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019" sheetId="1" r:id="rId3"/>
    <sheet state="visible" name="May 2019" sheetId="2" r:id="rId4"/>
    <sheet state="visible" name="June 2019" sheetId="3" r:id="rId5"/>
    <sheet state="visible" name="July 19" sheetId="4" r:id="rId6"/>
    <sheet state="visible" name="July 19 Dry Run - New Awario" sheetId="5" r:id="rId7"/>
    <sheet state="visible" name="August 19" sheetId="6" r:id="rId8"/>
    <sheet state="visible" name="August 19 Dry Run - NIL2x" sheetId="7" r:id="rId9"/>
  </sheets>
  <definedNames/>
  <calcPr/>
</workbook>
</file>

<file path=xl/sharedStrings.xml><?xml version="1.0" encoding="utf-8"?>
<sst xmlns="http://schemas.openxmlformats.org/spreadsheetml/2006/main" count="1611" uniqueCount="338">
  <si>
    <t>App Id</t>
  </si>
  <si>
    <t>App ID</t>
  </si>
  <si>
    <t>App Name</t>
  </si>
  <si>
    <t>Ineligible?</t>
  </si>
  <si>
    <t>App name</t>
  </si>
  <si>
    <t>NIL Auth</t>
  </si>
  <si>
    <t>NIL Gaia</t>
  </si>
  <si>
    <t>Auth Z</t>
  </si>
  <si>
    <t>PH Upvotes</t>
  </si>
  <si>
    <t>Gaia Z</t>
  </si>
  <si>
    <t>PH Community Z</t>
  </si>
  <si>
    <t>NIL Average</t>
  </si>
  <si>
    <t>PH Theta</t>
  </si>
  <si>
    <t>Digital Rights Auth</t>
  </si>
  <si>
    <t>Digital Rights Gaia</t>
  </si>
  <si>
    <t>NIL Score</t>
  </si>
  <si>
    <t>NIL Theta</t>
  </si>
  <si>
    <t>Digital Rights Average</t>
  </si>
  <si>
    <t>PH Credible Upvotes</t>
  </si>
  <si>
    <t>Digital Rights Theta</t>
  </si>
  <si>
    <t>DE Upvotes</t>
  </si>
  <si>
    <t>DE Downvotes</t>
  </si>
  <si>
    <t>DE Total Votes</t>
  </si>
  <si>
    <t>DE Net Upvotes</t>
  </si>
  <si>
    <t>Likeability Z</t>
  </si>
  <si>
    <t>Traction Z</t>
  </si>
  <si>
    <t>DE Average</t>
  </si>
  <si>
    <t>DE Theta</t>
  </si>
  <si>
    <t>TMUI Usability</t>
  </si>
  <si>
    <t>TMUI Usefulness</t>
  </si>
  <si>
    <t>TMUI Credibility</t>
  </si>
  <si>
    <t>TMUI Desirability</t>
  </si>
  <si>
    <t>Usability Z</t>
  </si>
  <si>
    <t>Usefulness Z</t>
  </si>
  <si>
    <t>Credibility Z</t>
  </si>
  <si>
    <t>Desirability Z</t>
  </si>
  <si>
    <t>Awario Reach</t>
  </si>
  <si>
    <t>Log(Reach)</t>
  </si>
  <si>
    <t>Awario Average</t>
  </si>
  <si>
    <t>Awario Theta</t>
  </si>
  <si>
    <t>PH Score</t>
  </si>
  <si>
    <t>Disirability Z</t>
  </si>
  <si>
    <t>TMUI Average</t>
  </si>
  <si>
    <t>TMUI Theta</t>
  </si>
  <si>
    <t>Average Score</t>
  </si>
  <si>
    <t>Score Last Round</t>
  </si>
  <si>
    <t>Final Score</t>
  </si>
  <si>
    <t>BitPatron</t>
  </si>
  <si>
    <t>Graphite</t>
  </si>
  <si>
    <t>PH months since launch</t>
  </si>
  <si>
    <t>Decay</t>
  </si>
  <si>
    <t>Awario May Reach</t>
  </si>
  <si>
    <t>Awario June Reach</t>
  </si>
  <si>
    <t>Growth %</t>
  </si>
  <si>
    <t>Reach Z</t>
  </si>
  <si>
    <t>Growth Z</t>
  </si>
  <si>
    <t>Awario Score</t>
  </si>
  <si>
    <t>Inelibility Notes</t>
  </si>
  <si>
    <t>Dmail</t>
  </si>
  <si>
    <t>Forms.id</t>
  </si>
  <si>
    <t>Recall</t>
  </si>
  <si>
    <t>Gladys</t>
  </si>
  <si>
    <t>SpringRole</t>
  </si>
  <si>
    <t>Scannie</t>
  </si>
  <si>
    <t>Sigle</t>
  </si>
  <si>
    <t>DECS</t>
  </si>
  <si>
    <t>Zinc</t>
  </si>
  <si>
    <t>Xor Drive</t>
  </si>
  <si>
    <t>Air Text</t>
  </si>
  <si>
    <t>BlackHole</t>
  </si>
  <si>
    <t>DPAGE</t>
  </si>
  <si>
    <t>Blockusign</t>
  </si>
  <si>
    <t>Lannister</t>
  </si>
  <si>
    <t>Note Riot</t>
  </si>
  <si>
    <t>BlockVault</t>
  </si>
  <si>
    <t>Lattice</t>
  </si>
  <si>
    <t>XOR</t>
  </si>
  <si>
    <t>Lander</t>
  </si>
  <si>
    <t>Stealthy</t>
  </si>
  <si>
    <t>Encrypt My Photos</t>
  </si>
  <si>
    <t>Graphite Publishing</t>
  </si>
  <si>
    <t>Debut</t>
  </si>
  <si>
    <t>Block Photos</t>
  </si>
  <si>
    <t>Closet</t>
  </si>
  <si>
    <t>Radicle</t>
  </si>
  <si>
    <t>OI Calendar</t>
  </si>
  <si>
    <t>Travelstack</t>
  </si>
  <si>
    <t>Blockslack</t>
  </si>
  <si>
    <t>Entaxy</t>
  </si>
  <si>
    <t>TimeStack</t>
  </si>
  <si>
    <t>YourNote</t>
  </si>
  <si>
    <t>Kit</t>
  </si>
  <si>
    <t>Pden</t>
  </si>
  <si>
    <t>XOR Drive</t>
  </si>
  <si>
    <t>Dappy Wallet</t>
  </si>
  <si>
    <t>Mevaul</t>
  </si>
  <si>
    <t>Concord</t>
  </si>
  <si>
    <t>Pgeon</t>
  </si>
  <si>
    <t>Cryptocracy</t>
  </si>
  <si>
    <t>Aodh</t>
  </si>
  <si>
    <t>Compose</t>
  </si>
  <si>
    <t>Afari</t>
  </si>
  <si>
    <t>Cineflick</t>
  </si>
  <si>
    <t>Predicto</t>
  </si>
  <si>
    <t>Misthos</t>
  </si>
  <si>
    <t>Paradigma CrossCheck</t>
  </si>
  <si>
    <t>-</t>
  </si>
  <si>
    <t>DHCS</t>
  </si>
  <si>
    <t>Blockcred</t>
  </si>
  <si>
    <t>DAuth</t>
  </si>
  <si>
    <t>Local Lightning</t>
  </si>
  <si>
    <t>Lio</t>
  </si>
  <si>
    <t>Sundly</t>
  </si>
  <si>
    <t>Xenon</t>
  </si>
  <si>
    <t>Diffuse</t>
  </si>
  <si>
    <t>clickbox</t>
  </si>
  <si>
    <t>Agora</t>
  </si>
  <si>
    <t>OI Chat</t>
  </si>
  <si>
    <t>Cafe Society</t>
  </si>
  <si>
    <t>OI Timesheet</t>
  </si>
  <si>
    <t>DotPodcast</t>
  </si>
  <si>
    <t>Twoblocks</t>
  </si>
  <si>
    <t>Breakout</t>
  </si>
  <si>
    <t>BlockBoard</t>
  </si>
  <si>
    <t>Decentus</t>
  </si>
  <si>
    <t>MyWhereAbouts</t>
  </si>
  <si>
    <t>XPO.Network</t>
  </si>
  <si>
    <t>OI ConvertCSV</t>
  </si>
  <si>
    <t>Location Diary</t>
  </si>
  <si>
    <t>Utilo</t>
  </si>
  <si>
    <t>Code Code Revolution</t>
  </si>
  <si>
    <t>Friendlink</t>
  </si>
  <si>
    <t>MarvinFlix</t>
  </si>
  <si>
    <t>Fupio</t>
  </si>
  <si>
    <t>H2H Vehicle Tracker</t>
  </si>
  <si>
    <t>Thunderstack</t>
  </si>
  <si>
    <t>Paid.co</t>
  </si>
  <si>
    <t>dMy Blog</t>
  </si>
  <si>
    <t>BlockNote.xyz</t>
  </si>
  <si>
    <t>Lens</t>
  </si>
  <si>
    <t>Mila CRM</t>
  </si>
  <si>
    <t>Remark</t>
  </si>
  <si>
    <t>Doesn't use blockstack</t>
  </si>
  <si>
    <t>Error during auth</t>
  </si>
  <si>
    <t>Not reviewable by all reviewers</t>
  </si>
  <si>
    <t>Agaze</t>
  </si>
  <si>
    <t>TipHub</t>
  </si>
  <si>
    <t>PH Link</t>
  </si>
  <si>
    <t>PH Months Since Launch</t>
  </si>
  <si>
    <t>PH Decay</t>
  </si>
  <si>
    <t xml:space="preserve">App </t>
  </si>
  <si>
    <t>Awario July Reach</t>
  </si>
  <si>
    <t>https://www.producthunt.com/posts/dmail-3</t>
  </si>
  <si>
    <t>BentenSound</t>
  </si>
  <si>
    <t>https://www.producthunt.com/posts/bentensound</t>
  </si>
  <si>
    <t>Bitcoin4Photos</t>
  </si>
  <si>
    <t>https://www.producthunt.com/posts/bitcoin4photos</t>
  </si>
  <si>
    <t>blocksurvey</t>
  </si>
  <si>
    <t>https://www.producthunt.com/posts/blocksurvey</t>
  </si>
  <si>
    <t>https://www.producthunt.com/posts/bitpatron-3</t>
  </si>
  <si>
    <t>https://www.producthunt.com/posts/lander-2</t>
  </si>
  <si>
    <t>https://www.producthunt.com/posts/graphite</t>
  </si>
  <si>
    <t>https://www.producthunt.com/posts/lannister</t>
  </si>
  <si>
    <t>Envelop</t>
  </si>
  <si>
    <t>https://www.producthunt.com/posts/envelop-2</t>
  </si>
  <si>
    <t>https://www.producthunt.com/posts/forms-id</t>
  </si>
  <si>
    <t>https://www.producthunt.com/posts/scannie</t>
  </si>
  <si>
    <t>JustSnake</t>
  </si>
  <si>
    <t>https://www.producthunt.com/posts/justsnake</t>
  </si>
  <si>
    <t>Trove</t>
  </si>
  <si>
    <t>https://www.producthunt.com/posts/trove-9149602d-c028-40ef-9c2d-55303953986d</t>
  </si>
  <si>
    <t>SafeNotes</t>
  </si>
  <si>
    <t>https://www.producthunt.com/posts/safenotes</t>
  </si>
  <si>
    <t>https://www.producthunt.com/posts/sigle</t>
  </si>
  <si>
    <t>https://www.producthunt.com/posts/blockvault</t>
  </si>
  <si>
    <t>https://www.producthunt.com/posts/dpage</t>
  </si>
  <si>
    <t>https://www.producthunt.com/posts/encrypt-my-photos</t>
  </si>
  <si>
    <t>https://www.producthunt.com/posts/recall-3</t>
  </si>
  <si>
    <t>https://www.producthunt.com/posts/predicto</t>
  </si>
  <si>
    <t>https://www.producthunt.com/posts/company-advisory-verification-by-springrole</t>
  </si>
  <si>
    <t>SocialVault</t>
  </si>
  <si>
    <t>https://www.producthunt.com/posts/socialvault</t>
  </si>
  <si>
    <t>Mindtalk</t>
  </si>
  <si>
    <t>https://www.producthunt.com/posts/mindtalk</t>
  </si>
  <si>
    <t>Referenda</t>
  </si>
  <si>
    <t>https://www.producthunt.com/posts/referenda</t>
  </si>
  <si>
    <t>diario</t>
  </si>
  <si>
    <t>https://www.producthunt.com/posts/diario</t>
  </si>
  <si>
    <t>https://www.producthunt.com/posts/xor-drive</t>
  </si>
  <si>
    <t>https://www.producthunt.com/posts/radicle</t>
  </si>
  <si>
    <t>https://www.producthunt.com/posts/decs</t>
  </si>
  <si>
    <t>Daily Bookmark</t>
  </si>
  <si>
    <t>https://www.producthunt.com/posts/daily-bookmark</t>
  </si>
  <si>
    <t>Awario Networks</t>
  </si>
  <si>
    <t>Networks Z</t>
  </si>
  <si>
    <t>https://www.producthunt.com/posts/pden</t>
  </si>
  <si>
    <t>Auth</t>
  </si>
  <si>
    <t>Gaia</t>
  </si>
  <si>
    <t>Usab.</t>
  </si>
  <si>
    <t>Usef.</t>
  </si>
  <si>
    <t>Cred.</t>
  </si>
  <si>
    <t>Desi.</t>
  </si>
  <si>
    <t>TMUI Score</t>
  </si>
  <si>
    <t># of Months since Last Review</t>
  </si>
  <si>
    <t>July Reach</t>
  </si>
  <si>
    <t>August Reach</t>
  </si>
  <si>
    <t>https://www.producthunt.com/posts/noteriot</t>
  </si>
  <si>
    <t>Gekri</t>
  </si>
  <si>
    <t>Not Hunted</t>
  </si>
  <si>
    <t>https://www.producthunt.com/posts/block-photos</t>
  </si>
  <si>
    <t>https://www.producthunt.com/posts/closet</t>
  </si>
  <si>
    <t>https://www.producthunt.com/posts/travelstack</t>
  </si>
  <si>
    <t>Arcane Docs</t>
  </si>
  <si>
    <t>DailyMe</t>
  </si>
  <si>
    <t>https://www.producthunt.com/posts/dailyme</t>
  </si>
  <si>
    <t>EZResize</t>
  </si>
  <si>
    <t>Dadroit JSON Viewer</t>
  </si>
  <si>
    <t>https://www.producthunt.com/posts/blockusign</t>
  </si>
  <si>
    <t>https://www.producthunt.com/posts/oi-calendar</t>
  </si>
  <si>
    <t>Arcane Photos</t>
  </si>
  <si>
    <t>https://www.producthunt.com/posts/pgeon</t>
  </si>
  <si>
    <t>dPhone</t>
  </si>
  <si>
    <t>https://www.producthunt.com/posts/stealthy-2</t>
  </si>
  <si>
    <t>Arcane Sheets</t>
  </si>
  <si>
    <t>https://www.producthunt.com/posts/blockslack-io</t>
  </si>
  <si>
    <t>blockOgram</t>
  </si>
  <si>
    <t>https://www.producthunt.com/posts/blockogram</t>
  </si>
  <si>
    <t>https://www.producthunt.com/posts/airtext-2</t>
  </si>
  <si>
    <t>https://www.producthunt.com/posts/misthos</t>
  </si>
  <si>
    <t>https://www.producthunt.com/posts/paid-3</t>
  </si>
  <si>
    <t>BlockSurvey</t>
  </si>
  <si>
    <t>Allowcation</t>
  </si>
  <si>
    <t>https://www.producthunt.com/posts/allowcation</t>
  </si>
  <si>
    <t>https://www.producthunt.com/posts/graphite-publishing</t>
  </si>
  <si>
    <t>YourNote (Compose)</t>
  </si>
  <si>
    <t>https://www.producthunt.com/posts/yournote</t>
  </si>
  <si>
    <t>Compose (Your Note)</t>
  </si>
  <si>
    <t>https://www.producthunt.com/posts/dmy-blog</t>
  </si>
  <si>
    <t>https://www.producthunt.com/posts/debut-2</t>
  </si>
  <si>
    <t>Satoshis Games</t>
  </si>
  <si>
    <t>https://www.producthunt.com/posts/satoshis-games</t>
  </si>
  <si>
    <t>Detacts</t>
  </si>
  <si>
    <t>NOT HUNTED</t>
  </si>
  <si>
    <t>Dapps.id</t>
  </si>
  <si>
    <t>https://www.producthunt.com/posts/lattice-4</t>
  </si>
  <si>
    <t>Feed</t>
  </si>
  <si>
    <t>https://www.producthunt.com/posts/zinc-4</t>
  </si>
  <si>
    <t>https://www.producthunt.com/posts/local-lightning</t>
  </si>
  <si>
    <t>Arcane Marks</t>
  </si>
  <si>
    <t>rTasks App</t>
  </si>
  <si>
    <t>not Hunted</t>
  </si>
  <si>
    <t>https://www.producthunt.com/posts/keep-in-touch</t>
  </si>
  <si>
    <t>https://www.producthunt.com/posts/location-diary</t>
  </si>
  <si>
    <t>https://www.producthunt.com/posts/oi-timesheet-2</t>
  </si>
  <si>
    <t>https://www.producthunt.com/posts/mevaul</t>
  </si>
  <si>
    <t>https://www.producthunt.com/posts/souq</t>
  </si>
  <si>
    <t>https://www.producthunt.com/posts/cineflick</t>
  </si>
  <si>
    <t>https://www.producthunt.com/posts/paradigma-crosscheck</t>
  </si>
  <si>
    <t>https://www.producthunt.com/posts/utilo</t>
  </si>
  <si>
    <t>https://www.producthunt.com/posts/dauth</t>
  </si>
  <si>
    <t>https://www.producthunt.com/posts/clickbox</t>
  </si>
  <si>
    <t>DFM</t>
  </si>
  <si>
    <t>https://www.producthunt.com/posts/blockcred-2</t>
  </si>
  <si>
    <t>Airtext</t>
  </si>
  <si>
    <t>https://www.producthunt.com/posts/blocknote</t>
  </si>
  <si>
    <t>Mapped</t>
  </si>
  <si>
    <t>https://www.producthunt.com/posts/mind-mapped</t>
  </si>
  <si>
    <t>dBid</t>
  </si>
  <si>
    <t>https://www.producthunt.com/posts/dbidio</t>
  </si>
  <si>
    <t>Hey Webby</t>
  </si>
  <si>
    <t>Secure Photo</t>
  </si>
  <si>
    <t>Sheety App</t>
  </si>
  <si>
    <t>nfogix</t>
  </si>
  <si>
    <t>https://www.producthunt.com/posts/nfogix</t>
  </si>
  <si>
    <t>Taskstack</t>
  </si>
  <si>
    <t>https://www.producthunt.com/posts/taskstack</t>
  </si>
  <si>
    <t>ProperPass</t>
  </si>
  <si>
    <t>Blockcharity</t>
  </si>
  <si>
    <t>https://www.producthunt.com/posts/blockcharity</t>
  </si>
  <si>
    <t>Person8</t>
  </si>
  <si>
    <t>https://www.producthunt.com/admin/posts/person8</t>
  </si>
  <si>
    <t>https://www.producthunt.com/posts/aodh</t>
  </si>
  <si>
    <t>https://www.producthunt.com/posts/oi-chat</t>
  </si>
  <si>
    <t>https://www.producthunt.com/posts/sundly</t>
  </si>
  <si>
    <t>Blockstack Authenticator</t>
  </si>
  <si>
    <t>https://www.producthunt.com/posts/agora-7a7205d4-30d3-4b21-aad3-137ab943628f</t>
  </si>
  <si>
    <t>OI App Center</t>
  </si>
  <si>
    <t>https://www.producthunt.com/posts/oi-app-center</t>
  </si>
  <si>
    <t>https://www.producthunt.com/posts/twoblocks</t>
  </si>
  <si>
    <t>https://www.producthunt.com/posts/diffuse-2</t>
  </si>
  <si>
    <t>https://www.producthunt.com/posts/mylens</t>
  </si>
  <si>
    <t>Expense.IO</t>
  </si>
  <si>
    <t>https://www.producthunt.com/posts/concord-2</t>
  </si>
  <si>
    <t>El Weather</t>
  </si>
  <si>
    <t>Bottle</t>
  </si>
  <si>
    <t>Not hunted</t>
  </si>
  <si>
    <t>https://www.producthunt.com/posts/xpo-network</t>
  </si>
  <si>
    <t>https://www.producthunt.com/posts/h2h</t>
  </si>
  <si>
    <t>Not HUnted</t>
  </si>
  <si>
    <t>https://www.producthunt.com/posts/code-code-revolution</t>
  </si>
  <si>
    <t>CryptoAlly</t>
  </si>
  <si>
    <t>https://www.producthunt.com/posts/cryptoally</t>
  </si>
  <si>
    <t>Updoot</t>
  </si>
  <si>
    <t>Satback</t>
  </si>
  <si>
    <t>https://www.producthunt.com/posts/satback</t>
  </si>
  <si>
    <t>Sentify</t>
  </si>
  <si>
    <t>https://www.producthunt.com/posts/decentus-decentralized-internet-news</t>
  </si>
  <si>
    <t>BlockTrivia</t>
  </si>
  <si>
    <t>ClipBox</t>
  </si>
  <si>
    <t>Mi Casa Es Tu Casa</t>
  </si>
  <si>
    <t>Can't Be Evil</t>
  </si>
  <si>
    <t>Bible App</t>
  </si>
  <si>
    <t>SuperChatBot</t>
  </si>
  <si>
    <t>Shine Wallet</t>
  </si>
  <si>
    <t>https://www.producthunt.com/posts/shine-wallet</t>
  </si>
  <si>
    <t>PlanBetter</t>
  </si>
  <si>
    <t>Lightning Reader</t>
  </si>
  <si>
    <t>Dappity</t>
  </si>
  <si>
    <t>Secure ToDo</t>
  </si>
  <si>
    <t>BlockRight</t>
  </si>
  <si>
    <t>codeplay</t>
  </si>
  <si>
    <t>Drello</t>
  </si>
  <si>
    <t>Pietron</t>
  </si>
  <si>
    <t>Satlite Space</t>
  </si>
  <si>
    <t>Prism</t>
  </si>
  <si>
    <t>Satoshi Nakamoto Vs The World</t>
  </si>
  <si>
    <t>PasteBucket</t>
  </si>
  <si>
    <t>Lawli</t>
  </si>
  <si>
    <t>Simplecoin</t>
  </si>
  <si>
    <t>Voicestory</t>
  </si>
  <si>
    <t>Wage</t>
  </si>
  <si>
    <t>Avicenna</t>
  </si>
  <si>
    <t>Dadroit API Studio</t>
  </si>
  <si>
    <t>AI Credit</t>
  </si>
  <si>
    <t>Foodrover</t>
  </si>
  <si>
    <t>DOKTER</t>
  </si>
  <si>
    <t>EscapeQR</t>
  </si>
  <si>
    <t>NIL x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</si>
</sst>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"/>
  </numFmts>
  <fonts count="8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color rgb="FF1155CC"/>
      <name val="Arial"/>
    </font>
    <font>
      <color rgb="FF000000"/>
      <name val="Helvetica Neue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3" numFmtId="3" xfId="0" applyFont="1" applyNumberFormat="1"/>
    <xf borderId="0" fillId="0" fontId="5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/>
    </xf>
    <xf borderId="0" fillId="0" fontId="1" numFmtId="165" xfId="0" applyAlignment="1" applyFont="1" applyNumberFormat="1">
      <alignment vertical="bottom"/>
    </xf>
    <xf borderId="0" fillId="2" fontId="6" numFmtId="3" xfId="0" applyAlignment="1" applyFill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0" xfId="0" applyAlignment="1" applyFont="1" applyNumberForma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1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orms.id" TargetMode="External"/><Relationship Id="rId2" Type="http://schemas.openxmlformats.org/officeDocument/2006/relationships/hyperlink" Target="http://paid.co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ducthunt.com/posts/blockusign" TargetMode="External"/><Relationship Id="rId42" Type="http://schemas.openxmlformats.org/officeDocument/2006/relationships/hyperlink" Target="https://www.producthunt.com/posts/pgeon" TargetMode="External"/><Relationship Id="rId41" Type="http://schemas.openxmlformats.org/officeDocument/2006/relationships/hyperlink" Target="https://www.producthunt.com/posts/oi-calendar" TargetMode="External"/><Relationship Id="rId44" Type="http://schemas.openxmlformats.org/officeDocument/2006/relationships/hyperlink" Target="https://www.producthunt.com/posts/blockslack-io" TargetMode="External"/><Relationship Id="rId43" Type="http://schemas.openxmlformats.org/officeDocument/2006/relationships/hyperlink" Target="https://www.producthunt.com/posts/stealthy-2" TargetMode="External"/><Relationship Id="rId46" Type="http://schemas.openxmlformats.org/officeDocument/2006/relationships/hyperlink" Target="https://www.producthunt.com/posts/misthos" TargetMode="External"/><Relationship Id="rId45" Type="http://schemas.openxmlformats.org/officeDocument/2006/relationships/hyperlink" Target="https://www.producthunt.com/posts/blockogram" TargetMode="External"/><Relationship Id="rId48" Type="http://schemas.openxmlformats.org/officeDocument/2006/relationships/hyperlink" Target="http://paid.co" TargetMode="External"/><Relationship Id="rId47" Type="http://schemas.openxmlformats.org/officeDocument/2006/relationships/hyperlink" Target="http://paid.co" TargetMode="External"/><Relationship Id="rId49" Type="http://schemas.openxmlformats.org/officeDocument/2006/relationships/hyperlink" Target="https://www.producthunt.com/posts/paid-3" TargetMode="External"/><Relationship Id="rId31" Type="http://schemas.openxmlformats.org/officeDocument/2006/relationships/hyperlink" Target="https://www.producthunt.com/posts/radicle" TargetMode="External"/><Relationship Id="rId30" Type="http://schemas.openxmlformats.org/officeDocument/2006/relationships/hyperlink" Target="https://www.producthunt.com/posts/xor-drive" TargetMode="External"/><Relationship Id="rId33" Type="http://schemas.openxmlformats.org/officeDocument/2006/relationships/hyperlink" Target="https://www.producthunt.com/posts/daily-bookmark" TargetMode="External"/><Relationship Id="rId32" Type="http://schemas.openxmlformats.org/officeDocument/2006/relationships/hyperlink" Target="https://www.producthunt.com/posts/decs" TargetMode="External"/><Relationship Id="rId35" Type="http://schemas.openxmlformats.org/officeDocument/2006/relationships/hyperlink" Target="https://www.producthunt.com/posts/noteriot" TargetMode="External"/><Relationship Id="rId34" Type="http://schemas.openxmlformats.org/officeDocument/2006/relationships/hyperlink" Target="https://www.producthunt.com/posts/pden" TargetMode="External"/><Relationship Id="rId37" Type="http://schemas.openxmlformats.org/officeDocument/2006/relationships/hyperlink" Target="https://www.producthunt.com/posts/closet" TargetMode="External"/><Relationship Id="rId36" Type="http://schemas.openxmlformats.org/officeDocument/2006/relationships/hyperlink" Target="https://www.producthunt.com/posts/block-photos" TargetMode="External"/><Relationship Id="rId39" Type="http://schemas.openxmlformats.org/officeDocument/2006/relationships/hyperlink" Target="https://www.producthunt.com/posts/dailyme" TargetMode="External"/><Relationship Id="rId38" Type="http://schemas.openxmlformats.org/officeDocument/2006/relationships/hyperlink" Target="https://www.producthunt.com/posts/travelstack" TargetMode="External"/><Relationship Id="rId20" Type="http://schemas.openxmlformats.org/officeDocument/2006/relationships/hyperlink" Target="https://www.producthunt.com/posts/blockvault" TargetMode="External"/><Relationship Id="rId22" Type="http://schemas.openxmlformats.org/officeDocument/2006/relationships/hyperlink" Target="https://www.producthunt.com/posts/encrypt-my-photos" TargetMode="External"/><Relationship Id="rId21" Type="http://schemas.openxmlformats.org/officeDocument/2006/relationships/hyperlink" Target="https://www.producthunt.com/posts/dpage" TargetMode="External"/><Relationship Id="rId24" Type="http://schemas.openxmlformats.org/officeDocument/2006/relationships/hyperlink" Target="https://www.producthunt.com/posts/predicto" TargetMode="External"/><Relationship Id="rId23" Type="http://schemas.openxmlformats.org/officeDocument/2006/relationships/hyperlink" Target="https://www.producthunt.com/posts/recall-3" TargetMode="External"/><Relationship Id="rId26" Type="http://schemas.openxmlformats.org/officeDocument/2006/relationships/hyperlink" Target="https://www.producthunt.com/posts/socialvault" TargetMode="External"/><Relationship Id="rId25" Type="http://schemas.openxmlformats.org/officeDocument/2006/relationships/hyperlink" Target="https://www.producthunt.com/posts/company-advisory-verification-by-springrole" TargetMode="External"/><Relationship Id="rId28" Type="http://schemas.openxmlformats.org/officeDocument/2006/relationships/hyperlink" Target="https://www.producthunt.com/posts/referenda" TargetMode="External"/><Relationship Id="rId27" Type="http://schemas.openxmlformats.org/officeDocument/2006/relationships/hyperlink" Target="https://www.producthunt.com/posts/mindtalk" TargetMode="External"/><Relationship Id="rId29" Type="http://schemas.openxmlformats.org/officeDocument/2006/relationships/hyperlink" Target="https://www.producthunt.com/posts/diario" TargetMode="External"/><Relationship Id="rId95" Type="http://schemas.openxmlformats.org/officeDocument/2006/relationships/hyperlink" Target="https://www.producthunt.com/posts/cryptoally" TargetMode="External"/><Relationship Id="rId94" Type="http://schemas.openxmlformats.org/officeDocument/2006/relationships/hyperlink" Target="https://www.producthunt.com/posts/code-code-revolution" TargetMode="External"/><Relationship Id="rId97" Type="http://schemas.openxmlformats.org/officeDocument/2006/relationships/hyperlink" Target="https://www.producthunt.com/posts/decentus-decentralized-internet-news" TargetMode="External"/><Relationship Id="rId96" Type="http://schemas.openxmlformats.org/officeDocument/2006/relationships/hyperlink" Target="https://www.producthunt.com/posts/satback" TargetMode="External"/><Relationship Id="rId11" Type="http://schemas.openxmlformats.org/officeDocument/2006/relationships/hyperlink" Target="http://forms.id" TargetMode="External"/><Relationship Id="rId99" Type="http://schemas.openxmlformats.org/officeDocument/2006/relationships/drawing" Target="../drawings/drawing4.xml"/><Relationship Id="rId10" Type="http://schemas.openxmlformats.org/officeDocument/2006/relationships/hyperlink" Target="http://forms.id" TargetMode="External"/><Relationship Id="rId98" Type="http://schemas.openxmlformats.org/officeDocument/2006/relationships/hyperlink" Target="https://www.producthunt.com/posts/shine-wallet" TargetMode="External"/><Relationship Id="rId13" Type="http://schemas.openxmlformats.org/officeDocument/2006/relationships/hyperlink" Target="http://forms.id" TargetMode="External"/><Relationship Id="rId12" Type="http://schemas.openxmlformats.org/officeDocument/2006/relationships/hyperlink" Target="https://www.producthunt.com/posts/forms-id" TargetMode="External"/><Relationship Id="rId91" Type="http://schemas.openxmlformats.org/officeDocument/2006/relationships/hyperlink" Target="https://www.producthunt.com/posts/concord-2" TargetMode="External"/><Relationship Id="rId90" Type="http://schemas.openxmlformats.org/officeDocument/2006/relationships/hyperlink" Target="http://expense.io" TargetMode="External"/><Relationship Id="rId93" Type="http://schemas.openxmlformats.org/officeDocument/2006/relationships/hyperlink" Target="https://www.producthunt.com/posts/h2h" TargetMode="External"/><Relationship Id="rId92" Type="http://schemas.openxmlformats.org/officeDocument/2006/relationships/hyperlink" Target="https://www.producthunt.com/posts/xpo-network" TargetMode="External"/><Relationship Id="rId15" Type="http://schemas.openxmlformats.org/officeDocument/2006/relationships/hyperlink" Target="https://www.producthunt.com/posts/scannie" TargetMode="External"/><Relationship Id="rId14" Type="http://schemas.openxmlformats.org/officeDocument/2006/relationships/hyperlink" Target="http://forms.id" TargetMode="External"/><Relationship Id="rId17" Type="http://schemas.openxmlformats.org/officeDocument/2006/relationships/hyperlink" Target="https://www.producthunt.com/posts/trove-9149602d-c028-40ef-9c2d-55303953986d" TargetMode="External"/><Relationship Id="rId16" Type="http://schemas.openxmlformats.org/officeDocument/2006/relationships/hyperlink" Target="https://www.producthunt.com/posts/justsnake" TargetMode="External"/><Relationship Id="rId19" Type="http://schemas.openxmlformats.org/officeDocument/2006/relationships/hyperlink" Target="https://www.producthunt.com/posts/sigle" TargetMode="External"/><Relationship Id="rId18" Type="http://schemas.openxmlformats.org/officeDocument/2006/relationships/hyperlink" Target="https://www.producthunt.com/posts/safenotes" TargetMode="External"/><Relationship Id="rId84" Type="http://schemas.openxmlformats.org/officeDocument/2006/relationships/hyperlink" Target="https://www.producthunt.com/posts/oi-app-center" TargetMode="External"/><Relationship Id="rId83" Type="http://schemas.openxmlformats.org/officeDocument/2006/relationships/hyperlink" Target="https://www.producthunt.com/posts/agora-7a7205d4-30d3-4b21-aad3-137ab943628f" TargetMode="External"/><Relationship Id="rId86" Type="http://schemas.openxmlformats.org/officeDocument/2006/relationships/hyperlink" Target="https://www.producthunt.com/posts/diffuse-2" TargetMode="External"/><Relationship Id="rId85" Type="http://schemas.openxmlformats.org/officeDocument/2006/relationships/hyperlink" Target="https://www.producthunt.com/posts/twoblocks" TargetMode="External"/><Relationship Id="rId88" Type="http://schemas.openxmlformats.org/officeDocument/2006/relationships/hyperlink" Target="http://expense.io" TargetMode="External"/><Relationship Id="rId87" Type="http://schemas.openxmlformats.org/officeDocument/2006/relationships/hyperlink" Target="https://www.producthunt.com/posts/mylens" TargetMode="External"/><Relationship Id="rId89" Type="http://schemas.openxmlformats.org/officeDocument/2006/relationships/hyperlink" Target="http://expense.io" TargetMode="External"/><Relationship Id="rId80" Type="http://schemas.openxmlformats.org/officeDocument/2006/relationships/hyperlink" Target="https://www.producthunt.com/posts/aodh" TargetMode="External"/><Relationship Id="rId82" Type="http://schemas.openxmlformats.org/officeDocument/2006/relationships/hyperlink" Target="https://www.producthunt.com/posts/sundly" TargetMode="External"/><Relationship Id="rId81" Type="http://schemas.openxmlformats.org/officeDocument/2006/relationships/hyperlink" Target="https://www.producthunt.com/posts/oi-chat" TargetMode="External"/><Relationship Id="rId1" Type="http://schemas.openxmlformats.org/officeDocument/2006/relationships/hyperlink" Target="https://www.producthunt.com/posts/dmail-3" TargetMode="External"/><Relationship Id="rId2" Type="http://schemas.openxmlformats.org/officeDocument/2006/relationships/hyperlink" Target="https://www.producthunt.com/posts/bentensound" TargetMode="External"/><Relationship Id="rId3" Type="http://schemas.openxmlformats.org/officeDocument/2006/relationships/hyperlink" Target="https://www.producthunt.com/posts/bitcoin4photos" TargetMode="External"/><Relationship Id="rId4" Type="http://schemas.openxmlformats.org/officeDocument/2006/relationships/hyperlink" Target="https://www.producthunt.com/posts/blocksurvey" TargetMode="External"/><Relationship Id="rId9" Type="http://schemas.openxmlformats.org/officeDocument/2006/relationships/hyperlink" Target="https://www.producthunt.com/posts/envelop-2" TargetMode="External"/><Relationship Id="rId5" Type="http://schemas.openxmlformats.org/officeDocument/2006/relationships/hyperlink" Target="https://www.producthunt.com/posts/bitpatron-3" TargetMode="External"/><Relationship Id="rId6" Type="http://schemas.openxmlformats.org/officeDocument/2006/relationships/hyperlink" Target="https://www.producthunt.com/posts/lander-2" TargetMode="External"/><Relationship Id="rId7" Type="http://schemas.openxmlformats.org/officeDocument/2006/relationships/hyperlink" Target="https://www.producthunt.com/posts/graphite" TargetMode="External"/><Relationship Id="rId8" Type="http://schemas.openxmlformats.org/officeDocument/2006/relationships/hyperlink" Target="https://www.producthunt.com/posts/lannister" TargetMode="External"/><Relationship Id="rId73" Type="http://schemas.openxmlformats.org/officeDocument/2006/relationships/hyperlink" Target="https://www.producthunt.com/posts/blocknote" TargetMode="External"/><Relationship Id="rId72" Type="http://schemas.openxmlformats.org/officeDocument/2006/relationships/hyperlink" Target="https://www.producthunt.com/posts/blockcred-2" TargetMode="External"/><Relationship Id="rId75" Type="http://schemas.openxmlformats.org/officeDocument/2006/relationships/hyperlink" Target="https://www.producthunt.com/posts/dbidio" TargetMode="External"/><Relationship Id="rId74" Type="http://schemas.openxmlformats.org/officeDocument/2006/relationships/hyperlink" Target="https://www.producthunt.com/posts/mind-mapped" TargetMode="External"/><Relationship Id="rId77" Type="http://schemas.openxmlformats.org/officeDocument/2006/relationships/hyperlink" Target="https://www.producthunt.com/posts/taskstack" TargetMode="External"/><Relationship Id="rId76" Type="http://schemas.openxmlformats.org/officeDocument/2006/relationships/hyperlink" Target="https://www.producthunt.com/posts/nfogix" TargetMode="External"/><Relationship Id="rId79" Type="http://schemas.openxmlformats.org/officeDocument/2006/relationships/hyperlink" Target="https://www.producthunt.com/admin/posts/person8" TargetMode="External"/><Relationship Id="rId78" Type="http://schemas.openxmlformats.org/officeDocument/2006/relationships/hyperlink" Target="https://www.producthunt.com/posts/blockcharity" TargetMode="External"/><Relationship Id="rId71" Type="http://schemas.openxmlformats.org/officeDocument/2006/relationships/hyperlink" Target="https://www.producthunt.com/posts/clickbox" TargetMode="External"/><Relationship Id="rId70" Type="http://schemas.openxmlformats.org/officeDocument/2006/relationships/hyperlink" Target="https://www.producthunt.com/posts/dauth" TargetMode="External"/><Relationship Id="rId62" Type="http://schemas.openxmlformats.org/officeDocument/2006/relationships/hyperlink" Target="https://www.producthunt.com/posts/keep-in-touch" TargetMode="External"/><Relationship Id="rId61" Type="http://schemas.openxmlformats.org/officeDocument/2006/relationships/hyperlink" Target="https://www.producthunt.com/posts/local-lightning" TargetMode="External"/><Relationship Id="rId64" Type="http://schemas.openxmlformats.org/officeDocument/2006/relationships/hyperlink" Target="https://www.producthunt.com/posts/oi-timesheet-2" TargetMode="External"/><Relationship Id="rId63" Type="http://schemas.openxmlformats.org/officeDocument/2006/relationships/hyperlink" Target="https://www.producthunt.com/posts/location-diary" TargetMode="External"/><Relationship Id="rId66" Type="http://schemas.openxmlformats.org/officeDocument/2006/relationships/hyperlink" Target="https://www.producthunt.com/posts/souq" TargetMode="External"/><Relationship Id="rId65" Type="http://schemas.openxmlformats.org/officeDocument/2006/relationships/hyperlink" Target="https://www.producthunt.com/posts/mevaul" TargetMode="External"/><Relationship Id="rId68" Type="http://schemas.openxmlformats.org/officeDocument/2006/relationships/hyperlink" Target="https://www.producthunt.com/posts/paradigma-crosscheck" TargetMode="External"/><Relationship Id="rId67" Type="http://schemas.openxmlformats.org/officeDocument/2006/relationships/hyperlink" Target="https://www.producthunt.com/posts/cineflick" TargetMode="External"/><Relationship Id="rId60" Type="http://schemas.openxmlformats.org/officeDocument/2006/relationships/hyperlink" Target="https://www.producthunt.com/posts/zinc-4" TargetMode="External"/><Relationship Id="rId69" Type="http://schemas.openxmlformats.org/officeDocument/2006/relationships/hyperlink" Target="https://www.producthunt.com/posts/utilo" TargetMode="External"/><Relationship Id="rId51" Type="http://schemas.openxmlformats.org/officeDocument/2006/relationships/hyperlink" Target="http://paid.co" TargetMode="External"/><Relationship Id="rId50" Type="http://schemas.openxmlformats.org/officeDocument/2006/relationships/hyperlink" Target="http://paid.co/" TargetMode="External"/><Relationship Id="rId53" Type="http://schemas.openxmlformats.org/officeDocument/2006/relationships/hyperlink" Target="https://www.producthunt.com/posts/graphite-publishing" TargetMode="External"/><Relationship Id="rId52" Type="http://schemas.openxmlformats.org/officeDocument/2006/relationships/hyperlink" Target="https://www.producthunt.com/posts/allowcation" TargetMode="External"/><Relationship Id="rId55" Type="http://schemas.openxmlformats.org/officeDocument/2006/relationships/hyperlink" Target="https://www.producthunt.com/posts/dmy-blog" TargetMode="External"/><Relationship Id="rId54" Type="http://schemas.openxmlformats.org/officeDocument/2006/relationships/hyperlink" Target="https://www.producthunt.com/posts/yournote" TargetMode="External"/><Relationship Id="rId57" Type="http://schemas.openxmlformats.org/officeDocument/2006/relationships/hyperlink" Target="https://www.producthunt.com/posts/airtext-2" TargetMode="External"/><Relationship Id="rId56" Type="http://schemas.openxmlformats.org/officeDocument/2006/relationships/hyperlink" Target="https://www.producthunt.com/posts/debut-2" TargetMode="External"/><Relationship Id="rId59" Type="http://schemas.openxmlformats.org/officeDocument/2006/relationships/hyperlink" Target="https://www.producthunt.com/posts/lattice-4" TargetMode="External"/><Relationship Id="rId58" Type="http://schemas.openxmlformats.org/officeDocument/2006/relationships/hyperlink" Target="https://www.producthunt.com/posts/satoshis-games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oducthunt.com/posts/blockusign" TargetMode="External"/><Relationship Id="rId42" Type="http://schemas.openxmlformats.org/officeDocument/2006/relationships/hyperlink" Target="https://www.producthunt.com/posts/blockogram" TargetMode="External"/><Relationship Id="rId41" Type="http://schemas.openxmlformats.org/officeDocument/2006/relationships/hyperlink" Target="https://www.producthunt.com/posts/cineflick" TargetMode="External"/><Relationship Id="rId44" Type="http://schemas.openxmlformats.org/officeDocument/2006/relationships/hyperlink" Target="https://www.producthunt.com/posts/allowcation" TargetMode="External"/><Relationship Id="rId43" Type="http://schemas.openxmlformats.org/officeDocument/2006/relationships/hyperlink" Target="https://www.producthunt.com/posts/blockslack-io" TargetMode="External"/><Relationship Id="rId46" Type="http://schemas.openxmlformats.org/officeDocument/2006/relationships/hyperlink" Target="https://www.producthunt.com/posts/mevaul" TargetMode="External"/><Relationship Id="rId45" Type="http://schemas.openxmlformats.org/officeDocument/2006/relationships/hyperlink" Target="https://www.producthunt.com/posts/keep-in-touch" TargetMode="External"/><Relationship Id="rId48" Type="http://schemas.openxmlformats.org/officeDocument/2006/relationships/hyperlink" Target="https://www.producthunt.com/posts/dauth" TargetMode="External"/><Relationship Id="rId47" Type="http://schemas.openxmlformats.org/officeDocument/2006/relationships/hyperlink" Target="https://www.producthunt.com/posts/misthos" TargetMode="External"/><Relationship Id="rId49" Type="http://schemas.openxmlformats.org/officeDocument/2006/relationships/hyperlink" Target="https://www.producthunt.com/posts/clickbox" TargetMode="External"/><Relationship Id="rId31" Type="http://schemas.openxmlformats.org/officeDocument/2006/relationships/hyperlink" Target="https://www.producthunt.com/posts/decs" TargetMode="External"/><Relationship Id="rId30" Type="http://schemas.openxmlformats.org/officeDocument/2006/relationships/hyperlink" Target="https://www.producthunt.com/posts/blockvault" TargetMode="External"/><Relationship Id="rId33" Type="http://schemas.openxmlformats.org/officeDocument/2006/relationships/hyperlink" Target="https://www.producthunt.com/posts/xor-drive" TargetMode="External"/><Relationship Id="rId32" Type="http://schemas.openxmlformats.org/officeDocument/2006/relationships/hyperlink" Target="https://www.producthunt.com/posts/dpage" TargetMode="External"/><Relationship Id="rId35" Type="http://schemas.openxmlformats.org/officeDocument/2006/relationships/hyperlink" Target="https://www.producthunt.com/posts/radicle" TargetMode="External"/><Relationship Id="rId34" Type="http://schemas.openxmlformats.org/officeDocument/2006/relationships/hyperlink" Target="https://www.producthunt.com/posts/stealthy-2" TargetMode="External"/><Relationship Id="rId37" Type="http://schemas.openxmlformats.org/officeDocument/2006/relationships/hyperlink" Target="http://paid.co" TargetMode="External"/><Relationship Id="rId36" Type="http://schemas.openxmlformats.org/officeDocument/2006/relationships/hyperlink" Target="https://www.producthunt.com/posts/dailyme" TargetMode="External"/><Relationship Id="rId39" Type="http://schemas.openxmlformats.org/officeDocument/2006/relationships/hyperlink" Target="https://www.producthunt.com/posts/oi-calendar" TargetMode="External"/><Relationship Id="rId38" Type="http://schemas.openxmlformats.org/officeDocument/2006/relationships/hyperlink" Target="https://www.producthunt.com/posts/paid-3" TargetMode="External"/><Relationship Id="rId20" Type="http://schemas.openxmlformats.org/officeDocument/2006/relationships/hyperlink" Target="http://forms.id" TargetMode="External"/><Relationship Id="rId22" Type="http://schemas.openxmlformats.org/officeDocument/2006/relationships/hyperlink" Target="https://www.producthunt.com/posts/referenda" TargetMode="External"/><Relationship Id="rId21" Type="http://schemas.openxmlformats.org/officeDocument/2006/relationships/hyperlink" Target="https://www.producthunt.com/posts/forms-id" TargetMode="External"/><Relationship Id="rId24" Type="http://schemas.openxmlformats.org/officeDocument/2006/relationships/hyperlink" Target="https://www.producthunt.com/posts/yournote" TargetMode="External"/><Relationship Id="rId23" Type="http://schemas.openxmlformats.org/officeDocument/2006/relationships/hyperlink" Target="https://www.producthunt.com/posts/block-photos" TargetMode="External"/><Relationship Id="rId26" Type="http://schemas.openxmlformats.org/officeDocument/2006/relationships/hyperlink" Target="https://www.producthunt.com/posts/diario" TargetMode="External"/><Relationship Id="rId25" Type="http://schemas.openxmlformats.org/officeDocument/2006/relationships/hyperlink" Target="https://www.producthunt.com/posts/lannister" TargetMode="External"/><Relationship Id="rId28" Type="http://schemas.openxmlformats.org/officeDocument/2006/relationships/hyperlink" Target="https://www.producthunt.com/posts/pden" TargetMode="External"/><Relationship Id="rId27" Type="http://schemas.openxmlformats.org/officeDocument/2006/relationships/hyperlink" Target="https://www.producthunt.com/posts/scannie" TargetMode="External"/><Relationship Id="rId29" Type="http://schemas.openxmlformats.org/officeDocument/2006/relationships/hyperlink" Target="https://www.producthunt.com/posts/daily-bookmark" TargetMode="External"/><Relationship Id="rId11" Type="http://schemas.openxmlformats.org/officeDocument/2006/relationships/hyperlink" Target="https://www.producthunt.com/posts/recall-3" TargetMode="External"/><Relationship Id="rId10" Type="http://schemas.openxmlformats.org/officeDocument/2006/relationships/hyperlink" Target="https://www.producthunt.com/posts/safenotes" TargetMode="External"/><Relationship Id="rId13" Type="http://schemas.openxmlformats.org/officeDocument/2006/relationships/hyperlink" Target="https://www.producthunt.com/posts/company-advisory-verification-by-springrole" TargetMode="External"/><Relationship Id="rId12" Type="http://schemas.openxmlformats.org/officeDocument/2006/relationships/hyperlink" Target="https://www.producthunt.com/posts/sigle" TargetMode="External"/><Relationship Id="rId91" Type="http://schemas.openxmlformats.org/officeDocument/2006/relationships/drawing" Target="../drawings/drawing5.xml"/><Relationship Id="rId90" Type="http://schemas.openxmlformats.org/officeDocument/2006/relationships/hyperlink" Target="https://www.producthunt.com/posts/shine-wallet" TargetMode="External"/><Relationship Id="rId15" Type="http://schemas.openxmlformats.org/officeDocument/2006/relationships/hyperlink" Target="https://www.producthunt.com/posts/lander-2" TargetMode="External"/><Relationship Id="rId14" Type="http://schemas.openxmlformats.org/officeDocument/2006/relationships/hyperlink" Target="https://www.producthunt.com/posts/encrypt-my-photos" TargetMode="External"/><Relationship Id="rId17" Type="http://schemas.openxmlformats.org/officeDocument/2006/relationships/hyperlink" Target="https://www.producthunt.com/posts/predicto" TargetMode="External"/><Relationship Id="rId16" Type="http://schemas.openxmlformats.org/officeDocument/2006/relationships/hyperlink" Target="https://www.producthunt.com/posts/airtext-2" TargetMode="External"/><Relationship Id="rId19" Type="http://schemas.openxmlformats.org/officeDocument/2006/relationships/hyperlink" Target="https://www.producthunt.com/posts/mindtalk" TargetMode="External"/><Relationship Id="rId18" Type="http://schemas.openxmlformats.org/officeDocument/2006/relationships/hyperlink" Target="https://www.producthunt.com/posts/socialvault" TargetMode="External"/><Relationship Id="rId84" Type="http://schemas.openxmlformats.org/officeDocument/2006/relationships/hyperlink" Target="https://www.producthunt.com/posts/oi-chat" TargetMode="External"/><Relationship Id="rId83" Type="http://schemas.openxmlformats.org/officeDocument/2006/relationships/hyperlink" Target="http://expense.io" TargetMode="External"/><Relationship Id="rId86" Type="http://schemas.openxmlformats.org/officeDocument/2006/relationships/hyperlink" Target="https://www.producthunt.com/posts/cryptoally" TargetMode="External"/><Relationship Id="rId85" Type="http://schemas.openxmlformats.org/officeDocument/2006/relationships/hyperlink" Target="https://www.producthunt.com/posts/code-code-revolution" TargetMode="External"/><Relationship Id="rId88" Type="http://schemas.openxmlformats.org/officeDocument/2006/relationships/hyperlink" Target="https://www.producthunt.com/posts/satback" TargetMode="External"/><Relationship Id="rId87" Type="http://schemas.openxmlformats.org/officeDocument/2006/relationships/hyperlink" Target="https://www.producthunt.com/posts/xpo-network" TargetMode="External"/><Relationship Id="rId89" Type="http://schemas.openxmlformats.org/officeDocument/2006/relationships/hyperlink" Target="https://www.producthunt.com/posts/decentus-decentralized-internet-news" TargetMode="External"/><Relationship Id="rId80" Type="http://schemas.openxmlformats.org/officeDocument/2006/relationships/hyperlink" Target="https://www.producthunt.com/posts/h2h" TargetMode="External"/><Relationship Id="rId82" Type="http://schemas.openxmlformats.org/officeDocument/2006/relationships/hyperlink" Target="https://www.producthunt.com/posts/utilo" TargetMode="External"/><Relationship Id="rId81" Type="http://schemas.openxmlformats.org/officeDocument/2006/relationships/hyperlink" Target="https://www.producthunt.com/posts/oi-app-center" TargetMode="External"/><Relationship Id="rId1" Type="http://schemas.openxmlformats.org/officeDocument/2006/relationships/hyperlink" Target="https://www.producthunt.com/posts/dmail-3" TargetMode="External"/><Relationship Id="rId2" Type="http://schemas.openxmlformats.org/officeDocument/2006/relationships/hyperlink" Target="https://www.producthunt.com/posts/bentensound" TargetMode="External"/><Relationship Id="rId3" Type="http://schemas.openxmlformats.org/officeDocument/2006/relationships/hyperlink" Target="https://www.producthunt.com/posts/bitpatron-3" TargetMode="External"/><Relationship Id="rId4" Type="http://schemas.openxmlformats.org/officeDocument/2006/relationships/hyperlink" Target="https://www.producthunt.com/posts/bitcoin4photos" TargetMode="External"/><Relationship Id="rId9" Type="http://schemas.openxmlformats.org/officeDocument/2006/relationships/hyperlink" Target="https://www.producthunt.com/posts/justsnake" TargetMode="External"/><Relationship Id="rId5" Type="http://schemas.openxmlformats.org/officeDocument/2006/relationships/hyperlink" Target="https://www.producthunt.com/posts/graphite" TargetMode="External"/><Relationship Id="rId6" Type="http://schemas.openxmlformats.org/officeDocument/2006/relationships/hyperlink" Target="https://www.producthunt.com/posts/blocksurvey" TargetMode="External"/><Relationship Id="rId7" Type="http://schemas.openxmlformats.org/officeDocument/2006/relationships/hyperlink" Target="https://www.producthunt.com/posts/envelop-2" TargetMode="External"/><Relationship Id="rId8" Type="http://schemas.openxmlformats.org/officeDocument/2006/relationships/hyperlink" Target="https://www.producthunt.com/posts/trove-9149602d-c028-40ef-9c2d-55303953986d" TargetMode="External"/><Relationship Id="rId73" Type="http://schemas.openxmlformats.org/officeDocument/2006/relationships/hyperlink" Target="https://www.producthunt.com/posts/twoblocks" TargetMode="External"/><Relationship Id="rId72" Type="http://schemas.openxmlformats.org/officeDocument/2006/relationships/hyperlink" Target="https://www.producthunt.com/posts/sundly" TargetMode="External"/><Relationship Id="rId75" Type="http://schemas.openxmlformats.org/officeDocument/2006/relationships/hyperlink" Target="https://www.producthunt.com/posts/mylens" TargetMode="External"/><Relationship Id="rId74" Type="http://schemas.openxmlformats.org/officeDocument/2006/relationships/hyperlink" Target="https://www.producthunt.com/posts/blockcharity" TargetMode="External"/><Relationship Id="rId77" Type="http://schemas.openxmlformats.org/officeDocument/2006/relationships/hyperlink" Target="https://www.producthunt.com/posts/oi-timesheet-2" TargetMode="External"/><Relationship Id="rId76" Type="http://schemas.openxmlformats.org/officeDocument/2006/relationships/hyperlink" Target="https://www.producthunt.com/posts/concord-2" TargetMode="External"/><Relationship Id="rId79" Type="http://schemas.openxmlformats.org/officeDocument/2006/relationships/hyperlink" Target="https://www.producthunt.com/posts/diffuse-2" TargetMode="External"/><Relationship Id="rId78" Type="http://schemas.openxmlformats.org/officeDocument/2006/relationships/hyperlink" Target="https://www.producthunt.com/admin/posts/person8" TargetMode="External"/><Relationship Id="rId71" Type="http://schemas.openxmlformats.org/officeDocument/2006/relationships/hyperlink" Target="https://www.producthunt.com/posts/taskstack" TargetMode="External"/><Relationship Id="rId70" Type="http://schemas.openxmlformats.org/officeDocument/2006/relationships/hyperlink" Target="https://www.producthunt.com/posts/agora-7a7205d4-30d3-4b21-aad3-137ab943628f" TargetMode="External"/><Relationship Id="rId62" Type="http://schemas.openxmlformats.org/officeDocument/2006/relationships/hyperlink" Target="https://www.producthunt.com/posts/debut-2" TargetMode="External"/><Relationship Id="rId61" Type="http://schemas.openxmlformats.org/officeDocument/2006/relationships/hyperlink" Target="https://www.producthunt.com/posts/lattice-4" TargetMode="External"/><Relationship Id="rId64" Type="http://schemas.openxmlformats.org/officeDocument/2006/relationships/hyperlink" Target="https://www.producthunt.com/posts/blocknote" TargetMode="External"/><Relationship Id="rId63" Type="http://schemas.openxmlformats.org/officeDocument/2006/relationships/hyperlink" Target="https://www.producthunt.com/posts/aodh" TargetMode="External"/><Relationship Id="rId66" Type="http://schemas.openxmlformats.org/officeDocument/2006/relationships/hyperlink" Target="https://www.producthunt.com/posts/souq" TargetMode="External"/><Relationship Id="rId65" Type="http://schemas.openxmlformats.org/officeDocument/2006/relationships/hyperlink" Target="https://www.producthunt.com/posts/blockcred-2" TargetMode="External"/><Relationship Id="rId68" Type="http://schemas.openxmlformats.org/officeDocument/2006/relationships/hyperlink" Target="https://www.producthunt.com/posts/dbidio" TargetMode="External"/><Relationship Id="rId67" Type="http://schemas.openxmlformats.org/officeDocument/2006/relationships/hyperlink" Target="https://www.producthunt.com/posts/mind-mapped" TargetMode="External"/><Relationship Id="rId60" Type="http://schemas.openxmlformats.org/officeDocument/2006/relationships/hyperlink" Target="https://www.producthunt.com/posts/travelstack" TargetMode="External"/><Relationship Id="rId69" Type="http://schemas.openxmlformats.org/officeDocument/2006/relationships/hyperlink" Target="https://www.producthunt.com/posts/nfogix" TargetMode="External"/><Relationship Id="rId51" Type="http://schemas.openxmlformats.org/officeDocument/2006/relationships/hyperlink" Target="https://www.producthunt.com/posts/location-diary" TargetMode="External"/><Relationship Id="rId50" Type="http://schemas.openxmlformats.org/officeDocument/2006/relationships/hyperlink" Target="https://www.producthunt.com/posts/satoshis-games" TargetMode="External"/><Relationship Id="rId53" Type="http://schemas.openxmlformats.org/officeDocument/2006/relationships/hyperlink" Target="https://www.producthunt.com/posts/zinc-4" TargetMode="External"/><Relationship Id="rId52" Type="http://schemas.openxmlformats.org/officeDocument/2006/relationships/hyperlink" Target="https://www.producthunt.com/posts/local-lightning" TargetMode="External"/><Relationship Id="rId55" Type="http://schemas.openxmlformats.org/officeDocument/2006/relationships/hyperlink" Target="https://www.producthunt.com/posts/graphite-publishing" TargetMode="External"/><Relationship Id="rId54" Type="http://schemas.openxmlformats.org/officeDocument/2006/relationships/hyperlink" Target="https://www.producthunt.com/posts/noteriot" TargetMode="External"/><Relationship Id="rId57" Type="http://schemas.openxmlformats.org/officeDocument/2006/relationships/hyperlink" Target="https://www.producthunt.com/posts/closet" TargetMode="External"/><Relationship Id="rId56" Type="http://schemas.openxmlformats.org/officeDocument/2006/relationships/hyperlink" Target="https://www.producthunt.com/posts/dmy-blog" TargetMode="External"/><Relationship Id="rId59" Type="http://schemas.openxmlformats.org/officeDocument/2006/relationships/hyperlink" Target="https://www.producthunt.com/posts/pgeon" TargetMode="External"/><Relationship Id="rId58" Type="http://schemas.openxmlformats.org/officeDocument/2006/relationships/hyperlink" Target="https://www.producthunt.com/posts/paradigma-crosscheck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8.43"/>
    <col hidden="1" min="3" max="3" width="14.43"/>
  </cols>
  <sheetData>
    <row r="1">
      <c r="A1" s="1" t="s">
        <v>1</v>
      </c>
      <c r="B1" s="1" t="s">
        <v>4</v>
      </c>
      <c r="C1" s="1" t="s">
        <v>3</v>
      </c>
      <c r="D1" s="1" t="s">
        <v>8</v>
      </c>
      <c r="E1" s="1" t="s">
        <v>10</v>
      </c>
      <c r="F1" s="1" t="s">
        <v>12</v>
      </c>
      <c r="G1" s="1"/>
      <c r="H1" s="1" t="s">
        <v>13</v>
      </c>
      <c r="I1" s="1" t="s">
        <v>14</v>
      </c>
      <c r="J1" s="1" t="s">
        <v>7</v>
      </c>
      <c r="K1" s="1" t="s">
        <v>9</v>
      </c>
      <c r="L1" s="1" t="s">
        <v>17</v>
      </c>
      <c r="M1" s="1" t="s">
        <v>19</v>
      </c>
      <c r="N1" s="1"/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/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3" t="s">
        <v>35</v>
      </c>
      <c r="AF1" s="1" t="s">
        <v>42</v>
      </c>
      <c r="AG1" s="1" t="s">
        <v>43</v>
      </c>
      <c r="AH1" s="1"/>
      <c r="AI1" s="1" t="s">
        <v>44</v>
      </c>
      <c r="AJ1" s="1" t="s">
        <v>45</v>
      </c>
      <c r="AK1" s="1" t="s">
        <v>46</v>
      </c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4">
        <v>216.0</v>
      </c>
      <c r="B2" s="1" t="s">
        <v>48</v>
      </c>
      <c r="C2" s="1"/>
      <c r="D2" s="4">
        <v>495.3</v>
      </c>
      <c r="E2" s="4">
        <f t="shared" ref="E2:E63" si="3">if(D2=0, -1, (D2-average(D:D))/stdev(D:D))</f>
        <v>2.895879295</v>
      </c>
      <c r="F2" s="4">
        <f t="shared" ref="F2:F63" si="4">if(E2 &gt; 0, E2^0.5, -(ABS(E2)^0.5))</f>
        <v>1.701728326</v>
      </c>
      <c r="G2" s="1"/>
      <c r="H2" s="4">
        <v>2.0</v>
      </c>
      <c r="I2" s="4">
        <v>1.0</v>
      </c>
      <c r="J2" s="4">
        <f t="shared" ref="J2:K2" si="1">if(ISNUMBER(H2), (H2-average(H:H))/stdev(H:H), "")</f>
        <v>-2.754600155</v>
      </c>
      <c r="K2" s="4">
        <f t="shared" si="1"/>
        <v>0.3069816835</v>
      </c>
      <c r="L2" s="4">
        <f>average(J2, K2)</f>
        <v>-1.223809236</v>
      </c>
      <c r="M2" s="4">
        <f>if(L2 &gt; 0, L2^0.5, -(ABS(L2)^0.5))</f>
        <v>-1.106259118</v>
      </c>
      <c r="N2" s="4"/>
      <c r="O2" s="4">
        <v>2852.0</v>
      </c>
      <c r="P2" s="4">
        <v>0.0</v>
      </c>
      <c r="Q2" s="4">
        <f t="shared" ref="Q2:Q63" si="6">O2+P2</f>
        <v>2852</v>
      </c>
      <c r="R2" s="4">
        <f t="shared" ref="R2:R63" si="7">if(Q2=0, -1, (O2-P2)/Q2)</f>
        <v>1</v>
      </c>
      <c r="S2" s="4">
        <f t="shared" ref="S2:S63" si="8">if(Q2=0, -1, (R2-average(R:R))/stdev(R:R))</f>
        <v>0.5062565905</v>
      </c>
      <c r="T2" s="4">
        <f t="shared" ref="T2:T63" si="9">if(Q2=0, -1, (Q2-average(Q:Q))/stdev(Q:Q))</f>
        <v>3.931832812</v>
      </c>
      <c r="U2" s="4">
        <f t="shared" ref="U2:U63" si="10">average(S2, T2)</f>
        <v>2.219044701</v>
      </c>
      <c r="V2" s="4">
        <f t="shared" ref="V2:V63" si="11">if(U2 &gt; 0, U2^0.5, -(ABS(U2)^0.5))</f>
        <v>1.489645831</v>
      </c>
      <c r="W2" s="1"/>
      <c r="X2" s="4">
        <v>76.95</v>
      </c>
      <c r="Y2" s="4">
        <v>64.13</v>
      </c>
      <c r="Z2" s="4">
        <v>68.62</v>
      </c>
      <c r="AA2" s="4">
        <v>45.9</v>
      </c>
      <c r="AB2" s="4">
        <f t="shared" ref="AB2:AE2" si="2">if(X2=0, -1, (X2-average(X:X))/stdev(X:X))</f>
        <v>1.251715174</v>
      </c>
      <c r="AC2" s="4">
        <f t="shared" si="2"/>
        <v>0.9129021637</v>
      </c>
      <c r="AD2" s="4">
        <f t="shared" si="2"/>
        <v>0.5910238422</v>
      </c>
      <c r="AE2" s="4">
        <f t="shared" si="2"/>
        <v>0.2159547647</v>
      </c>
      <c r="AF2" s="4">
        <f>average(AB2:AE2)</f>
        <v>0.7428989862</v>
      </c>
      <c r="AG2" s="4">
        <f>if(AF2 &gt; 0, AF2^0.5, -(ABS(AF2)^0.5))</f>
        <v>0.8619158812</v>
      </c>
      <c r="AH2" s="1"/>
      <c r="AI2" s="4">
        <f t="shared" ref="AI2:AI63" si="12">average(AG2,F2,M2,V2)</f>
        <v>0.73675773</v>
      </c>
      <c r="AJ2" s="4">
        <v>1.3374310840902828</v>
      </c>
      <c r="AK2" s="4">
        <f t="shared" ref="AK2:AK63" si="13">if(AJ2=0, AI2, (0.75*AI2+0.25*AJ2))</f>
        <v>0.8869260685</v>
      </c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4">
        <v>816.0</v>
      </c>
      <c r="B3" s="1" t="s">
        <v>61</v>
      </c>
      <c r="C3" s="1"/>
      <c r="D3" s="4">
        <v>402.8</v>
      </c>
      <c r="E3" s="4">
        <f t="shared" si="3"/>
        <v>2.178117144</v>
      </c>
      <c r="F3" s="4">
        <f t="shared" si="4"/>
        <v>1.475844553</v>
      </c>
      <c r="G3" s="1"/>
      <c r="H3" s="1"/>
      <c r="I3" s="1"/>
      <c r="J3" s="4" t="str">
        <f t="shared" ref="J3:K3" si="5">if(ISNUMBER(H3), (H3-average(H:H))/stdev(H:H), "")</f>
        <v/>
      </c>
      <c r="K3" s="4" t="str">
        <f t="shared" si="5"/>
        <v/>
      </c>
      <c r="L3" s="4"/>
      <c r="M3" s="1"/>
      <c r="N3" s="4"/>
      <c r="O3" s="4">
        <v>307.0</v>
      </c>
      <c r="P3" s="4">
        <v>0.0</v>
      </c>
      <c r="Q3" s="4">
        <f t="shared" si="6"/>
        <v>307</v>
      </c>
      <c r="R3" s="4">
        <f t="shared" si="7"/>
        <v>1</v>
      </c>
      <c r="S3" s="4">
        <f t="shared" si="8"/>
        <v>0.5062565905</v>
      </c>
      <c r="T3" s="4">
        <f t="shared" si="9"/>
        <v>-0.2130632616</v>
      </c>
      <c r="U3" s="4">
        <f t="shared" si="10"/>
        <v>0.1465966644</v>
      </c>
      <c r="V3" s="4">
        <f t="shared" si="11"/>
        <v>0.3828794385</v>
      </c>
      <c r="W3" s="1"/>
      <c r="X3" s="4"/>
      <c r="Y3" s="4"/>
      <c r="Z3" s="4"/>
      <c r="AA3" s="4"/>
      <c r="AB3" s="4"/>
      <c r="AC3" s="4"/>
      <c r="AD3" s="4"/>
      <c r="AE3" s="4"/>
      <c r="AF3" s="4"/>
      <c r="AG3" s="4"/>
      <c r="AH3" s="1"/>
      <c r="AI3" s="4">
        <f t="shared" si="12"/>
        <v>0.9293619956</v>
      </c>
      <c r="AJ3" s="4">
        <v>0.6845112152779168</v>
      </c>
      <c r="AK3" s="4">
        <f t="shared" si="13"/>
        <v>0.8681493005</v>
      </c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4">
        <v>825.0</v>
      </c>
      <c r="B4" s="1" t="s">
        <v>60</v>
      </c>
      <c r="C4" s="1"/>
      <c r="D4" s="4">
        <v>383.8</v>
      </c>
      <c r="E4" s="4">
        <f t="shared" si="3"/>
        <v>2.030684918</v>
      </c>
      <c r="F4" s="4">
        <f t="shared" si="4"/>
        <v>1.425021024</v>
      </c>
      <c r="G4" s="1"/>
      <c r="H4" s="4">
        <v>4.0</v>
      </c>
      <c r="I4" s="4">
        <v>1.0</v>
      </c>
      <c r="J4" s="4">
        <f t="shared" ref="J4:K4" si="14">if(ISNUMBER(H4), (H4-average(H:H))/stdev(H:H), "")</f>
        <v>0.3570777979</v>
      </c>
      <c r="K4" s="4">
        <f t="shared" si="14"/>
        <v>0.3069816835</v>
      </c>
      <c r="L4" s="4">
        <f t="shared" ref="L4:L63" si="17">average(J4, K4)</f>
        <v>0.3320297407</v>
      </c>
      <c r="M4" s="4">
        <f t="shared" ref="M4:M63" si="18">if(L4 &gt; 0, L4^0.5, -(ABS(L4)^0.5))</f>
        <v>0.5762202189</v>
      </c>
      <c r="N4" s="4"/>
      <c r="O4" s="4">
        <v>292.0</v>
      </c>
      <c r="P4" s="4">
        <v>12.0</v>
      </c>
      <c r="Q4" s="4">
        <f t="shared" si="6"/>
        <v>304</v>
      </c>
      <c r="R4" s="4">
        <f t="shared" si="7"/>
        <v>0.9210526316</v>
      </c>
      <c r="S4" s="4">
        <f t="shared" si="8"/>
        <v>0.4039683492</v>
      </c>
      <c r="T4" s="4">
        <f t="shared" si="9"/>
        <v>-0.2179491902</v>
      </c>
      <c r="U4" s="4">
        <f t="shared" si="10"/>
        <v>0.09300957949</v>
      </c>
      <c r="V4" s="4">
        <f t="shared" si="11"/>
        <v>0.3049747194</v>
      </c>
      <c r="W4" s="1"/>
      <c r="X4" s="4">
        <v>80.79</v>
      </c>
      <c r="Y4" s="4">
        <v>71.22</v>
      </c>
      <c r="Z4" s="4">
        <v>78.84</v>
      </c>
      <c r="AA4" s="4">
        <v>56.97</v>
      </c>
      <c r="AB4" s="4">
        <f t="shared" ref="AB4:AE4" si="15">if(X4=0, -1, (X4-average(X:X))/stdev(X:X))</f>
        <v>1.515044073</v>
      </c>
      <c r="AC4" s="4">
        <f t="shared" si="15"/>
        <v>1.382341736</v>
      </c>
      <c r="AD4" s="4">
        <f t="shared" si="15"/>
        <v>1.417928606</v>
      </c>
      <c r="AE4" s="4">
        <f t="shared" si="15"/>
        <v>1.048536345</v>
      </c>
      <c r="AF4" s="4">
        <f t="shared" ref="AF4:AF61" si="20">average(AB4:AE4)</f>
        <v>1.34096269</v>
      </c>
      <c r="AG4" s="4">
        <f t="shared" ref="AG4:AG61" si="21">if(AF4 &gt; 0, AF4^0.5, -(ABS(AF4)^0.5))</f>
        <v>1.157999434</v>
      </c>
      <c r="AH4" s="1"/>
      <c r="AI4" s="4">
        <f t="shared" si="12"/>
        <v>0.8660538491</v>
      </c>
      <c r="AJ4" s="4">
        <v>0.6293941320774142</v>
      </c>
      <c r="AK4" s="4">
        <f t="shared" si="13"/>
        <v>0.8068889199</v>
      </c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4">
        <v>176.0</v>
      </c>
      <c r="B5" s="1" t="s">
        <v>62</v>
      </c>
      <c r="C5" s="1"/>
      <c r="D5" s="4">
        <v>464.3</v>
      </c>
      <c r="E5" s="4">
        <f t="shared" si="3"/>
        <v>2.655331979</v>
      </c>
      <c r="F5" s="4">
        <f t="shared" si="4"/>
        <v>1.629518941</v>
      </c>
      <c r="G5" s="1"/>
      <c r="H5" s="4">
        <v>2.0</v>
      </c>
      <c r="I5" s="4">
        <v>1.0</v>
      </c>
      <c r="J5" s="4">
        <f t="shared" ref="J5:K5" si="16">if(ISNUMBER(H5), (H5-average(H:H))/stdev(H:H), "")</f>
        <v>-2.754600155</v>
      </c>
      <c r="K5" s="4">
        <f t="shared" si="16"/>
        <v>0.3069816835</v>
      </c>
      <c r="L5" s="4">
        <f t="shared" si="17"/>
        <v>-1.223809236</v>
      </c>
      <c r="M5" s="4">
        <f t="shared" si="18"/>
        <v>-1.106259118</v>
      </c>
      <c r="N5" s="4"/>
      <c r="O5" s="4">
        <v>1406.0</v>
      </c>
      <c r="P5" s="4">
        <v>0.0</v>
      </c>
      <c r="Q5" s="4">
        <f t="shared" si="6"/>
        <v>1406</v>
      </c>
      <c r="R5" s="4">
        <f t="shared" si="7"/>
        <v>1</v>
      </c>
      <c r="S5" s="4">
        <f t="shared" si="8"/>
        <v>0.5062565905</v>
      </c>
      <c r="T5" s="4">
        <f t="shared" si="9"/>
        <v>1.576815239</v>
      </c>
      <c r="U5" s="4">
        <f t="shared" si="10"/>
        <v>1.041535915</v>
      </c>
      <c r="V5" s="4">
        <f t="shared" si="11"/>
        <v>1.020556669</v>
      </c>
      <c r="W5" s="1"/>
      <c r="X5" s="4">
        <v>71.75</v>
      </c>
      <c r="Y5" s="4">
        <v>50.26</v>
      </c>
      <c r="Z5" s="4">
        <v>77.28</v>
      </c>
      <c r="AA5" s="4">
        <v>47.01</v>
      </c>
      <c r="AB5" s="4">
        <f t="shared" ref="AB5:AE5" si="19">if(X5=0, -1, (X5-average(X:X))/stdev(X:X))</f>
        <v>0.8951239578</v>
      </c>
      <c r="AC5" s="4">
        <f t="shared" si="19"/>
        <v>-0.005451413931</v>
      </c>
      <c r="AD5" s="4">
        <f t="shared" si="19"/>
        <v>1.29170831</v>
      </c>
      <c r="AE5" s="4">
        <f t="shared" si="19"/>
        <v>0.2994385546</v>
      </c>
      <c r="AF5" s="4">
        <f t="shared" si="20"/>
        <v>0.6202048521</v>
      </c>
      <c r="AG5" s="4">
        <f t="shared" si="21"/>
        <v>0.7875308579</v>
      </c>
      <c r="AH5" s="1"/>
      <c r="AI5" s="4">
        <f t="shared" si="12"/>
        <v>0.5828368375</v>
      </c>
      <c r="AJ5" s="4">
        <v>0.8926451586841984</v>
      </c>
      <c r="AK5" s="4">
        <f t="shared" si="13"/>
        <v>0.6602889178</v>
      </c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4">
        <v>758.0</v>
      </c>
      <c r="B6" s="1" t="s">
        <v>66</v>
      </c>
      <c r="C6" s="1"/>
      <c r="D6" s="4">
        <v>348.3</v>
      </c>
      <c r="E6" s="4">
        <f t="shared" si="3"/>
        <v>1.755219444</v>
      </c>
      <c r="F6" s="4">
        <f t="shared" si="4"/>
        <v>1.324846951</v>
      </c>
      <c r="G6" s="1"/>
      <c r="H6" s="4">
        <v>2.0</v>
      </c>
      <c r="I6" s="4">
        <v>1.0</v>
      </c>
      <c r="J6" s="4">
        <f t="shared" ref="J6:K6" si="22">if(ISNUMBER(H6), (H6-average(H:H))/stdev(H:H), "")</f>
        <v>-2.754600155</v>
      </c>
      <c r="K6" s="4">
        <f t="shared" si="22"/>
        <v>0.3069816835</v>
      </c>
      <c r="L6" s="4">
        <f t="shared" si="17"/>
        <v>-1.223809236</v>
      </c>
      <c r="M6" s="4">
        <f t="shared" si="18"/>
        <v>-1.106259118</v>
      </c>
      <c r="N6" s="4"/>
      <c r="O6" s="4">
        <v>1372.0</v>
      </c>
      <c r="P6" s="4">
        <v>0.0</v>
      </c>
      <c r="Q6" s="4">
        <f t="shared" si="6"/>
        <v>1372</v>
      </c>
      <c r="R6" s="4">
        <f t="shared" si="7"/>
        <v>1</v>
      </c>
      <c r="S6" s="4">
        <f t="shared" si="8"/>
        <v>0.5062565905</v>
      </c>
      <c r="T6" s="4">
        <f t="shared" si="9"/>
        <v>1.521441382</v>
      </c>
      <c r="U6" s="4">
        <f t="shared" si="10"/>
        <v>1.013848986</v>
      </c>
      <c r="V6" s="4">
        <f t="shared" si="11"/>
        <v>1.006900683</v>
      </c>
      <c r="W6" s="1"/>
      <c r="X6" s="4">
        <v>64.84</v>
      </c>
      <c r="Y6" s="4">
        <v>65.56</v>
      </c>
      <c r="Z6" s="4">
        <v>77.21</v>
      </c>
      <c r="AA6" s="4">
        <v>67.71</v>
      </c>
      <c r="AB6" s="4">
        <f t="shared" ref="AB6:AE6" si="23">if(X6=0, -1, (X6-average(X:X))/stdev(X:X))</f>
        <v>0.4212690913</v>
      </c>
      <c r="AC6" s="4">
        <f t="shared" si="23"/>
        <v>1.007584616</v>
      </c>
      <c r="AD6" s="4">
        <f t="shared" si="23"/>
        <v>1.286044578</v>
      </c>
      <c r="AE6" s="4">
        <f t="shared" si="23"/>
        <v>1.856298421</v>
      </c>
      <c r="AF6" s="4">
        <f t="shared" si="20"/>
        <v>1.142799177</v>
      </c>
      <c r="AG6" s="4">
        <f t="shared" si="21"/>
        <v>1.069017856</v>
      </c>
      <c r="AH6" s="1"/>
      <c r="AI6" s="4">
        <f t="shared" si="12"/>
        <v>0.5736265932</v>
      </c>
      <c r="AJ6" s="4">
        <v>0.815864499373448</v>
      </c>
      <c r="AK6" s="4">
        <f t="shared" si="13"/>
        <v>0.6341860697</v>
      </c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4">
        <v>1077.0</v>
      </c>
      <c r="B7" s="1" t="s">
        <v>68</v>
      </c>
      <c r="C7" s="1"/>
      <c r="D7" s="4">
        <v>274.4</v>
      </c>
      <c r="E7" s="4">
        <f t="shared" si="3"/>
        <v>1.181785682</v>
      </c>
      <c r="F7" s="4">
        <f t="shared" si="4"/>
        <v>1.087099665</v>
      </c>
      <c r="G7" s="1"/>
      <c r="H7" s="4">
        <v>4.0</v>
      </c>
      <c r="I7" s="4">
        <v>1.0</v>
      </c>
      <c r="J7" s="4">
        <f t="shared" ref="J7:K7" si="24">if(ISNUMBER(H7), (H7-average(H:H))/stdev(H:H), "")</f>
        <v>0.3570777979</v>
      </c>
      <c r="K7" s="4">
        <f t="shared" si="24"/>
        <v>0.3069816835</v>
      </c>
      <c r="L7" s="4">
        <f t="shared" si="17"/>
        <v>0.3320297407</v>
      </c>
      <c r="M7" s="4">
        <f t="shared" si="18"/>
        <v>0.5762202189</v>
      </c>
      <c r="N7" s="4"/>
      <c r="O7" s="4">
        <v>393.0</v>
      </c>
      <c r="P7" s="4">
        <v>0.0</v>
      </c>
      <c r="Q7" s="4">
        <f t="shared" si="6"/>
        <v>393</v>
      </c>
      <c r="R7" s="4">
        <f t="shared" si="7"/>
        <v>1</v>
      </c>
      <c r="S7" s="4">
        <f t="shared" si="8"/>
        <v>0.5062565905</v>
      </c>
      <c r="T7" s="4">
        <f t="shared" si="9"/>
        <v>-0.07299997584</v>
      </c>
      <c r="U7" s="4">
        <f t="shared" si="10"/>
        <v>0.2166283073</v>
      </c>
      <c r="V7" s="4">
        <f t="shared" si="11"/>
        <v>0.4654334617</v>
      </c>
      <c r="W7" s="1"/>
      <c r="X7" s="4">
        <v>67.9</v>
      </c>
      <c r="Y7" s="4">
        <v>52.86</v>
      </c>
      <c r="Z7" s="4">
        <v>61.39</v>
      </c>
      <c r="AA7" s="4">
        <v>46.22</v>
      </c>
      <c r="AB7" s="4">
        <f t="shared" ref="AB7:AE7" si="25">if(X7=0, -1, (X7-average(X:X))/stdev(X:X))</f>
        <v>0.6311093072</v>
      </c>
      <c r="AC7" s="4">
        <f t="shared" si="25"/>
        <v>0.1666984997</v>
      </c>
      <c r="AD7" s="4">
        <f t="shared" si="25"/>
        <v>0.006041313346</v>
      </c>
      <c r="AE7" s="4">
        <f t="shared" si="25"/>
        <v>0.2400221636</v>
      </c>
      <c r="AF7" s="4">
        <f t="shared" si="20"/>
        <v>0.260967821</v>
      </c>
      <c r="AG7" s="4">
        <f t="shared" si="21"/>
        <v>0.5108500964</v>
      </c>
      <c r="AH7" s="1"/>
      <c r="AI7" s="4">
        <f t="shared" si="12"/>
        <v>0.6599008606</v>
      </c>
      <c r="AJ7" s="4">
        <v>0.4749140877577612</v>
      </c>
      <c r="AK7" s="4">
        <f t="shared" si="13"/>
        <v>0.6136541674</v>
      </c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4">
        <v>505.0</v>
      </c>
      <c r="B8" s="1" t="s">
        <v>71</v>
      </c>
      <c r="C8" s="1"/>
      <c r="D8" s="4">
        <v>86.3</v>
      </c>
      <c r="E8" s="4">
        <f t="shared" si="3"/>
        <v>-0.2777933514</v>
      </c>
      <c r="F8" s="4">
        <f t="shared" si="4"/>
        <v>-0.5270610509</v>
      </c>
      <c r="G8" s="1"/>
      <c r="H8" s="4">
        <v>4.0</v>
      </c>
      <c r="I8" s="4">
        <v>1.0</v>
      </c>
      <c r="J8" s="4">
        <f t="shared" ref="J8:K8" si="26">if(ISNUMBER(H8), (H8-average(H:H))/stdev(H:H), "")</f>
        <v>0.3570777979</v>
      </c>
      <c r="K8" s="4">
        <f t="shared" si="26"/>
        <v>0.3069816835</v>
      </c>
      <c r="L8" s="4">
        <f t="shared" si="17"/>
        <v>0.3320297407</v>
      </c>
      <c r="M8" s="4">
        <f t="shared" si="18"/>
        <v>0.5762202189</v>
      </c>
      <c r="N8" s="4"/>
      <c r="O8" s="4">
        <v>2024.0</v>
      </c>
      <c r="P8" s="4">
        <v>0.0</v>
      </c>
      <c r="Q8" s="4">
        <f t="shared" si="6"/>
        <v>2024</v>
      </c>
      <c r="R8" s="4">
        <f t="shared" si="7"/>
        <v>1</v>
      </c>
      <c r="S8" s="4">
        <f t="shared" si="8"/>
        <v>0.5062565905</v>
      </c>
      <c r="T8" s="4">
        <f t="shared" si="9"/>
        <v>2.583316525</v>
      </c>
      <c r="U8" s="4">
        <f t="shared" si="10"/>
        <v>1.544786558</v>
      </c>
      <c r="V8" s="4">
        <f t="shared" si="11"/>
        <v>1.242894427</v>
      </c>
      <c r="W8" s="1"/>
      <c r="X8" s="4">
        <v>57.55</v>
      </c>
      <c r="Y8" s="4">
        <v>70.05</v>
      </c>
      <c r="Z8" s="4">
        <v>63.35</v>
      </c>
      <c r="AA8" s="4">
        <v>62.89</v>
      </c>
      <c r="AB8" s="4">
        <f t="shared" ref="AB8:AE8" si="27">if(X8=0, -1, (X8-average(X:X))/stdev(X:X))</f>
        <v>-0.07864436412</v>
      </c>
      <c r="AC8" s="4">
        <f t="shared" si="27"/>
        <v>1.304874275</v>
      </c>
      <c r="AD8" s="4">
        <f t="shared" si="27"/>
        <v>0.1646257887</v>
      </c>
      <c r="AE8" s="4">
        <f t="shared" si="27"/>
        <v>1.493783225</v>
      </c>
      <c r="AF8" s="4">
        <f t="shared" si="20"/>
        <v>0.7211597311</v>
      </c>
      <c r="AG8" s="4">
        <f t="shared" si="21"/>
        <v>0.8492112406</v>
      </c>
      <c r="AH8" s="1"/>
      <c r="AI8" s="4">
        <f t="shared" si="12"/>
        <v>0.535316209</v>
      </c>
      <c r="AJ8" s="4">
        <v>0.650569878033059</v>
      </c>
      <c r="AK8" s="4">
        <f t="shared" si="13"/>
        <v>0.5641296263</v>
      </c>
      <c r="AL8" s="1"/>
      <c r="AM8" s="1"/>
      <c r="AN8" s="1"/>
      <c r="AO8" s="1"/>
      <c r="AP8" s="1"/>
      <c r="AQ8" s="1"/>
      <c r="AR8" s="1"/>
      <c r="AS8" s="1"/>
      <c r="AT8" s="1"/>
      <c r="AU8" s="1"/>
    </row>
    <row r="9">
      <c r="A9" s="4">
        <v>831.0</v>
      </c>
      <c r="B9" s="1" t="s">
        <v>74</v>
      </c>
      <c r="C9" s="1"/>
      <c r="D9" s="4">
        <v>272.2</v>
      </c>
      <c r="E9" s="4">
        <f t="shared" si="3"/>
        <v>1.164714582</v>
      </c>
      <c r="F9" s="4">
        <f t="shared" si="4"/>
        <v>1.079219432</v>
      </c>
      <c r="G9" s="1"/>
      <c r="H9" s="4">
        <v>4.0</v>
      </c>
      <c r="I9" s="4">
        <v>1.0</v>
      </c>
      <c r="J9" s="4">
        <f t="shared" ref="J9:K9" si="28">if(ISNUMBER(H9), (H9-average(H:H))/stdev(H:H), "")</f>
        <v>0.3570777979</v>
      </c>
      <c r="K9" s="4">
        <f t="shared" si="28"/>
        <v>0.3069816835</v>
      </c>
      <c r="L9" s="4">
        <f t="shared" si="17"/>
        <v>0.3320297407</v>
      </c>
      <c r="M9" s="4">
        <f t="shared" si="18"/>
        <v>0.5762202189</v>
      </c>
      <c r="N9" s="4"/>
      <c r="O9" s="4">
        <v>1408.0</v>
      </c>
      <c r="P9" s="4">
        <v>0.0</v>
      </c>
      <c r="Q9" s="4">
        <f t="shared" si="6"/>
        <v>1408</v>
      </c>
      <c r="R9" s="4">
        <f t="shared" si="7"/>
        <v>1</v>
      </c>
      <c r="S9" s="4">
        <f t="shared" si="8"/>
        <v>0.5062565905</v>
      </c>
      <c r="T9" s="4">
        <f t="shared" si="9"/>
        <v>1.580072525</v>
      </c>
      <c r="U9" s="4">
        <f t="shared" si="10"/>
        <v>1.043164558</v>
      </c>
      <c r="V9" s="4">
        <f t="shared" si="11"/>
        <v>1.021354276</v>
      </c>
      <c r="W9" s="1"/>
      <c r="X9" s="4">
        <v>58.79</v>
      </c>
      <c r="Y9" s="4">
        <v>56.58</v>
      </c>
      <c r="Z9" s="4">
        <v>54.04</v>
      </c>
      <c r="AA9" s="4">
        <v>39.78</v>
      </c>
      <c r="AB9" s="4">
        <f t="shared" ref="AB9:AE9" si="29">if(X9=0, -1, (X9-average(X:X))/stdev(X:X))</f>
        <v>0.006388925962</v>
      </c>
      <c r="AC9" s="4">
        <f t="shared" si="29"/>
        <v>0.4130052992</v>
      </c>
      <c r="AD9" s="4">
        <f t="shared" si="29"/>
        <v>-0.5886504691</v>
      </c>
      <c r="AE9" s="4">
        <f t="shared" si="29"/>
        <v>-0.2443342392</v>
      </c>
      <c r="AF9" s="4">
        <f t="shared" si="20"/>
        <v>-0.1033976208</v>
      </c>
      <c r="AG9" s="4">
        <f t="shared" si="21"/>
        <v>-0.3215550043</v>
      </c>
      <c r="AH9" s="1"/>
      <c r="AI9" s="4">
        <f t="shared" si="12"/>
        <v>0.5888097307</v>
      </c>
      <c r="AJ9" s="4">
        <v>0.48899208442124614</v>
      </c>
      <c r="AK9" s="4">
        <f t="shared" si="13"/>
        <v>0.5638553191</v>
      </c>
      <c r="AL9" s="1"/>
      <c r="AM9" s="1"/>
      <c r="AN9" s="1"/>
      <c r="AO9" s="1"/>
      <c r="AP9" s="1"/>
      <c r="AQ9" s="1"/>
      <c r="AR9" s="1"/>
      <c r="AS9" s="1"/>
      <c r="AT9" s="1"/>
      <c r="AU9" s="1"/>
    </row>
    <row r="10">
      <c r="A10" s="4">
        <v>1092.0</v>
      </c>
      <c r="B10" s="1" t="s">
        <v>64</v>
      </c>
      <c r="C10" s="1"/>
      <c r="D10" s="4">
        <v>129.2</v>
      </c>
      <c r="E10" s="4">
        <f t="shared" si="3"/>
        <v>0.05509309483</v>
      </c>
      <c r="F10" s="4">
        <f t="shared" si="4"/>
        <v>0.2347191829</v>
      </c>
      <c r="G10" s="1"/>
      <c r="H10" s="4">
        <v>4.0</v>
      </c>
      <c r="I10" s="4">
        <v>1.0</v>
      </c>
      <c r="J10" s="4">
        <f t="shared" ref="J10:K10" si="30">if(ISNUMBER(H10), (H10-average(H:H))/stdev(H:H), "")</f>
        <v>0.3570777979</v>
      </c>
      <c r="K10" s="4">
        <f t="shared" si="30"/>
        <v>0.3069816835</v>
      </c>
      <c r="L10" s="4">
        <f t="shared" si="17"/>
        <v>0.3320297407</v>
      </c>
      <c r="M10" s="4">
        <f t="shared" si="18"/>
        <v>0.5762202189</v>
      </c>
      <c r="N10" s="4"/>
      <c r="O10" s="4">
        <v>407.0</v>
      </c>
      <c r="P10" s="4">
        <v>0.0</v>
      </c>
      <c r="Q10" s="4">
        <f t="shared" si="6"/>
        <v>407</v>
      </c>
      <c r="R10" s="4">
        <f t="shared" si="7"/>
        <v>1</v>
      </c>
      <c r="S10" s="4">
        <f t="shared" si="8"/>
        <v>0.5062565905</v>
      </c>
      <c r="T10" s="4">
        <f t="shared" si="9"/>
        <v>-0.05019897583</v>
      </c>
      <c r="U10" s="4">
        <f t="shared" si="10"/>
        <v>0.2280288073</v>
      </c>
      <c r="V10" s="4">
        <f t="shared" si="11"/>
        <v>0.4775236196</v>
      </c>
      <c r="W10" s="1"/>
      <c r="X10" s="4">
        <v>94.08</v>
      </c>
      <c r="Y10" s="4">
        <v>76.63</v>
      </c>
      <c r="Z10" s="4">
        <v>89.71</v>
      </c>
      <c r="AA10" s="4">
        <v>62.44</v>
      </c>
      <c r="AB10" s="4">
        <f t="shared" ref="AB10:AE10" si="31">if(X10=0, -1, (X10-average(X:X))/stdev(X:X))</f>
        <v>2.426408932</v>
      </c>
      <c r="AC10" s="4">
        <f t="shared" si="31"/>
        <v>1.740545979</v>
      </c>
      <c r="AD10" s="4">
        <f t="shared" si="31"/>
        <v>2.297425161</v>
      </c>
      <c r="AE10" s="4">
        <f t="shared" si="31"/>
        <v>1.459938445</v>
      </c>
      <c r="AF10" s="4">
        <f t="shared" si="20"/>
        <v>1.981079629</v>
      </c>
      <c r="AG10" s="4">
        <f t="shared" si="21"/>
        <v>1.407508305</v>
      </c>
      <c r="AH10" s="1"/>
      <c r="AI10" s="4">
        <f t="shared" si="12"/>
        <v>0.6739928317</v>
      </c>
      <c r="AJ10" s="4">
        <v>0.22226434840645629</v>
      </c>
      <c r="AK10" s="4">
        <f t="shared" si="13"/>
        <v>0.5610607109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>
      <c r="A11" s="4">
        <v>1097.0</v>
      </c>
      <c r="B11" s="8" t="s">
        <v>59</v>
      </c>
      <c r="C11" s="1"/>
      <c r="D11" s="4">
        <v>396.2</v>
      </c>
      <c r="E11" s="4">
        <f t="shared" si="3"/>
        <v>2.126903844</v>
      </c>
      <c r="F11" s="4">
        <f t="shared" si="4"/>
        <v>1.458390841</v>
      </c>
      <c r="G11" s="8"/>
      <c r="H11" s="4">
        <v>4.0</v>
      </c>
      <c r="I11" s="4">
        <v>1.0</v>
      </c>
      <c r="J11" s="4">
        <f t="shared" ref="J11:K11" si="32">if(ISNUMBER(H11), (H11-average(H:H))/stdev(H:H), "")</f>
        <v>0.3570777979</v>
      </c>
      <c r="K11" s="4">
        <f t="shared" si="32"/>
        <v>0.3069816835</v>
      </c>
      <c r="L11" s="4">
        <f t="shared" si="17"/>
        <v>0.3320297407</v>
      </c>
      <c r="M11" s="4">
        <f t="shared" si="18"/>
        <v>0.5762202189</v>
      </c>
      <c r="N11" s="4"/>
      <c r="O11" s="4">
        <v>25.0</v>
      </c>
      <c r="P11" s="4">
        <v>0.0</v>
      </c>
      <c r="Q11" s="4">
        <f t="shared" si="6"/>
        <v>25</v>
      </c>
      <c r="R11" s="4">
        <f t="shared" si="7"/>
        <v>1</v>
      </c>
      <c r="S11" s="4">
        <f t="shared" si="8"/>
        <v>0.5062565905</v>
      </c>
      <c r="T11" s="4">
        <f t="shared" si="9"/>
        <v>-0.6723405475</v>
      </c>
      <c r="U11" s="4">
        <f t="shared" si="10"/>
        <v>-0.08304197854</v>
      </c>
      <c r="V11" s="4">
        <f t="shared" si="11"/>
        <v>-0.2881700514</v>
      </c>
      <c r="W11" s="8"/>
      <c r="X11" s="4">
        <v>74.41</v>
      </c>
      <c r="Y11" s="4">
        <v>62.24</v>
      </c>
      <c r="Z11" s="4">
        <v>75.78</v>
      </c>
      <c r="AA11" s="4">
        <v>60.87</v>
      </c>
      <c r="AB11" s="4">
        <f t="shared" ref="AB11:AE11" si="33">if(X11=0, -1, (X11-average(X:X))/stdev(X:X))</f>
        <v>1.07753408</v>
      </c>
      <c r="AC11" s="4">
        <f t="shared" si="33"/>
        <v>0.7877624188</v>
      </c>
      <c r="AD11" s="4">
        <f t="shared" si="33"/>
        <v>1.17034264</v>
      </c>
      <c r="AE11" s="4">
        <f t="shared" si="33"/>
        <v>1.341857769</v>
      </c>
      <c r="AF11" s="4">
        <f t="shared" si="20"/>
        <v>1.094374227</v>
      </c>
      <c r="AG11" s="4">
        <f t="shared" si="21"/>
        <v>1.046123428</v>
      </c>
      <c r="AH11" s="1"/>
      <c r="AI11" s="4">
        <f t="shared" si="12"/>
        <v>0.6981411091</v>
      </c>
      <c r="AJ11" s="4">
        <v>0.11134857030609924</v>
      </c>
      <c r="AK11" s="4">
        <f t="shared" si="13"/>
        <v>0.5514429744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>
      <c r="A12" s="4">
        <v>808.0</v>
      </c>
      <c r="B12" s="1" t="s">
        <v>65</v>
      </c>
      <c r="C12" s="1"/>
      <c r="D12" s="4">
        <v>62.1</v>
      </c>
      <c r="E12" s="4">
        <f t="shared" si="3"/>
        <v>-0.4655754493</v>
      </c>
      <c r="F12" s="4">
        <f t="shared" si="4"/>
        <v>-0.6823308943</v>
      </c>
      <c r="G12" s="1"/>
      <c r="H12" s="4">
        <v>4.0</v>
      </c>
      <c r="I12" s="4">
        <v>1.0</v>
      </c>
      <c r="J12" s="4">
        <f t="shared" ref="J12:K12" si="34">if(ISNUMBER(H12), (H12-average(H:H))/stdev(H:H), "")</f>
        <v>0.3570777979</v>
      </c>
      <c r="K12" s="4">
        <f t="shared" si="34"/>
        <v>0.3069816835</v>
      </c>
      <c r="L12" s="4">
        <f t="shared" si="17"/>
        <v>0.3320297407</v>
      </c>
      <c r="M12" s="4">
        <f t="shared" si="18"/>
        <v>0.5762202189</v>
      </c>
      <c r="N12" s="4"/>
      <c r="O12" s="4">
        <v>904.0</v>
      </c>
      <c r="P12" s="4">
        <v>0.0</v>
      </c>
      <c r="Q12" s="4">
        <f t="shared" si="6"/>
        <v>904</v>
      </c>
      <c r="R12" s="4">
        <f t="shared" si="7"/>
        <v>1</v>
      </c>
      <c r="S12" s="4">
        <f t="shared" si="8"/>
        <v>0.5062565905</v>
      </c>
      <c r="T12" s="4">
        <f t="shared" si="9"/>
        <v>0.7592365245</v>
      </c>
      <c r="U12" s="4">
        <f t="shared" si="10"/>
        <v>0.6327465575</v>
      </c>
      <c r="V12" s="4">
        <f t="shared" si="11"/>
        <v>0.7954536803</v>
      </c>
      <c r="W12" s="1"/>
      <c r="X12" s="4">
        <v>87.17</v>
      </c>
      <c r="Y12" s="4">
        <v>79.36</v>
      </c>
      <c r="Z12" s="4">
        <v>88.8</v>
      </c>
      <c r="AA12" s="4">
        <v>77.02</v>
      </c>
      <c r="AB12" s="4">
        <f t="shared" ref="AB12:AE12" si="35">if(X12=0, -1, (X12-average(X:X))/stdev(X:X))</f>
        <v>1.952554065</v>
      </c>
      <c r="AC12" s="4">
        <f t="shared" si="35"/>
        <v>1.921303389</v>
      </c>
      <c r="AD12" s="4">
        <f t="shared" si="35"/>
        <v>2.223796655</v>
      </c>
      <c r="AE12" s="4">
        <f t="shared" si="35"/>
        <v>2.556509308</v>
      </c>
      <c r="AF12" s="4">
        <f t="shared" si="20"/>
        <v>2.163540854</v>
      </c>
      <c r="AG12" s="4">
        <f t="shared" si="21"/>
        <v>1.470897975</v>
      </c>
      <c r="AH12" s="1"/>
      <c r="AI12" s="4">
        <f t="shared" si="12"/>
        <v>0.5400602451</v>
      </c>
      <c r="AJ12" s="4">
        <v>0.2830119196978228</v>
      </c>
      <c r="AK12" s="4">
        <f t="shared" si="13"/>
        <v>0.4757981637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>
      <c r="A13" s="4">
        <v>830.0</v>
      </c>
      <c r="B13" s="16" t="s">
        <v>79</v>
      </c>
      <c r="C13" s="1"/>
      <c r="D13" s="4">
        <v>381.6</v>
      </c>
      <c r="E13" s="4">
        <f t="shared" si="3"/>
        <v>2.013613818</v>
      </c>
      <c r="F13" s="4">
        <f t="shared" si="4"/>
        <v>1.419018611</v>
      </c>
      <c r="G13" s="1"/>
      <c r="H13" s="4">
        <v>4.0</v>
      </c>
      <c r="I13" s="4">
        <v>1.0</v>
      </c>
      <c r="J13" s="4">
        <f t="shared" ref="J13:K13" si="36">if(ISNUMBER(H13), (H13-average(H:H))/stdev(H:H), "")</f>
        <v>0.3570777979</v>
      </c>
      <c r="K13" s="4">
        <f t="shared" si="36"/>
        <v>0.3069816835</v>
      </c>
      <c r="L13" s="4">
        <f t="shared" si="17"/>
        <v>0.3320297407</v>
      </c>
      <c r="M13" s="4">
        <f t="shared" si="18"/>
        <v>0.5762202189</v>
      </c>
      <c r="N13" s="4"/>
      <c r="O13" s="4">
        <v>552.0</v>
      </c>
      <c r="P13" s="4">
        <v>0.0</v>
      </c>
      <c r="Q13" s="4">
        <f t="shared" si="6"/>
        <v>552</v>
      </c>
      <c r="R13" s="4">
        <f t="shared" si="7"/>
        <v>1</v>
      </c>
      <c r="S13" s="4">
        <f t="shared" si="8"/>
        <v>0.5062565905</v>
      </c>
      <c r="T13" s="4">
        <f t="shared" si="9"/>
        <v>0.1859542386</v>
      </c>
      <c r="U13" s="4">
        <f t="shared" si="10"/>
        <v>0.3461054145</v>
      </c>
      <c r="V13" s="4">
        <f t="shared" si="11"/>
        <v>0.588307245</v>
      </c>
      <c r="W13" s="1"/>
      <c r="X13" s="4">
        <v>43.88</v>
      </c>
      <c r="Y13" s="4">
        <v>43.82</v>
      </c>
      <c r="Z13" s="4">
        <v>44.27</v>
      </c>
      <c r="AA13" s="4">
        <v>26.11</v>
      </c>
      <c r="AB13" s="4">
        <f t="shared" ref="AB13:AE13" si="37">if(X13=0, -1, (X13-average(X:X))/stdev(X:X))</f>
        <v>-1.016067812</v>
      </c>
      <c r="AC13" s="4">
        <f t="shared" si="37"/>
        <v>-0.4318535077</v>
      </c>
      <c r="AD13" s="4">
        <f t="shared" si="37"/>
        <v>-1.379145532</v>
      </c>
      <c r="AE13" s="4">
        <f t="shared" si="37"/>
        <v>-1.272463436</v>
      </c>
      <c r="AF13" s="4">
        <f t="shared" si="20"/>
        <v>-1.024882572</v>
      </c>
      <c r="AG13" s="4">
        <f t="shared" si="21"/>
        <v>-1.012364841</v>
      </c>
      <c r="AH13" s="1"/>
      <c r="AI13" s="4">
        <f t="shared" si="12"/>
        <v>0.3927953084</v>
      </c>
      <c r="AJ13" s="4">
        <v>0.49609302462596294</v>
      </c>
      <c r="AK13" s="4">
        <f t="shared" si="13"/>
        <v>0.4186197374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4">
        <v>814.0</v>
      </c>
      <c r="B14" s="1" t="s">
        <v>76</v>
      </c>
      <c r="C14" s="1"/>
      <c r="D14" s="4">
        <v>162.2</v>
      </c>
      <c r="E14" s="4">
        <f t="shared" si="3"/>
        <v>0.3111595919</v>
      </c>
      <c r="F14" s="4">
        <f t="shared" si="4"/>
        <v>0.5578168086</v>
      </c>
      <c r="G14" s="1"/>
      <c r="H14" s="4">
        <v>4.0</v>
      </c>
      <c r="I14" s="4">
        <v>1.0</v>
      </c>
      <c r="J14" s="4">
        <f t="shared" ref="J14:K14" si="38">if(ISNUMBER(H14), (H14-average(H:H))/stdev(H:H), "")</f>
        <v>0.3570777979</v>
      </c>
      <c r="K14" s="4">
        <f t="shared" si="38"/>
        <v>0.3069816835</v>
      </c>
      <c r="L14" s="4">
        <f t="shared" si="17"/>
        <v>0.3320297407</v>
      </c>
      <c r="M14" s="4">
        <f t="shared" si="18"/>
        <v>0.5762202189</v>
      </c>
      <c r="N14" s="4"/>
      <c r="O14" s="4">
        <v>1038.0</v>
      </c>
      <c r="P14" s="4">
        <v>0.0</v>
      </c>
      <c r="Q14" s="4">
        <f t="shared" si="6"/>
        <v>1038</v>
      </c>
      <c r="R14" s="4">
        <f t="shared" si="7"/>
        <v>1</v>
      </c>
      <c r="S14" s="4">
        <f t="shared" si="8"/>
        <v>0.5062565905</v>
      </c>
      <c r="T14" s="4">
        <f t="shared" si="9"/>
        <v>0.9774746675</v>
      </c>
      <c r="U14" s="4">
        <f t="shared" si="10"/>
        <v>0.741865629</v>
      </c>
      <c r="V14" s="4">
        <f t="shared" si="11"/>
        <v>0.8613162189</v>
      </c>
      <c r="W14" s="1"/>
      <c r="X14" s="4">
        <v>59.05</v>
      </c>
      <c r="Y14" s="4">
        <v>58.09</v>
      </c>
      <c r="Z14" s="4">
        <v>58.59</v>
      </c>
      <c r="AA14" s="4">
        <v>38.09</v>
      </c>
      <c r="AB14" s="4">
        <f t="shared" ref="AB14:AE14" si="39">if(X14=0, -1, (X14-average(X:X))/stdev(X:X))</f>
        <v>0.02421848679</v>
      </c>
      <c r="AC14" s="4">
        <f t="shared" si="39"/>
        <v>0.5129846721</v>
      </c>
      <c r="AD14" s="4">
        <f t="shared" si="39"/>
        <v>-0.2205079371</v>
      </c>
      <c r="AE14" s="4">
        <f t="shared" si="39"/>
        <v>-0.3714401897</v>
      </c>
      <c r="AF14" s="4">
        <f t="shared" si="20"/>
        <v>-0.01368624198</v>
      </c>
      <c r="AG14" s="4">
        <f t="shared" si="21"/>
        <v>-0.116988213</v>
      </c>
      <c r="AH14" s="1"/>
      <c r="AI14" s="4">
        <f t="shared" si="12"/>
        <v>0.4695912584</v>
      </c>
      <c r="AJ14" s="4">
        <v>0.24464871569845703</v>
      </c>
      <c r="AK14" s="4">
        <f t="shared" si="13"/>
        <v>0.4133556227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4">
        <v>520.0</v>
      </c>
      <c r="B15" s="1" t="s">
        <v>73</v>
      </c>
      <c r="C15" s="1"/>
      <c r="D15" s="4">
        <v>64.9</v>
      </c>
      <c r="E15" s="4">
        <f t="shared" si="3"/>
        <v>-0.443848595</v>
      </c>
      <c r="F15" s="4">
        <f t="shared" si="4"/>
        <v>-0.6662196297</v>
      </c>
      <c r="G15" s="1"/>
      <c r="H15" s="4">
        <v>4.0</v>
      </c>
      <c r="I15" s="4">
        <v>1.0</v>
      </c>
      <c r="J15" s="4">
        <f t="shared" ref="J15:K15" si="40">if(ISNUMBER(H15), (H15-average(H:H))/stdev(H:H), "")</f>
        <v>0.3570777979</v>
      </c>
      <c r="K15" s="4">
        <f t="shared" si="40"/>
        <v>0.3069816835</v>
      </c>
      <c r="L15" s="4">
        <f t="shared" si="17"/>
        <v>0.3320297407</v>
      </c>
      <c r="M15" s="4">
        <f t="shared" si="18"/>
        <v>0.5762202189</v>
      </c>
      <c r="N15" s="4"/>
      <c r="O15" s="4">
        <v>636.0</v>
      </c>
      <c r="P15" s="4">
        <v>0.0</v>
      </c>
      <c r="Q15" s="4">
        <f t="shared" si="6"/>
        <v>636</v>
      </c>
      <c r="R15" s="4">
        <f t="shared" si="7"/>
        <v>1</v>
      </c>
      <c r="S15" s="4">
        <f t="shared" si="8"/>
        <v>0.5062565905</v>
      </c>
      <c r="T15" s="4">
        <f t="shared" si="9"/>
        <v>0.3227602386</v>
      </c>
      <c r="U15" s="4">
        <f t="shared" si="10"/>
        <v>0.4145084145</v>
      </c>
      <c r="V15" s="4">
        <f t="shared" si="11"/>
        <v>0.643823279</v>
      </c>
      <c r="W15" s="1"/>
      <c r="X15" s="4">
        <v>54.17</v>
      </c>
      <c r="Y15" s="4">
        <v>74.15</v>
      </c>
      <c r="Z15" s="4">
        <v>82.94</v>
      </c>
      <c r="AA15" s="4">
        <v>56.58</v>
      </c>
      <c r="AB15" s="4">
        <f t="shared" ref="AB15:AE15" si="41">if(X15=0, -1, (X15-average(X:X))/stdev(X:X))</f>
        <v>-0.3104286548</v>
      </c>
      <c r="AC15" s="4">
        <f t="shared" si="41"/>
        <v>1.576341446</v>
      </c>
      <c r="AD15" s="4">
        <f t="shared" si="41"/>
        <v>1.749661437</v>
      </c>
      <c r="AE15" s="4">
        <f t="shared" si="41"/>
        <v>1.019204203</v>
      </c>
      <c r="AF15" s="4">
        <f t="shared" si="20"/>
        <v>1.008694608</v>
      </c>
      <c r="AG15" s="4">
        <f t="shared" si="21"/>
        <v>1.004337895</v>
      </c>
      <c r="AH15" s="1"/>
      <c r="AI15" s="4">
        <f t="shared" si="12"/>
        <v>0.3895404409</v>
      </c>
      <c r="AJ15" s="4">
        <v>0.3383400464467791</v>
      </c>
      <c r="AK15" s="4">
        <f t="shared" si="13"/>
        <v>0.3767403423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4">
        <v>1221.0</v>
      </c>
      <c r="B16" s="1" t="s">
        <v>63</v>
      </c>
      <c r="C16" s="1"/>
      <c r="D16" s="4">
        <v>117.8</v>
      </c>
      <c r="E16" s="4">
        <f t="shared" si="3"/>
        <v>-0.03336624053</v>
      </c>
      <c r="F16" s="4">
        <f t="shared" si="4"/>
        <v>-0.1826642837</v>
      </c>
      <c r="G16" s="1"/>
      <c r="H16" s="4">
        <v>4.0</v>
      </c>
      <c r="I16" s="4">
        <v>1.0</v>
      </c>
      <c r="J16" s="4">
        <f t="shared" ref="J16:K16" si="42">if(ISNUMBER(H16), (H16-average(H:H))/stdev(H:H), "")</f>
        <v>0.3570777979</v>
      </c>
      <c r="K16" s="4">
        <f t="shared" si="42"/>
        <v>0.3069816835</v>
      </c>
      <c r="L16" s="4">
        <f t="shared" si="17"/>
        <v>0.3320297407</v>
      </c>
      <c r="M16" s="4">
        <f t="shared" si="18"/>
        <v>0.5762202189</v>
      </c>
      <c r="N16" s="4"/>
      <c r="O16" s="4">
        <v>194.0</v>
      </c>
      <c r="P16" s="4">
        <v>0.0</v>
      </c>
      <c r="Q16" s="4">
        <f t="shared" si="6"/>
        <v>194</v>
      </c>
      <c r="R16" s="4">
        <f t="shared" si="7"/>
        <v>1</v>
      </c>
      <c r="S16" s="4">
        <f t="shared" si="8"/>
        <v>0.5062565905</v>
      </c>
      <c r="T16" s="4">
        <f t="shared" si="9"/>
        <v>-0.3970999046</v>
      </c>
      <c r="U16" s="4">
        <f t="shared" si="10"/>
        <v>0.05457834295</v>
      </c>
      <c r="V16" s="4">
        <f t="shared" si="11"/>
        <v>0.2336200825</v>
      </c>
      <c r="W16" s="1"/>
      <c r="X16" s="4">
        <v>84.38</v>
      </c>
      <c r="Y16" s="4">
        <v>65.63</v>
      </c>
      <c r="Z16" s="4">
        <v>58.59</v>
      </c>
      <c r="AA16" s="4">
        <v>48.44</v>
      </c>
      <c r="AB16" s="4">
        <f t="shared" ref="AB16:AE16" si="43">if(X16=0, -1, (X16-average(X:X))/stdev(X:X))</f>
        <v>1.761229162</v>
      </c>
      <c r="AC16" s="4">
        <f t="shared" si="43"/>
        <v>1.012219422</v>
      </c>
      <c r="AD16" s="4">
        <f t="shared" si="43"/>
        <v>-0.2205079371</v>
      </c>
      <c r="AE16" s="4">
        <f t="shared" si="43"/>
        <v>0.4069897435</v>
      </c>
      <c r="AF16" s="4">
        <f t="shared" si="20"/>
        <v>0.7399825976</v>
      </c>
      <c r="AG16" s="4">
        <f t="shared" si="21"/>
        <v>0.8602224117</v>
      </c>
      <c r="AH16" s="1"/>
      <c r="AI16" s="4">
        <f t="shared" si="12"/>
        <v>0.3718496074</v>
      </c>
      <c r="AJ16" s="1"/>
      <c r="AK16" s="4">
        <f t="shared" si="13"/>
        <v>0.3718496074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4">
        <v>541.0</v>
      </c>
      <c r="B17" s="1" t="s">
        <v>86</v>
      </c>
      <c r="C17" s="1"/>
      <c r="D17" s="4">
        <v>47.9</v>
      </c>
      <c r="E17" s="4">
        <f t="shared" si="3"/>
        <v>-0.575761639</v>
      </c>
      <c r="F17" s="4">
        <f t="shared" si="4"/>
        <v>-0.7587895881</v>
      </c>
      <c r="G17" s="1"/>
      <c r="H17" s="4">
        <v>4.0</v>
      </c>
      <c r="I17" s="4">
        <v>1.0</v>
      </c>
      <c r="J17" s="4">
        <f t="shared" ref="J17:K17" si="44">if(ISNUMBER(H17), (H17-average(H:H))/stdev(H:H), "")</f>
        <v>0.3570777979</v>
      </c>
      <c r="K17" s="4">
        <f t="shared" si="44"/>
        <v>0.3069816835</v>
      </c>
      <c r="L17" s="4">
        <f t="shared" si="17"/>
        <v>0.3320297407</v>
      </c>
      <c r="M17" s="4">
        <f t="shared" si="18"/>
        <v>0.5762202189</v>
      </c>
      <c r="N17" s="4"/>
      <c r="O17" s="4">
        <v>594.0</v>
      </c>
      <c r="P17" s="4">
        <v>0.0</v>
      </c>
      <c r="Q17" s="4">
        <f t="shared" si="6"/>
        <v>594</v>
      </c>
      <c r="R17" s="4">
        <f t="shared" si="7"/>
        <v>1</v>
      </c>
      <c r="S17" s="4">
        <f t="shared" si="8"/>
        <v>0.5062565905</v>
      </c>
      <c r="T17" s="4">
        <f t="shared" si="9"/>
        <v>0.2543572386</v>
      </c>
      <c r="U17" s="4">
        <f t="shared" si="10"/>
        <v>0.3803069145</v>
      </c>
      <c r="V17" s="4">
        <f t="shared" si="11"/>
        <v>0.6166902906</v>
      </c>
      <c r="W17" s="1"/>
      <c r="X17" s="4">
        <v>73.76</v>
      </c>
      <c r="Y17" s="4">
        <v>61.26</v>
      </c>
      <c r="Z17" s="4">
        <v>80.47</v>
      </c>
      <c r="AA17" s="4">
        <v>59.51</v>
      </c>
      <c r="AB17" s="4">
        <f t="shared" ref="AB17:AE17" si="45">if(X17=0, -1, (X17-average(X:X))/stdev(X:X))</f>
        <v>1.032960178</v>
      </c>
      <c r="AC17" s="4">
        <f t="shared" si="45"/>
        <v>0.7228751437</v>
      </c>
      <c r="AD17" s="4">
        <f t="shared" si="45"/>
        <v>1.549812634</v>
      </c>
      <c r="AE17" s="4">
        <f t="shared" si="45"/>
        <v>1.239571324</v>
      </c>
      <c r="AF17" s="4">
        <f t="shared" si="20"/>
        <v>1.13630482</v>
      </c>
      <c r="AG17" s="4">
        <f t="shared" si="21"/>
        <v>1.065975994</v>
      </c>
      <c r="AH17" s="1"/>
      <c r="AI17" s="4">
        <f t="shared" si="12"/>
        <v>0.3750242289</v>
      </c>
      <c r="AJ17" s="4">
        <v>0.22161455324394272</v>
      </c>
      <c r="AK17" s="4">
        <f t="shared" si="13"/>
        <v>0.33667181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4">
        <v>239.0</v>
      </c>
      <c r="B18" s="1" t="s">
        <v>88</v>
      </c>
      <c r="C18" s="1"/>
      <c r="D18" s="4">
        <v>114.0</v>
      </c>
      <c r="E18" s="4">
        <f t="shared" si="3"/>
        <v>-0.06285268565</v>
      </c>
      <c r="F18" s="4">
        <f t="shared" si="4"/>
        <v>-0.250704379</v>
      </c>
      <c r="G18" s="1"/>
      <c r="H18" s="4">
        <v>4.0</v>
      </c>
      <c r="I18" s="4">
        <v>1.0</v>
      </c>
      <c r="J18" s="4">
        <f t="shared" ref="J18:K18" si="46">if(ISNUMBER(H18), (H18-average(H:H))/stdev(H:H), "")</f>
        <v>0.3570777979</v>
      </c>
      <c r="K18" s="4">
        <f t="shared" si="46"/>
        <v>0.3069816835</v>
      </c>
      <c r="L18" s="4">
        <f t="shared" si="17"/>
        <v>0.3320297407</v>
      </c>
      <c r="M18" s="4">
        <f t="shared" si="18"/>
        <v>0.5762202189</v>
      </c>
      <c r="N18" s="4"/>
      <c r="O18" s="4">
        <v>243.0</v>
      </c>
      <c r="P18" s="4">
        <v>0.0</v>
      </c>
      <c r="Q18" s="4">
        <f t="shared" si="6"/>
        <v>243</v>
      </c>
      <c r="R18" s="4">
        <f t="shared" si="7"/>
        <v>1</v>
      </c>
      <c r="S18" s="4">
        <f t="shared" si="8"/>
        <v>0.5062565905</v>
      </c>
      <c r="T18" s="4">
        <f t="shared" si="9"/>
        <v>-0.3172964045</v>
      </c>
      <c r="U18" s="4">
        <f t="shared" si="10"/>
        <v>0.09448009297</v>
      </c>
      <c r="V18" s="4">
        <f t="shared" si="11"/>
        <v>0.3073761425</v>
      </c>
      <c r="W18" s="1"/>
      <c r="X18" s="4">
        <v>66.6</v>
      </c>
      <c r="Y18" s="4">
        <v>58.07</v>
      </c>
      <c r="Z18" s="4">
        <v>71.61</v>
      </c>
      <c r="AA18" s="4">
        <v>53.52</v>
      </c>
      <c r="AB18" s="4">
        <f t="shared" ref="AB18:AE18" si="47">if(X18=0, -1, (X18-average(X:X))/stdev(X:X))</f>
        <v>0.541961503</v>
      </c>
      <c r="AC18" s="4">
        <f t="shared" si="47"/>
        <v>0.511660442</v>
      </c>
      <c r="AD18" s="4">
        <f t="shared" si="47"/>
        <v>0.8329460776</v>
      </c>
      <c r="AE18" s="4">
        <f t="shared" si="47"/>
        <v>0.789059701</v>
      </c>
      <c r="AF18" s="4">
        <f t="shared" si="20"/>
        <v>0.6689069309</v>
      </c>
      <c r="AG18" s="4">
        <f t="shared" si="21"/>
        <v>0.8178673064</v>
      </c>
      <c r="AH18" s="1"/>
      <c r="AI18" s="4">
        <f t="shared" si="12"/>
        <v>0.3626898222</v>
      </c>
      <c r="AJ18" s="4">
        <v>0.18569821735795322</v>
      </c>
      <c r="AK18" s="4">
        <f t="shared" si="13"/>
        <v>0.318441921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4">
        <v>810.0</v>
      </c>
      <c r="B19" s="1" t="s">
        <v>91</v>
      </c>
      <c r="C19" s="1"/>
      <c r="D19" s="4">
        <v>371.5</v>
      </c>
      <c r="E19" s="4">
        <f t="shared" si="3"/>
        <v>1.935241951</v>
      </c>
      <c r="F19" s="4">
        <f t="shared" si="4"/>
        <v>1.391129739</v>
      </c>
      <c r="G19" s="1"/>
      <c r="H19" s="4">
        <v>4.0</v>
      </c>
      <c r="I19" s="4">
        <v>1.0</v>
      </c>
      <c r="J19" s="4">
        <f t="shared" ref="J19:K19" si="48">if(ISNUMBER(H19), (H19-average(H:H))/stdev(H:H), "")</f>
        <v>0.3570777979</v>
      </c>
      <c r="K19" s="4">
        <f t="shared" si="48"/>
        <v>0.3069816835</v>
      </c>
      <c r="L19" s="4">
        <f t="shared" si="17"/>
        <v>0.3320297407</v>
      </c>
      <c r="M19" s="4">
        <f t="shared" si="18"/>
        <v>0.5762202189</v>
      </c>
      <c r="N19" s="4"/>
      <c r="O19" s="4">
        <v>300.0</v>
      </c>
      <c r="P19" s="4">
        <v>4.0</v>
      </c>
      <c r="Q19" s="4">
        <f t="shared" si="6"/>
        <v>304</v>
      </c>
      <c r="R19" s="4">
        <f t="shared" si="7"/>
        <v>0.9736842105</v>
      </c>
      <c r="S19" s="4">
        <f t="shared" si="8"/>
        <v>0.47216051</v>
      </c>
      <c r="T19" s="4">
        <f t="shared" si="9"/>
        <v>-0.2179491902</v>
      </c>
      <c r="U19" s="4">
        <f t="shared" si="10"/>
        <v>0.1271056599</v>
      </c>
      <c r="V19" s="4">
        <f t="shared" si="11"/>
        <v>0.3565188072</v>
      </c>
      <c r="W19" s="1"/>
      <c r="X19" s="4">
        <v>52.86</v>
      </c>
      <c r="Y19" s="4">
        <v>28.19</v>
      </c>
      <c r="Z19" s="4">
        <v>60.61</v>
      </c>
      <c r="AA19" s="4">
        <v>28.32</v>
      </c>
      <c r="AB19" s="4">
        <f t="shared" ref="AB19:AE19" si="49">if(X19=0, -1, (X19-average(X:X))/stdev(X:X))</f>
        <v>-0.4002622113</v>
      </c>
      <c r="AC19" s="4">
        <f t="shared" si="49"/>
        <v>-1.466739335</v>
      </c>
      <c r="AD19" s="4">
        <f t="shared" si="49"/>
        <v>-0.057068835</v>
      </c>
      <c r="AE19" s="4">
        <f t="shared" si="49"/>
        <v>-1.106247962</v>
      </c>
      <c r="AF19" s="4">
        <f t="shared" si="20"/>
        <v>-0.7575795858</v>
      </c>
      <c r="AG19" s="4">
        <f t="shared" si="21"/>
        <v>-0.8703904789</v>
      </c>
      <c r="AH19" s="1"/>
      <c r="AI19" s="4">
        <f t="shared" si="12"/>
        <v>0.3633695716</v>
      </c>
      <c r="AJ19" s="4">
        <v>0.10311432218507618</v>
      </c>
      <c r="AK19" s="4">
        <f t="shared" si="13"/>
        <v>0.2983057592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4">
        <v>1183.0</v>
      </c>
      <c r="B20" s="2" t="s">
        <v>77</v>
      </c>
      <c r="C20" s="1"/>
      <c r="D20" s="4">
        <v>116.4</v>
      </c>
      <c r="E20" s="4">
        <f t="shared" si="3"/>
        <v>-0.04422966768</v>
      </c>
      <c r="F20" s="4">
        <f t="shared" si="4"/>
        <v>-0.210308506</v>
      </c>
      <c r="G20" s="1"/>
      <c r="H20" s="4">
        <v>4.0</v>
      </c>
      <c r="I20" s="4">
        <v>1.0</v>
      </c>
      <c r="J20" s="4">
        <f t="shared" ref="J20:K20" si="50">if(ISNUMBER(H20), (H20-average(H:H))/stdev(H:H), "")</f>
        <v>0.3570777979</v>
      </c>
      <c r="K20" s="4">
        <f t="shared" si="50"/>
        <v>0.3069816835</v>
      </c>
      <c r="L20" s="4">
        <f t="shared" si="17"/>
        <v>0.3320297407</v>
      </c>
      <c r="M20" s="4">
        <f t="shared" si="18"/>
        <v>0.5762202189</v>
      </c>
      <c r="N20" s="4"/>
      <c r="O20" s="4">
        <v>402.0</v>
      </c>
      <c r="P20" s="4">
        <v>0.0</v>
      </c>
      <c r="Q20" s="4">
        <f t="shared" si="6"/>
        <v>402</v>
      </c>
      <c r="R20" s="4">
        <f t="shared" si="7"/>
        <v>1</v>
      </c>
      <c r="S20" s="4">
        <f t="shared" si="8"/>
        <v>0.5062565905</v>
      </c>
      <c r="T20" s="4">
        <f t="shared" si="9"/>
        <v>-0.05834219012</v>
      </c>
      <c r="U20" s="4">
        <f t="shared" si="10"/>
        <v>0.2239572002</v>
      </c>
      <c r="V20" s="4">
        <f t="shared" si="11"/>
        <v>0.4732411649</v>
      </c>
      <c r="W20" s="1"/>
      <c r="X20" s="4">
        <v>73.5</v>
      </c>
      <c r="Y20" s="4">
        <v>48.37</v>
      </c>
      <c r="Z20" s="4">
        <v>67.51</v>
      </c>
      <c r="AA20" s="4">
        <v>54.49</v>
      </c>
      <c r="AB20" s="4">
        <f t="shared" ref="AB20:AE20" si="51">if(X20=0, -1, (X20-average(X:X))/stdev(X:X))</f>
        <v>1.015130617</v>
      </c>
      <c r="AC20" s="4">
        <f t="shared" si="51"/>
        <v>-0.1305911588</v>
      </c>
      <c r="AD20" s="4">
        <f t="shared" si="51"/>
        <v>0.5012132465</v>
      </c>
      <c r="AE20" s="4">
        <f t="shared" si="51"/>
        <v>0.8620140039</v>
      </c>
      <c r="AF20" s="4">
        <f t="shared" si="20"/>
        <v>0.5619416772</v>
      </c>
      <c r="AG20" s="4">
        <f t="shared" si="21"/>
        <v>0.7496276924</v>
      </c>
      <c r="AH20" s="1"/>
      <c r="AI20" s="4">
        <f t="shared" si="12"/>
        <v>0.3971951426</v>
      </c>
      <c r="AJ20" s="18">
        <v>-0.128115910258843</v>
      </c>
      <c r="AK20" s="4">
        <f t="shared" si="13"/>
        <v>0.2658673794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>
      <c r="A21" s="4">
        <v>945.0</v>
      </c>
      <c r="B21" s="1" t="s">
        <v>93</v>
      </c>
      <c r="C21" s="1"/>
      <c r="D21" s="4">
        <v>107.0</v>
      </c>
      <c r="E21" s="4">
        <f t="shared" si="3"/>
        <v>-0.1171698214</v>
      </c>
      <c r="F21" s="4">
        <f t="shared" si="4"/>
        <v>-0.3423007762</v>
      </c>
      <c r="G21" s="1"/>
      <c r="H21" s="4">
        <v>4.0</v>
      </c>
      <c r="I21" s="4">
        <v>1.0</v>
      </c>
      <c r="J21" s="4">
        <f t="shared" ref="J21:K21" si="52">if(ISNUMBER(H21), (H21-average(H:H))/stdev(H:H), "")</f>
        <v>0.3570777979</v>
      </c>
      <c r="K21" s="4">
        <f t="shared" si="52"/>
        <v>0.3069816835</v>
      </c>
      <c r="L21" s="4">
        <f t="shared" si="17"/>
        <v>0.3320297407</v>
      </c>
      <c r="M21" s="4">
        <f t="shared" si="18"/>
        <v>0.5762202189</v>
      </c>
      <c r="N21" s="4"/>
      <c r="O21" s="4">
        <v>77.0</v>
      </c>
      <c r="P21" s="4">
        <v>0.0</v>
      </c>
      <c r="Q21" s="4">
        <f t="shared" si="6"/>
        <v>77</v>
      </c>
      <c r="R21" s="4">
        <f t="shared" si="7"/>
        <v>1</v>
      </c>
      <c r="S21" s="4">
        <f t="shared" si="8"/>
        <v>0.5062565905</v>
      </c>
      <c r="T21" s="4">
        <f t="shared" si="9"/>
        <v>-0.5876511189</v>
      </c>
      <c r="U21" s="4">
        <f t="shared" si="10"/>
        <v>-0.04069726424</v>
      </c>
      <c r="V21" s="4">
        <f t="shared" si="11"/>
        <v>-0.2017356296</v>
      </c>
      <c r="W21" s="1"/>
      <c r="X21" s="4">
        <v>77.08</v>
      </c>
      <c r="Y21" s="4">
        <v>72.92</v>
      </c>
      <c r="Z21" s="4">
        <v>57.55</v>
      </c>
      <c r="AA21" s="4">
        <v>60.16</v>
      </c>
      <c r="AB21" s="4">
        <f t="shared" ref="AB21:AE21" si="53">if(X21=0, -1, (X21-average(X:X))/stdev(X:X))</f>
        <v>1.260629955</v>
      </c>
      <c r="AC21" s="4">
        <f t="shared" si="53"/>
        <v>1.494901295</v>
      </c>
      <c r="AD21" s="4">
        <f t="shared" si="53"/>
        <v>-0.3046548016</v>
      </c>
      <c r="AE21" s="4">
        <f t="shared" si="53"/>
        <v>1.288458228</v>
      </c>
      <c r="AF21" s="4">
        <f t="shared" si="20"/>
        <v>0.934833669</v>
      </c>
      <c r="AG21" s="4">
        <f t="shared" si="21"/>
        <v>0.9668679688</v>
      </c>
      <c r="AH21" s="1"/>
      <c r="AI21" s="4">
        <f t="shared" si="12"/>
        <v>0.2497629455</v>
      </c>
      <c r="AJ21" s="4">
        <v>0.29562839870690827</v>
      </c>
      <c r="AK21" s="4">
        <f t="shared" si="13"/>
        <v>0.2612293088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>
      <c r="A22" s="4">
        <v>934.0</v>
      </c>
      <c r="B22" s="16" t="s">
        <v>80</v>
      </c>
      <c r="C22" s="1"/>
      <c r="D22" s="4">
        <v>104.4</v>
      </c>
      <c r="E22" s="4">
        <f t="shared" si="3"/>
        <v>-0.1373447575</v>
      </c>
      <c r="F22" s="4">
        <f t="shared" si="4"/>
        <v>-0.3706005363</v>
      </c>
      <c r="G22" s="1"/>
      <c r="H22" s="4">
        <v>4.0</v>
      </c>
      <c r="I22" s="4">
        <v>1.0</v>
      </c>
      <c r="J22" s="4">
        <f t="shared" ref="J22:K22" si="54">if(ISNUMBER(H22), (H22-average(H:H))/stdev(H:H), "")</f>
        <v>0.3570777979</v>
      </c>
      <c r="K22" s="4">
        <f t="shared" si="54"/>
        <v>0.3069816835</v>
      </c>
      <c r="L22" s="4">
        <f t="shared" si="17"/>
        <v>0.3320297407</v>
      </c>
      <c r="M22" s="4">
        <f t="shared" si="18"/>
        <v>0.5762202189</v>
      </c>
      <c r="N22" s="4"/>
      <c r="O22" s="4">
        <v>455.0</v>
      </c>
      <c r="P22" s="4">
        <v>0.0</v>
      </c>
      <c r="Q22" s="4">
        <f t="shared" si="6"/>
        <v>455</v>
      </c>
      <c r="R22" s="4">
        <f t="shared" si="7"/>
        <v>1</v>
      </c>
      <c r="S22" s="4">
        <f t="shared" si="8"/>
        <v>0.5062565905</v>
      </c>
      <c r="T22" s="4">
        <f t="shared" si="9"/>
        <v>0.02797588135</v>
      </c>
      <c r="U22" s="4">
        <f t="shared" si="10"/>
        <v>0.2671162359</v>
      </c>
      <c r="V22" s="4">
        <f t="shared" si="11"/>
        <v>0.5168328897</v>
      </c>
      <c r="W22" s="1"/>
      <c r="X22" s="4">
        <v>53.84</v>
      </c>
      <c r="Y22" s="4">
        <v>50.59</v>
      </c>
      <c r="Z22" s="4">
        <v>68.42</v>
      </c>
      <c r="AA22" s="4">
        <v>40.23</v>
      </c>
      <c r="AB22" s="4">
        <f t="shared" ref="AB22:AE22" si="55">if(X22=0, -1, (X22-average(X:X))/stdev(X:X))</f>
        <v>-0.333058482</v>
      </c>
      <c r="AC22" s="4">
        <f t="shared" si="55"/>
        <v>0.0163983828</v>
      </c>
      <c r="AD22" s="4">
        <f t="shared" si="55"/>
        <v>0.5748417529</v>
      </c>
      <c r="AE22" s="4">
        <f t="shared" si="55"/>
        <v>-0.2104894595</v>
      </c>
      <c r="AF22" s="4">
        <f t="shared" si="20"/>
        <v>0.01192304853</v>
      </c>
      <c r="AG22" s="4">
        <f t="shared" si="21"/>
        <v>0.1091927128</v>
      </c>
      <c r="AH22" s="1"/>
      <c r="AI22" s="4">
        <f t="shared" si="12"/>
        <v>0.2079113213</v>
      </c>
      <c r="AJ22" s="4">
        <v>0.4124702122253819</v>
      </c>
      <c r="AK22" s="4">
        <f t="shared" si="13"/>
        <v>0.259051044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>
      <c r="A23" s="4">
        <v>174.0</v>
      </c>
      <c r="B23" s="1" t="s">
        <v>78</v>
      </c>
      <c r="C23" s="1"/>
      <c r="D23" s="4">
        <v>85.5</v>
      </c>
      <c r="E23" s="4">
        <f t="shared" si="3"/>
        <v>-0.2840010241</v>
      </c>
      <c r="F23" s="4">
        <f t="shared" si="4"/>
        <v>-0.5329174646</v>
      </c>
      <c r="G23" s="1"/>
      <c r="H23" s="4">
        <v>4.0</v>
      </c>
      <c r="I23" s="4">
        <v>1.0</v>
      </c>
      <c r="J23" s="4">
        <f t="shared" ref="J23:K23" si="56">if(ISNUMBER(H23), (H23-average(H:H))/stdev(H:H), "")</f>
        <v>0.3570777979</v>
      </c>
      <c r="K23" s="4">
        <f t="shared" si="56"/>
        <v>0.3069816835</v>
      </c>
      <c r="L23" s="4">
        <f t="shared" si="17"/>
        <v>0.3320297407</v>
      </c>
      <c r="M23" s="4">
        <f t="shared" si="18"/>
        <v>0.5762202189</v>
      </c>
      <c r="N23" s="4"/>
      <c r="O23" s="4">
        <v>1451.0</v>
      </c>
      <c r="P23" s="4">
        <v>0.0</v>
      </c>
      <c r="Q23" s="4">
        <f t="shared" si="6"/>
        <v>1451</v>
      </c>
      <c r="R23" s="4">
        <f t="shared" si="7"/>
        <v>1</v>
      </c>
      <c r="S23" s="4">
        <f t="shared" si="8"/>
        <v>0.5062565905</v>
      </c>
      <c r="T23" s="4">
        <f t="shared" si="9"/>
        <v>1.650104168</v>
      </c>
      <c r="U23" s="4">
        <f t="shared" si="10"/>
        <v>1.078180379</v>
      </c>
      <c r="V23" s="4">
        <f t="shared" si="11"/>
        <v>1.03835465</v>
      </c>
      <c r="W23" s="1"/>
      <c r="X23" s="4">
        <v>51.43</v>
      </c>
      <c r="Y23" s="4">
        <v>52.67</v>
      </c>
      <c r="Z23" s="4">
        <v>64.97</v>
      </c>
      <c r="AA23" s="4">
        <v>44.14</v>
      </c>
      <c r="AB23" s="4">
        <f t="shared" ref="AB23:AE23" si="57">if(X23=0, -1, (X23-average(X:X))/stdev(X:X))</f>
        <v>-0.4983247958</v>
      </c>
      <c r="AC23" s="4">
        <f t="shared" si="57"/>
        <v>0.1541183137</v>
      </c>
      <c r="AD23" s="4">
        <f t="shared" si="57"/>
        <v>0.2957007122</v>
      </c>
      <c r="AE23" s="4">
        <f t="shared" si="57"/>
        <v>0.08358407076</v>
      </c>
      <c r="AF23" s="4">
        <f t="shared" si="20"/>
        <v>0.008769575194</v>
      </c>
      <c r="AG23" s="4">
        <f t="shared" si="21"/>
        <v>0.09364601002</v>
      </c>
      <c r="AH23" s="1"/>
      <c r="AI23" s="4">
        <f t="shared" si="12"/>
        <v>0.2938258536</v>
      </c>
      <c r="AJ23" s="4">
        <v>0.11496282695657002</v>
      </c>
      <c r="AK23" s="4">
        <f t="shared" si="13"/>
        <v>0.2491100969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>
      <c r="A24" s="4">
        <v>1117.0</v>
      </c>
      <c r="B24" s="1" t="s">
        <v>47</v>
      </c>
      <c r="C24" s="1"/>
      <c r="D24" s="4">
        <v>98.6</v>
      </c>
      <c r="E24" s="4">
        <f t="shared" si="3"/>
        <v>-0.1823503843</v>
      </c>
      <c r="F24" s="4">
        <f t="shared" si="4"/>
        <v>-0.4270250394</v>
      </c>
      <c r="G24" s="1"/>
      <c r="H24" s="4">
        <v>4.0</v>
      </c>
      <c r="I24" s="4">
        <v>1.0</v>
      </c>
      <c r="J24" s="4">
        <f t="shared" ref="J24:K24" si="58">if(ISNUMBER(H24), (H24-average(H:H))/stdev(H:H), "")</f>
        <v>0.3570777979</v>
      </c>
      <c r="K24" s="4">
        <f t="shared" si="58"/>
        <v>0.3069816835</v>
      </c>
      <c r="L24" s="4">
        <f t="shared" si="17"/>
        <v>0.3320297407</v>
      </c>
      <c r="M24" s="4">
        <f t="shared" si="18"/>
        <v>0.5762202189</v>
      </c>
      <c r="N24" s="4"/>
      <c r="O24" s="4">
        <v>365.0</v>
      </c>
      <c r="P24" s="4">
        <v>0.0</v>
      </c>
      <c r="Q24" s="4">
        <f t="shared" si="6"/>
        <v>365</v>
      </c>
      <c r="R24" s="4">
        <f t="shared" si="7"/>
        <v>1</v>
      </c>
      <c r="S24" s="4">
        <f t="shared" si="8"/>
        <v>0.5062565905</v>
      </c>
      <c r="T24" s="4">
        <f t="shared" si="9"/>
        <v>-0.1186019759</v>
      </c>
      <c r="U24" s="4">
        <f t="shared" si="10"/>
        <v>0.1938273073</v>
      </c>
      <c r="V24" s="4">
        <f t="shared" si="11"/>
        <v>0.440258228</v>
      </c>
      <c r="W24" s="1"/>
      <c r="X24" s="4">
        <v>59.38</v>
      </c>
      <c r="Y24" s="4">
        <v>51.39</v>
      </c>
      <c r="Z24" s="4">
        <v>59.03</v>
      </c>
      <c r="AA24" s="4">
        <v>50.0</v>
      </c>
      <c r="AB24" s="4">
        <f t="shared" ref="AB24:AE24" si="59">if(X24=0, -1, (X24-average(X:X))/stdev(X:X))</f>
        <v>0.04684831399</v>
      </c>
      <c r="AC24" s="4">
        <f t="shared" si="59"/>
        <v>0.06936758699</v>
      </c>
      <c r="AD24" s="4">
        <f t="shared" si="59"/>
        <v>-0.1849073406</v>
      </c>
      <c r="AE24" s="4">
        <f t="shared" si="59"/>
        <v>0.5243183131</v>
      </c>
      <c r="AF24" s="4">
        <f t="shared" si="20"/>
        <v>0.1139067184</v>
      </c>
      <c r="AG24" s="4">
        <f t="shared" si="21"/>
        <v>0.3375006939</v>
      </c>
      <c r="AH24" s="1"/>
      <c r="AI24" s="4">
        <f t="shared" si="12"/>
        <v>0.2317385253</v>
      </c>
      <c r="AJ24" s="1"/>
      <c r="AK24" s="4">
        <f t="shared" si="13"/>
        <v>0.2317385253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>
      <c r="A25" s="4">
        <v>513.0</v>
      </c>
      <c r="B25" s="1" t="s">
        <v>94</v>
      </c>
      <c r="C25" s="1"/>
      <c r="D25" s="4">
        <v>28.8</v>
      </c>
      <c r="E25" s="4">
        <f t="shared" si="3"/>
        <v>-0.7239698236</v>
      </c>
      <c r="F25" s="4">
        <f t="shared" si="4"/>
        <v>-0.8508641629</v>
      </c>
      <c r="G25" s="1"/>
      <c r="H25" s="4">
        <v>4.0</v>
      </c>
      <c r="I25" s="4">
        <v>1.0</v>
      </c>
      <c r="J25" s="4">
        <f t="shared" ref="J25:K25" si="60">if(ISNUMBER(H25), (H25-average(H:H))/stdev(H:H), "")</f>
        <v>0.3570777979</v>
      </c>
      <c r="K25" s="4">
        <f t="shared" si="60"/>
        <v>0.3069816835</v>
      </c>
      <c r="L25" s="4">
        <f t="shared" si="17"/>
        <v>0.3320297407</v>
      </c>
      <c r="M25" s="4">
        <f t="shared" si="18"/>
        <v>0.5762202189</v>
      </c>
      <c r="N25" s="4"/>
      <c r="O25" s="4">
        <v>401.0</v>
      </c>
      <c r="P25" s="4">
        <v>0.0</v>
      </c>
      <c r="Q25" s="4">
        <f t="shared" si="6"/>
        <v>401</v>
      </c>
      <c r="R25" s="4">
        <f t="shared" si="7"/>
        <v>1</v>
      </c>
      <c r="S25" s="4">
        <f t="shared" si="8"/>
        <v>0.5062565905</v>
      </c>
      <c r="T25" s="4">
        <f t="shared" si="9"/>
        <v>-0.05997083298</v>
      </c>
      <c r="U25" s="4">
        <f t="shared" si="10"/>
        <v>0.2231428787</v>
      </c>
      <c r="V25" s="4">
        <f t="shared" si="11"/>
        <v>0.4723800152</v>
      </c>
      <c r="W25" s="1"/>
      <c r="X25" s="4">
        <v>64.45</v>
      </c>
      <c r="Y25" s="4">
        <v>68.29</v>
      </c>
      <c r="Z25" s="4">
        <v>68.84</v>
      </c>
      <c r="AA25" s="4">
        <v>59.51</v>
      </c>
      <c r="AB25" s="4">
        <f t="shared" ref="AB25:AE25" si="61">if(X25=0, -1, (X25-average(X:X))/stdev(X:X))</f>
        <v>0.3945247501</v>
      </c>
      <c r="AC25" s="4">
        <f t="shared" si="61"/>
        <v>1.188342026</v>
      </c>
      <c r="AD25" s="4">
        <f t="shared" si="61"/>
        <v>0.6088241405</v>
      </c>
      <c r="AE25" s="4">
        <f t="shared" si="61"/>
        <v>1.239571324</v>
      </c>
      <c r="AF25" s="4">
        <f t="shared" si="20"/>
        <v>0.8578155601</v>
      </c>
      <c r="AG25" s="4">
        <f t="shared" si="21"/>
        <v>0.9261833296</v>
      </c>
      <c r="AH25" s="1"/>
      <c r="AI25" s="4">
        <f t="shared" si="12"/>
        <v>0.2809798502</v>
      </c>
      <c r="AJ25" s="4">
        <v>-0.02634034712750692</v>
      </c>
      <c r="AK25" s="4">
        <f t="shared" si="13"/>
        <v>0.2041498009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>
      <c r="A26" s="4">
        <v>616.0</v>
      </c>
      <c r="B26" s="1" t="s">
        <v>101</v>
      </c>
      <c r="C26" s="1"/>
      <c r="D26" s="4">
        <v>198.1</v>
      </c>
      <c r="E26" s="4">
        <f t="shared" si="3"/>
        <v>0.5897289024</v>
      </c>
      <c r="F26" s="4">
        <f t="shared" si="4"/>
        <v>0.767938085</v>
      </c>
      <c r="G26" s="1"/>
      <c r="H26" s="4">
        <v>4.0</v>
      </c>
      <c r="I26" s="4">
        <v>0.0</v>
      </c>
      <c r="J26" s="4">
        <f t="shared" ref="J26:K26" si="62">if(ISNUMBER(H26), (H26-average(H:H))/stdev(H:H), "")</f>
        <v>0.3570777979</v>
      </c>
      <c r="K26" s="4">
        <f t="shared" si="62"/>
        <v>-2.033753653</v>
      </c>
      <c r="L26" s="4">
        <f t="shared" si="17"/>
        <v>-0.8383379276</v>
      </c>
      <c r="M26" s="4">
        <f t="shared" si="18"/>
        <v>-0.9156079552</v>
      </c>
      <c r="N26" s="4"/>
      <c r="O26" s="4">
        <v>406.0</v>
      </c>
      <c r="P26" s="4">
        <v>0.0</v>
      </c>
      <c r="Q26" s="4">
        <f t="shared" si="6"/>
        <v>406</v>
      </c>
      <c r="R26" s="4">
        <f t="shared" si="7"/>
        <v>1</v>
      </c>
      <c r="S26" s="4">
        <f t="shared" si="8"/>
        <v>0.5062565905</v>
      </c>
      <c r="T26" s="4">
        <f t="shared" si="9"/>
        <v>-0.05182761869</v>
      </c>
      <c r="U26" s="4">
        <f t="shared" si="10"/>
        <v>0.2272144859</v>
      </c>
      <c r="V26" s="4">
        <f t="shared" si="11"/>
        <v>0.4766702066</v>
      </c>
      <c r="W26" s="1"/>
      <c r="X26" s="4">
        <v>56.25</v>
      </c>
      <c r="Y26" s="4">
        <v>52.34</v>
      </c>
      <c r="Z26" s="4">
        <v>66.41</v>
      </c>
      <c r="AA26" s="4">
        <v>46.09</v>
      </c>
      <c r="AB26" s="4">
        <f t="shared" ref="AB26:AE26" si="63">if(X26=0, -1, (X26-average(X:X))/stdev(X:X))</f>
        <v>-0.1677921682</v>
      </c>
      <c r="AC26" s="4">
        <f t="shared" si="63"/>
        <v>0.132268517</v>
      </c>
      <c r="AD26" s="4">
        <f t="shared" si="63"/>
        <v>0.4122117553</v>
      </c>
      <c r="AE26" s="4">
        <f t="shared" si="63"/>
        <v>0.2302447828</v>
      </c>
      <c r="AF26" s="4">
        <f t="shared" si="20"/>
        <v>0.1517332217</v>
      </c>
      <c r="AG26" s="4">
        <f t="shared" si="21"/>
        <v>0.3895294876</v>
      </c>
      <c r="AH26" s="1"/>
      <c r="AI26" s="4">
        <f t="shared" si="12"/>
        <v>0.179632456</v>
      </c>
      <c r="AJ26" s="4">
        <v>0.18953942420631442</v>
      </c>
      <c r="AK26" s="4">
        <f t="shared" si="13"/>
        <v>0.1821091981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>
      <c r="A27" s="4">
        <v>200.0</v>
      </c>
      <c r="B27" s="1" t="s">
        <v>104</v>
      </c>
      <c r="C27" s="1"/>
      <c r="D27" s="4">
        <v>48.6</v>
      </c>
      <c r="E27" s="4">
        <f t="shared" si="3"/>
        <v>-0.5703299254</v>
      </c>
      <c r="F27" s="4">
        <f t="shared" si="4"/>
        <v>-0.7552019103</v>
      </c>
      <c r="G27" s="1"/>
      <c r="H27" s="4">
        <v>4.0</v>
      </c>
      <c r="I27" s="4">
        <v>1.0</v>
      </c>
      <c r="J27" s="4">
        <f t="shared" ref="J27:K27" si="64">if(ISNUMBER(H27), (H27-average(H:H))/stdev(H:H), "")</f>
        <v>0.3570777979</v>
      </c>
      <c r="K27" s="4">
        <f t="shared" si="64"/>
        <v>0.3069816835</v>
      </c>
      <c r="L27" s="4">
        <f t="shared" si="17"/>
        <v>0.3320297407</v>
      </c>
      <c r="M27" s="4">
        <f t="shared" si="18"/>
        <v>0.5762202189</v>
      </c>
      <c r="N27" s="4"/>
      <c r="O27" s="4">
        <v>277.0</v>
      </c>
      <c r="P27" s="4">
        <v>0.0</v>
      </c>
      <c r="Q27" s="4">
        <f t="shared" si="6"/>
        <v>277</v>
      </c>
      <c r="R27" s="4">
        <f t="shared" si="7"/>
        <v>1</v>
      </c>
      <c r="S27" s="4">
        <f t="shared" si="8"/>
        <v>0.5062565905</v>
      </c>
      <c r="T27" s="4">
        <f t="shared" si="9"/>
        <v>-0.2619225474</v>
      </c>
      <c r="U27" s="4">
        <f t="shared" si="10"/>
        <v>0.1221670216</v>
      </c>
      <c r="V27" s="4">
        <f t="shared" si="11"/>
        <v>0.3495239928</v>
      </c>
      <c r="W27" s="1"/>
      <c r="X27" s="4">
        <v>68.75</v>
      </c>
      <c r="Y27" s="4">
        <v>52.8</v>
      </c>
      <c r="Z27" s="4">
        <v>71.22</v>
      </c>
      <c r="AA27" s="4">
        <v>54.56</v>
      </c>
      <c r="AB27" s="4">
        <f t="shared" ref="AB27:AE27" si="65">if(X27=0, -1, (X27-average(X:X))/stdev(X:X))</f>
        <v>0.689398256</v>
      </c>
      <c r="AC27" s="4">
        <f t="shared" si="65"/>
        <v>0.1627258094</v>
      </c>
      <c r="AD27" s="4">
        <f t="shared" si="65"/>
        <v>0.8013910034</v>
      </c>
      <c r="AE27" s="4">
        <f t="shared" si="65"/>
        <v>0.8672787474</v>
      </c>
      <c r="AF27" s="4">
        <f t="shared" si="20"/>
        <v>0.630198454</v>
      </c>
      <c r="AG27" s="4">
        <f t="shared" si="21"/>
        <v>0.7938503978</v>
      </c>
      <c r="AH27" s="1"/>
      <c r="AI27" s="4">
        <f t="shared" si="12"/>
        <v>0.2410981748</v>
      </c>
      <c r="AJ27" s="4">
        <v>-0.004249277315329701</v>
      </c>
      <c r="AK27" s="4">
        <f t="shared" si="13"/>
        <v>0.1797613118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>
      <c r="A28" s="4">
        <v>949.0</v>
      </c>
      <c r="B28" s="1" t="s">
        <v>95</v>
      </c>
      <c r="C28" s="1"/>
      <c r="D28" s="4">
        <v>28.1</v>
      </c>
      <c r="E28" s="4">
        <f t="shared" si="3"/>
        <v>-0.7294015372</v>
      </c>
      <c r="F28" s="4">
        <f t="shared" si="4"/>
        <v>-0.8540500789</v>
      </c>
      <c r="G28" s="1"/>
      <c r="H28" s="4">
        <v>4.0</v>
      </c>
      <c r="I28" s="4">
        <v>1.0</v>
      </c>
      <c r="J28" s="4">
        <f t="shared" ref="J28:K28" si="66">if(ISNUMBER(H28), (H28-average(H:H))/stdev(H:H), "")</f>
        <v>0.3570777979</v>
      </c>
      <c r="K28" s="4">
        <f t="shared" si="66"/>
        <v>0.3069816835</v>
      </c>
      <c r="L28" s="4">
        <f t="shared" si="17"/>
        <v>0.3320297407</v>
      </c>
      <c r="M28" s="4">
        <f t="shared" si="18"/>
        <v>0.5762202189</v>
      </c>
      <c r="N28" s="4"/>
      <c r="O28" s="4">
        <v>223.0</v>
      </c>
      <c r="P28" s="4">
        <v>0.0</v>
      </c>
      <c r="Q28" s="4">
        <f t="shared" si="6"/>
        <v>223</v>
      </c>
      <c r="R28" s="4">
        <f t="shared" si="7"/>
        <v>1</v>
      </c>
      <c r="S28" s="4">
        <f t="shared" si="8"/>
        <v>0.5062565905</v>
      </c>
      <c r="T28" s="4">
        <f t="shared" si="9"/>
        <v>-0.3498692617</v>
      </c>
      <c r="U28" s="4">
        <f t="shared" si="10"/>
        <v>0.07819366439</v>
      </c>
      <c r="V28" s="4">
        <f t="shared" si="11"/>
        <v>0.2796313008</v>
      </c>
      <c r="W28" s="1"/>
      <c r="X28" s="4">
        <v>65.43</v>
      </c>
      <c r="Y28" s="4">
        <v>66.73</v>
      </c>
      <c r="Z28" s="4">
        <v>61.85</v>
      </c>
      <c r="AA28" s="4">
        <v>55.73</v>
      </c>
      <c r="AB28" s="4">
        <f t="shared" ref="AB28:AE28" si="67">if(X28=0, -1, (X28-average(X:X))/stdev(X:X))</f>
        <v>0.4617284793</v>
      </c>
      <c r="AC28" s="4">
        <f t="shared" si="67"/>
        <v>1.085052077</v>
      </c>
      <c r="AD28" s="4">
        <f t="shared" si="67"/>
        <v>0.04326011878</v>
      </c>
      <c r="AE28" s="4">
        <f t="shared" si="67"/>
        <v>0.9552751747</v>
      </c>
      <c r="AF28" s="4">
        <f t="shared" si="20"/>
        <v>0.6363289625</v>
      </c>
      <c r="AG28" s="4">
        <f t="shared" si="21"/>
        <v>0.7977023019</v>
      </c>
      <c r="AH28" s="1"/>
      <c r="AI28" s="4">
        <f t="shared" si="12"/>
        <v>0.1998759357</v>
      </c>
      <c r="AJ28" s="4">
        <v>-0.05107982551242084</v>
      </c>
      <c r="AK28" s="4">
        <f t="shared" si="13"/>
        <v>0.1371369954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>
      <c r="A29" s="4">
        <v>1042.0</v>
      </c>
      <c r="B29" s="1" t="s">
        <v>108</v>
      </c>
      <c r="C29" s="1"/>
      <c r="D29" s="4">
        <v>57.3</v>
      </c>
      <c r="E29" s="4">
        <f t="shared" si="3"/>
        <v>-0.5028214852</v>
      </c>
      <c r="F29" s="4">
        <f t="shared" si="4"/>
        <v>-0.7090990659</v>
      </c>
      <c r="G29" s="1"/>
      <c r="H29" s="4">
        <v>4.0</v>
      </c>
      <c r="I29" s="4">
        <v>1.0</v>
      </c>
      <c r="J29" s="4">
        <f t="shared" ref="J29:K29" si="68">if(ISNUMBER(H29), (H29-average(H:H))/stdev(H:H), "")</f>
        <v>0.3570777979</v>
      </c>
      <c r="K29" s="4">
        <f t="shared" si="68"/>
        <v>0.3069816835</v>
      </c>
      <c r="L29" s="4">
        <f t="shared" si="17"/>
        <v>0.3320297407</v>
      </c>
      <c r="M29" s="4">
        <f t="shared" si="18"/>
        <v>0.5762202189</v>
      </c>
      <c r="N29" s="4"/>
      <c r="O29" s="4">
        <v>2235.0</v>
      </c>
      <c r="P29" s="4">
        <v>100.0</v>
      </c>
      <c r="Q29" s="4">
        <f t="shared" si="6"/>
        <v>2335</v>
      </c>
      <c r="R29" s="4">
        <f t="shared" si="7"/>
        <v>0.9143468951</v>
      </c>
      <c r="S29" s="4">
        <f t="shared" si="8"/>
        <v>0.3952800546</v>
      </c>
      <c r="T29" s="4">
        <f t="shared" si="9"/>
        <v>3.089824454</v>
      </c>
      <c r="U29" s="4">
        <f t="shared" si="10"/>
        <v>1.742552254</v>
      </c>
      <c r="V29" s="4">
        <f t="shared" si="11"/>
        <v>1.320057671</v>
      </c>
      <c r="W29" s="1"/>
      <c r="X29" s="4">
        <v>49.35</v>
      </c>
      <c r="Y29" s="4">
        <v>39.0</v>
      </c>
      <c r="Z29" s="4">
        <v>63.54</v>
      </c>
      <c r="AA29" s="4">
        <v>41.6</v>
      </c>
      <c r="AB29" s="4">
        <f t="shared" ref="AB29:AE29" si="69">if(X29=0, -1, (X29-average(X:X))/stdev(X:X))</f>
        <v>-0.6409612824</v>
      </c>
      <c r="AC29" s="4">
        <f t="shared" si="69"/>
        <v>-0.7509929629</v>
      </c>
      <c r="AD29" s="4">
        <f t="shared" si="69"/>
        <v>0.1799987735</v>
      </c>
      <c r="AE29" s="4">
        <f t="shared" si="69"/>
        <v>-0.107450908</v>
      </c>
      <c r="AF29" s="4">
        <f t="shared" si="20"/>
        <v>-0.329851595</v>
      </c>
      <c r="AG29" s="4">
        <f t="shared" si="21"/>
        <v>-0.5743270801</v>
      </c>
      <c r="AH29" s="1"/>
      <c r="AI29" s="4">
        <f t="shared" si="12"/>
        <v>0.1532129359</v>
      </c>
      <c r="AJ29" s="4">
        <v>0.013170877905720814</v>
      </c>
      <c r="AK29" s="4">
        <f t="shared" si="13"/>
        <v>0.1182024214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>
      <c r="A30" s="4">
        <v>755.0</v>
      </c>
      <c r="B30" s="1" t="s">
        <v>82</v>
      </c>
      <c r="C30" s="1"/>
      <c r="D30" s="4">
        <v>59.3</v>
      </c>
      <c r="E30" s="4">
        <f t="shared" si="3"/>
        <v>-0.4873023036</v>
      </c>
      <c r="F30" s="4">
        <f t="shared" si="4"/>
        <v>-0.6980704145</v>
      </c>
      <c r="G30" s="1"/>
      <c r="H30" s="4">
        <v>4.0</v>
      </c>
      <c r="I30" s="4">
        <v>1.0</v>
      </c>
      <c r="J30" s="4">
        <f t="shared" ref="J30:K30" si="70">if(ISNUMBER(H30), (H30-average(H:H))/stdev(H:H), "")</f>
        <v>0.3570777979</v>
      </c>
      <c r="K30" s="4">
        <f t="shared" si="70"/>
        <v>0.3069816835</v>
      </c>
      <c r="L30" s="4">
        <f t="shared" si="17"/>
        <v>0.3320297407</v>
      </c>
      <c r="M30" s="4">
        <f t="shared" si="18"/>
        <v>0.5762202189</v>
      </c>
      <c r="N30" s="4"/>
      <c r="O30" s="4">
        <v>165.0</v>
      </c>
      <c r="P30" s="4">
        <v>0.0</v>
      </c>
      <c r="Q30" s="4">
        <f t="shared" si="6"/>
        <v>165</v>
      </c>
      <c r="R30" s="4">
        <f t="shared" si="7"/>
        <v>1</v>
      </c>
      <c r="S30" s="4">
        <f t="shared" si="8"/>
        <v>0.5062565905</v>
      </c>
      <c r="T30" s="4">
        <f t="shared" si="9"/>
        <v>-0.4443305474</v>
      </c>
      <c r="U30" s="4">
        <f t="shared" si="10"/>
        <v>0.03096302151</v>
      </c>
      <c r="V30" s="4">
        <f t="shared" si="11"/>
        <v>0.1759631254</v>
      </c>
      <c r="W30" s="1"/>
      <c r="X30" s="4">
        <v>57.62</v>
      </c>
      <c r="Y30" s="4">
        <v>53.71</v>
      </c>
      <c r="Z30" s="4">
        <v>60.48</v>
      </c>
      <c r="AA30" s="4">
        <v>57.94</v>
      </c>
      <c r="AB30" s="4">
        <f t="shared" ref="AB30:AE30" si="71">if(X30=0, -1, (X30-average(X:X))/stdev(X:X))</f>
        <v>-0.07384409775</v>
      </c>
      <c r="AC30" s="4">
        <f t="shared" si="71"/>
        <v>0.2229782791</v>
      </c>
      <c r="AD30" s="4">
        <f t="shared" si="71"/>
        <v>-0.06758719306</v>
      </c>
      <c r="AE30" s="4">
        <f t="shared" si="71"/>
        <v>1.121490648</v>
      </c>
      <c r="AF30" s="4">
        <f t="shared" si="20"/>
        <v>0.3007594092</v>
      </c>
      <c r="AG30" s="4">
        <f t="shared" si="21"/>
        <v>0.5484153619</v>
      </c>
      <c r="AH30" s="1"/>
      <c r="AI30" s="4">
        <f t="shared" si="12"/>
        <v>0.1506320729</v>
      </c>
      <c r="AJ30" s="4">
        <v>0.013448405129643055</v>
      </c>
      <c r="AK30" s="4">
        <f t="shared" si="13"/>
        <v>0.116336156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>
      <c r="A31" s="4">
        <v>865.0</v>
      </c>
      <c r="B31" s="2" t="s">
        <v>70</v>
      </c>
      <c r="C31" s="1"/>
      <c r="D31" s="4">
        <v>230.6</v>
      </c>
      <c r="E31" s="4">
        <f t="shared" si="3"/>
        <v>0.8419156041</v>
      </c>
      <c r="F31" s="4">
        <f t="shared" si="4"/>
        <v>0.9175595916</v>
      </c>
      <c r="G31" s="1"/>
      <c r="H31" s="4">
        <v>4.0</v>
      </c>
      <c r="I31" s="4">
        <v>1.0</v>
      </c>
      <c r="J31" s="4">
        <f t="shared" ref="J31:K31" si="72">if(ISNUMBER(H31), (H31-average(H:H))/stdev(H:H), "")</f>
        <v>0.3570777979</v>
      </c>
      <c r="K31" s="4">
        <f t="shared" si="72"/>
        <v>0.3069816835</v>
      </c>
      <c r="L31" s="4">
        <f t="shared" si="17"/>
        <v>0.3320297407</v>
      </c>
      <c r="M31" s="4">
        <f t="shared" si="18"/>
        <v>0.5762202189</v>
      </c>
      <c r="N31" s="4"/>
      <c r="O31" s="4">
        <v>126.0</v>
      </c>
      <c r="P31" s="4">
        <v>100.0</v>
      </c>
      <c r="Q31" s="4">
        <f t="shared" si="6"/>
        <v>226</v>
      </c>
      <c r="R31" s="4">
        <f t="shared" si="7"/>
        <v>0.1150442478</v>
      </c>
      <c r="S31" s="4">
        <f t="shared" si="8"/>
        <v>-0.6403372646</v>
      </c>
      <c r="T31" s="4">
        <f t="shared" si="9"/>
        <v>-0.3449833331</v>
      </c>
      <c r="U31" s="4">
        <f t="shared" si="10"/>
        <v>-0.4926602989</v>
      </c>
      <c r="V31" s="4">
        <f t="shared" si="11"/>
        <v>-0.7018976413</v>
      </c>
      <c r="W31" s="1"/>
      <c r="X31" s="4">
        <v>52.15</v>
      </c>
      <c r="Y31" s="4">
        <v>38.41</v>
      </c>
      <c r="Z31" s="4">
        <v>65.76</v>
      </c>
      <c r="AA31" s="4">
        <v>39.45</v>
      </c>
      <c r="AB31" s="4">
        <f t="shared" ref="AB31:AE31" si="73">if(X31=0, -1, (X31-average(X:X))/stdev(X:X))</f>
        <v>-0.4489506274</v>
      </c>
      <c r="AC31" s="4">
        <f t="shared" si="73"/>
        <v>-0.790057751</v>
      </c>
      <c r="AD31" s="4">
        <f t="shared" si="73"/>
        <v>0.359619965</v>
      </c>
      <c r="AE31" s="4">
        <f t="shared" si="73"/>
        <v>-0.2691537444</v>
      </c>
      <c r="AF31" s="4">
        <f t="shared" si="20"/>
        <v>-0.2871355394</v>
      </c>
      <c r="AG31" s="4">
        <f t="shared" si="21"/>
        <v>-0.5358502957</v>
      </c>
      <c r="AH31" s="1"/>
      <c r="AI31" s="4">
        <f t="shared" si="12"/>
        <v>0.06400796836</v>
      </c>
      <c r="AJ31" s="4">
        <v>0.13928509744006923</v>
      </c>
      <c r="AK31" s="4">
        <f t="shared" si="13"/>
        <v>0.08282725063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>
      <c r="A32" s="4">
        <v>877.0</v>
      </c>
      <c r="B32" s="1" t="s">
        <v>90</v>
      </c>
      <c r="C32" s="1"/>
      <c r="D32" s="4">
        <v>130.3</v>
      </c>
      <c r="E32" s="4">
        <f t="shared" si="3"/>
        <v>0.06362864474</v>
      </c>
      <c r="F32" s="4">
        <f t="shared" si="4"/>
        <v>0.2522471897</v>
      </c>
      <c r="G32" s="1"/>
      <c r="H32" s="4">
        <v>4.0</v>
      </c>
      <c r="I32" s="4">
        <v>1.0</v>
      </c>
      <c r="J32" s="4">
        <f t="shared" ref="J32:K32" si="74">if(ISNUMBER(H32), (H32-average(H:H))/stdev(H:H), "")</f>
        <v>0.3570777979</v>
      </c>
      <c r="K32" s="4">
        <f t="shared" si="74"/>
        <v>0.3069816835</v>
      </c>
      <c r="L32" s="4">
        <f t="shared" si="17"/>
        <v>0.3320297407</v>
      </c>
      <c r="M32" s="4">
        <f t="shared" si="18"/>
        <v>0.5762202189</v>
      </c>
      <c r="N32" s="4"/>
      <c r="O32" s="4">
        <v>102.0</v>
      </c>
      <c r="P32" s="4">
        <v>100.0</v>
      </c>
      <c r="Q32" s="4">
        <f t="shared" si="6"/>
        <v>202</v>
      </c>
      <c r="R32" s="4">
        <f t="shared" si="7"/>
        <v>0.009900990099</v>
      </c>
      <c r="S32" s="4">
        <f t="shared" si="8"/>
        <v>-0.7765662375</v>
      </c>
      <c r="T32" s="4">
        <f t="shared" si="9"/>
        <v>-0.3840707617</v>
      </c>
      <c r="U32" s="4">
        <f t="shared" si="10"/>
        <v>-0.5803184996</v>
      </c>
      <c r="V32" s="4">
        <f t="shared" si="11"/>
        <v>-0.7617863871</v>
      </c>
      <c r="W32" s="1"/>
      <c r="X32" s="4">
        <v>75.59</v>
      </c>
      <c r="Y32" s="4">
        <v>66.41</v>
      </c>
      <c r="Z32" s="4">
        <v>72.27</v>
      </c>
      <c r="AA32" s="4">
        <v>41.67</v>
      </c>
      <c r="AB32" s="4">
        <f t="shared" ref="AB32:AE32" si="75">if(X32=0, -1, (X32-average(X:X))/stdev(X:X))</f>
        <v>1.158452856</v>
      </c>
      <c r="AC32" s="4">
        <f t="shared" si="75"/>
        <v>1.063864396</v>
      </c>
      <c r="AD32" s="4">
        <f t="shared" si="75"/>
        <v>0.8863469723</v>
      </c>
      <c r="AE32" s="4">
        <f t="shared" si="75"/>
        <v>-0.1021861645</v>
      </c>
      <c r="AF32" s="4">
        <f t="shared" si="20"/>
        <v>0.7516195149</v>
      </c>
      <c r="AG32" s="4">
        <f t="shared" si="21"/>
        <v>0.8669599269</v>
      </c>
      <c r="AH32" s="1"/>
      <c r="AI32" s="4">
        <f t="shared" si="12"/>
        <v>0.2334102371</v>
      </c>
      <c r="AJ32" s="4">
        <v>-0.3861498807723328</v>
      </c>
      <c r="AK32" s="4">
        <f t="shared" si="13"/>
        <v>0.07852020765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>
      <c r="A33" s="4">
        <v>1062.0</v>
      </c>
      <c r="B33" s="1" t="s">
        <v>85</v>
      </c>
      <c r="C33" s="1"/>
      <c r="D33" s="4">
        <v>86.2</v>
      </c>
      <c r="E33" s="4">
        <f t="shared" si="3"/>
        <v>-0.2785693105</v>
      </c>
      <c r="F33" s="4">
        <f t="shared" si="4"/>
        <v>-0.5277966564</v>
      </c>
      <c r="G33" s="1"/>
      <c r="H33" s="4">
        <v>4.0</v>
      </c>
      <c r="I33" s="4">
        <v>1.0</v>
      </c>
      <c r="J33" s="4">
        <f t="shared" ref="J33:K33" si="76">if(ISNUMBER(H33), (H33-average(H:H))/stdev(H:H), "")</f>
        <v>0.3570777979</v>
      </c>
      <c r="K33" s="4">
        <f t="shared" si="76"/>
        <v>0.3069816835</v>
      </c>
      <c r="L33" s="4">
        <f t="shared" si="17"/>
        <v>0.3320297407</v>
      </c>
      <c r="M33" s="4">
        <f t="shared" si="18"/>
        <v>0.5762202189</v>
      </c>
      <c r="N33" s="4"/>
      <c r="O33" s="4">
        <v>5.0</v>
      </c>
      <c r="P33" s="4">
        <v>0.0</v>
      </c>
      <c r="Q33" s="4">
        <f t="shared" si="6"/>
        <v>5</v>
      </c>
      <c r="R33" s="4">
        <f t="shared" si="7"/>
        <v>1</v>
      </c>
      <c r="S33" s="4">
        <f t="shared" si="8"/>
        <v>0.5062565905</v>
      </c>
      <c r="T33" s="4">
        <f t="shared" si="9"/>
        <v>-0.7049134047</v>
      </c>
      <c r="U33" s="4">
        <f t="shared" si="10"/>
        <v>-0.09932840712</v>
      </c>
      <c r="V33" s="4">
        <f t="shared" si="11"/>
        <v>-0.3151640955</v>
      </c>
      <c r="W33" s="1"/>
      <c r="X33" s="4">
        <v>68.82</v>
      </c>
      <c r="Y33" s="4">
        <v>64.52</v>
      </c>
      <c r="Z33" s="4">
        <v>69.21</v>
      </c>
      <c r="AA33" s="4">
        <v>48.63</v>
      </c>
      <c r="AB33" s="4">
        <f t="shared" ref="AB33:AE33" si="77">if(X33=0, -1, (X33-average(X:X))/stdev(X:X))</f>
        <v>0.6941985224</v>
      </c>
      <c r="AC33" s="4">
        <f t="shared" si="77"/>
        <v>0.9387246508</v>
      </c>
      <c r="AD33" s="4">
        <f t="shared" si="77"/>
        <v>0.6387610057</v>
      </c>
      <c r="AE33" s="4">
        <f t="shared" si="77"/>
        <v>0.4212797616</v>
      </c>
      <c r="AF33" s="4">
        <f t="shared" si="20"/>
        <v>0.6732409851</v>
      </c>
      <c r="AG33" s="4">
        <f t="shared" si="21"/>
        <v>0.8205126356</v>
      </c>
      <c r="AH33" s="1"/>
      <c r="AI33" s="4">
        <f t="shared" si="12"/>
        <v>0.1384430256</v>
      </c>
      <c r="AJ33" s="4">
        <v>-0.3364733876232001</v>
      </c>
      <c r="AK33" s="4">
        <f t="shared" si="13"/>
        <v>0.01971392232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>
      <c r="A34" s="4">
        <v>205.0</v>
      </c>
      <c r="B34" s="1" t="s">
        <v>111</v>
      </c>
      <c r="C34" s="1"/>
      <c r="D34" s="4">
        <v>29.4</v>
      </c>
      <c r="E34" s="4">
        <f t="shared" si="3"/>
        <v>-0.7193140691</v>
      </c>
      <c r="F34" s="4">
        <f t="shared" si="4"/>
        <v>-0.8481238525</v>
      </c>
      <c r="G34" s="1"/>
      <c r="H34" s="4">
        <v>4.0</v>
      </c>
      <c r="I34" s="4">
        <v>1.0</v>
      </c>
      <c r="J34" s="4">
        <f t="shared" ref="J34:K34" si="78">if(ISNUMBER(H34), (H34-average(H:H))/stdev(H:H), "")</f>
        <v>0.3570777979</v>
      </c>
      <c r="K34" s="4">
        <f t="shared" si="78"/>
        <v>0.3069816835</v>
      </c>
      <c r="L34" s="4">
        <f t="shared" si="17"/>
        <v>0.3320297407</v>
      </c>
      <c r="M34" s="4">
        <f t="shared" si="18"/>
        <v>0.5762202189</v>
      </c>
      <c r="N34" s="4"/>
      <c r="O34" s="4">
        <v>200.0</v>
      </c>
      <c r="P34" s="4">
        <v>0.0</v>
      </c>
      <c r="Q34" s="4">
        <f t="shared" si="6"/>
        <v>200</v>
      </c>
      <c r="R34" s="4">
        <f t="shared" si="7"/>
        <v>1</v>
      </c>
      <c r="S34" s="4">
        <f t="shared" si="8"/>
        <v>0.5062565905</v>
      </c>
      <c r="T34" s="4">
        <f t="shared" si="9"/>
        <v>-0.3873280474</v>
      </c>
      <c r="U34" s="4">
        <f t="shared" si="10"/>
        <v>0.05946427152</v>
      </c>
      <c r="V34" s="4">
        <f t="shared" si="11"/>
        <v>0.2438529711</v>
      </c>
      <c r="W34" s="1"/>
      <c r="X34" s="4">
        <v>49.15</v>
      </c>
      <c r="Y34" s="4">
        <v>68.36</v>
      </c>
      <c r="Z34" s="4">
        <v>69.34</v>
      </c>
      <c r="AA34" s="4">
        <v>50.46</v>
      </c>
      <c r="AB34" s="4">
        <f t="shared" ref="AB34:AE34" si="79">if(X34=0, -1, (X34-average(X:X))/stdev(X:X))</f>
        <v>-0.6546763292</v>
      </c>
      <c r="AC34" s="4">
        <f t="shared" si="79"/>
        <v>1.192976831</v>
      </c>
      <c r="AD34" s="4">
        <f t="shared" si="79"/>
        <v>0.6492793638</v>
      </c>
      <c r="AE34" s="4">
        <f t="shared" si="79"/>
        <v>0.558915199</v>
      </c>
      <c r="AF34" s="4">
        <f t="shared" si="20"/>
        <v>0.4366237661</v>
      </c>
      <c r="AG34" s="4">
        <f t="shared" si="21"/>
        <v>0.6607751252</v>
      </c>
      <c r="AH34" s="1"/>
      <c r="AI34" s="4">
        <f t="shared" si="12"/>
        <v>0.1581811157</v>
      </c>
      <c r="AJ34" s="4">
        <v>-0.42484508140208993</v>
      </c>
      <c r="AK34" s="4">
        <f t="shared" si="13"/>
        <v>0.01242456642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>
      <c r="A35" s="4">
        <v>869.0</v>
      </c>
      <c r="B35" s="1" t="s">
        <v>99</v>
      </c>
      <c r="C35" s="1"/>
      <c r="D35" s="4">
        <v>32.9</v>
      </c>
      <c r="E35" s="4">
        <f t="shared" si="3"/>
        <v>-0.6921555013</v>
      </c>
      <c r="F35" s="4">
        <f t="shared" si="4"/>
        <v>-0.8319588339</v>
      </c>
      <c r="G35" s="1"/>
      <c r="H35" s="4">
        <v>4.0</v>
      </c>
      <c r="I35" s="4">
        <v>1.0</v>
      </c>
      <c r="J35" s="4">
        <f t="shared" ref="J35:K35" si="80">if(ISNUMBER(H35), (H35-average(H:H))/stdev(H:H), "")</f>
        <v>0.3570777979</v>
      </c>
      <c r="K35" s="4">
        <f t="shared" si="80"/>
        <v>0.3069816835</v>
      </c>
      <c r="L35" s="4">
        <f t="shared" si="17"/>
        <v>0.3320297407</v>
      </c>
      <c r="M35" s="4">
        <f t="shared" si="18"/>
        <v>0.5762202189</v>
      </c>
      <c r="N35" s="4"/>
      <c r="O35" s="4">
        <v>1188.0</v>
      </c>
      <c r="P35" s="4">
        <v>0.0</v>
      </c>
      <c r="Q35" s="4">
        <f t="shared" si="6"/>
        <v>1188</v>
      </c>
      <c r="R35" s="4">
        <f t="shared" si="7"/>
        <v>1</v>
      </c>
      <c r="S35" s="4">
        <f t="shared" si="8"/>
        <v>0.5062565905</v>
      </c>
      <c r="T35" s="4">
        <f t="shared" si="9"/>
        <v>1.221771096</v>
      </c>
      <c r="U35" s="4">
        <f t="shared" si="10"/>
        <v>0.8640138433</v>
      </c>
      <c r="V35" s="4">
        <f t="shared" si="11"/>
        <v>0.9295234496</v>
      </c>
      <c r="W35" s="1"/>
      <c r="X35" s="4">
        <v>63.41</v>
      </c>
      <c r="Y35" s="4">
        <v>51.76</v>
      </c>
      <c r="Z35" s="4">
        <v>55.73</v>
      </c>
      <c r="AA35" s="4">
        <v>36.52</v>
      </c>
      <c r="AB35" s="4">
        <f t="shared" ref="AB35:AE35" si="81">if(X35=0, -1, (X35-average(X:X))/stdev(X:X))</f>
        <v>0.3232065068</v>
      </c>
      <c r="AC35" s="4">
        <f t="shared" si="81"/>
        <v>0.09386584393</v>
      </c>
      <c r="AD35" s="4">
        <f t="shared" si="81"/>
        <v>-0.4519118144</v>
      </c>
      <c r="AE35" s="4">
        <f t="shared" si="81"/>
        <v>-0.4895208655</v>
      </c>
      <c r="AF35" s="4">
        <f t="shared" si="20"/>
        <v>-0.1310900823</v>
      </c>
      <c r="AG35" s="4">
        <f t="shared" si="21"/>
        <v>-0.362063644</v>
      </c>
      <c r="AH35" s="1"/>
      <c r="AI35" s="4">
        <f t="shared" si="12"/>
        <v>0.07793029765</v>
      </c>
      <c r="AJ35" s="4">
        <v>-0.21083617469424365</v>
      </c>
      <c r="AK35" s="4">
        <f t="shared" si="13"/>
        <v>0.005738679565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>
      <c r="A36" s="4">
        <v>1233.0</v>
      </c>
      <c r="B36" s="2" t="s">
        <v>109</v>
      </c>
      <c r="C36" s="1"/>
      <c r="D36" s="4">
        <v>193.5</v>
      </c>
      <c r="E36" s="4">
        <f t="shared" si="3"/>
        <v>0.5540347847</v>
      </c>
      <c r="F36" s="4">
        <f t="shared" si="4"/>
        <v>0.7443351293</v>
      </c>
      <c r="G36" s="1"/>
      <c r="H36" s="4">
        <v>4.0</v>
      </c>
      <c r="I36" s="4">
        <v>1.0</v>
      </c>
      <c r="J36" s="4">
        <f t="shared" ref="J36:K36" si="82">if(ISNUMBER(H36), (H36-average(H:H))/stdev(H:H), "")</f>
        <v>0.3570777979</v>
      </c>
      <c r="K36" s="4">
        <f t="shared" si="82"/>
        <v>0.3069816835</v>
      </c>
      <c r="L36" s="4">
        <f t="shared" si="17"/>
        <v>0.3320297407</v>
      </c>
      <c r="M36" s="4">
        <f t="shared" si="18"/>
        <v>0.5762202189</v>
      </c>
      <c r="N36" s="4"/>
      <c r="O36" s="4">
        <v>6.0</v>
      </c>
      <c r="P36" s="4">
        <v>0.0</v>
      </c>
      <c r="Q36" s="4">
        <f t="shared" si="6"/>
        <v>6</v>
      </c>
      <c r="R36" s="4">
        <f t="shared" si="7"/>
        <v>1</v>
      </c>
      <c r="S36" s="4">
        <f t="shared" si="8"/>
        <v>0.5062565905</v>
      </c>
      <c r="T36" s="4">
        <f t="shared" si="9"/>
        <v>-0.7032847618</v>
      </c>
      <c r="U36" s="4">
        <f t="shared" si="10"/>
        <v>-0.09851408569</v>
      </c>
      <c r="V36" s="4">
        <f t="shared" si="11"/>
        <v>-0.3138695361</v>
      </c>
      <c r="W36" s="1"/>
      <c r="X36" s="4">
        <v>39.84</v>
      </c>
      <c r="Y36" s="4">
        <v>39.06</v>
      </c>
      <c r="Z36" s="4">
        <v>32.81</v>
      </c>
      <c r="AA36" s="4">
        <v>25.78</v>
      </c>
      <c r="AB36" s="4">
        <f t="shared" ref="AB36:AE36" si="83">if(X36=0, -1, (X36-average(X:X))/stdev(X:X))</f>
        <v>-1.293111757</v>
      </c>
      <c r="AC36" s="4">
        <f t="shared" si="83"/>
        <v>-0.7470202726</v>
      </c>
      <c r="AD36" s="4">
        <f t="shared" si="83"/>
        <v>-2.30637925</v>
      </c>
      <c r="AE36" s="4">
        <f t="shared" si="83"/>
        <v>-1.297282941</v>
      </c>
      <c r="AF36" s="4">
        <f t="shared" si="20"/>
        <v>-1.410948555</v>
      </c>
      <c r="AG36" s="4">
        <f t="shared" si="21"/>
        <v>-1.187833555</v>
      </c>
      <c r="AH36" s="1"/>
      <c r="AI36" s="4">
        <f t="shared" si="12"/>
        <v>-0.04528693583</v>
      </c>
      <c r="AJ36" s="1"/>
      <c r="AK36" s="4">
        <f t="shared" si="13"/>
        <v>-0.04528693583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>
      <c r="A37" s="4">
        <v>523.0</v>
      </c>
      <c r="B37" s="1" t="s">
        <v>112</v>
      </c>
      <c r="C37" s="1"/>
      <c r="D37" s="4">
        <v>12.0</v>
      </c>
      <c r="E37" s="4">
        <f t="shared" si="3"/>
        <v>-0.8543309494</v>
      </c>
      <c r="F37" s="4">
        <f t="shared" si="4"/>
        <v>-0.9243002485</v>
      </c>
      <c r="G37" s="1"/>
      <c r="H37" s="4">
        <v>4.0</v>
      </c>
      <c r="I37" s="4">
        <v>1.0</v>
      </c>
      <c r="J37" s="4">
        <f t="shared" ref="J37:K37" si="84">if(ISNUMBER(H37), (H37-average(H:H))/stdev(H:H), "")</f>
        <v>0.3570777979</v>
      </c>
      <c r="K37" s="4">
        <f t="shared" si="84"/>
        <v>0.3069816835</v>
      </c>
      <c r="L37" s="4">
        <f t="shared" si="17"/>
        <v>0.3320297407</v>
      </c>
      <c r="M37" s="4">
        <f t="shared" si="18"/>
        <v>0.5762202189</v>
      </c>
      <c r="N37" s="4"/>
      <c r="O37" s="4">
        <v>1153.0</v>
      </c>
      <c r="P37" s="4">
        <v>100.0</v>
      </c>
      <c r="Q37" s="4">
        <f t="shared" si="6"/>
        <v>1253</v>
      </c>
      <c r="R37" s="4">
        <f t="shared" si="7"/>
        <v>0.8403830806</v>
      </c>
      <c r="S37" s="4">
        <f t="shared" si="8"/>
        <v>0.2994487602</v>
      </c>
      <c r="T37" s="4">
        <f t="shared" si="9"/>
        <v>1.327632882</v>
      </c>
      <c r="U37" s="4">
        <f t="shared" si="10"/>
        <v>0.8135408211</v>
      </c>
      <c r="V37" s="4">
        <f t="shared" si="11"/>
        <v>0.9019649777</v>
      </c>
      <c r="W37" s="1"/>
      <c r="X37" s="4">
        <v>45.7</v>
      </c>
      <c r="Y37" s="4">
        <v>39.58</v>
      </c>
      <c r="Z37" s="4">
        <v>49.02</v>
      </c>
      <c r="AA37" s="4">
        <v>28.32</v>
      </c>
      <c r="AB37" s="4">
        <f t="shared" ref="AB37:AE37" si="85">if(X37=0, -1, (X37-average(X:X))/stdev(X:X))</f>
        <v>-0.8912608863</v>
      </c>
      <c r="AC37" s="4">
        <f t="shared" si="85"/>
        <v>-0.7125902899</v>
      </c>
      <c r="AD37" s="4">
        <f t="shared" si="85"/>
        <v>-0.994820911</v>
      </c>
      <c r="AE37" s="4">
        <f t="shared" si="85"/>
        <v>-1.106247962</v>
      </c>
      <c r="AF37" s="4">
        <f t="shared" si="20"/>
        <v>-0.9262300124</v>
      </c>
      <c r="AG37" s="4">
        <f t="shared" si="21"/>
        <v>-0.9624084436</v>
      </c>
      <c r="AH37" s="1"/>
      <c r="AI37" s="4">
        <f t="shared" si="12"/>
        <v>-0.1021308739</v>
      </c>
      <c r="AJ37" s="4">
        <v>-0.1162407518321365</v>
      </c>
      <c r="AK37" s="4">
        <f t="shared" si="13"/>
        <v>-0.1056583434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>
      <c r="A38" s="4">
        <v>1081.0</v>
      </c>
      <c r="B38" s="1" t="s">
        <v>116</v>
      </c>
      <c r="C38" s="1"/>
      <c r="D38" s="4">
        <v>56.6</v>
      </c>
      <c r="E38" s="4">
        <f t="shared" si="3"/>
        <v>-0.5082531988</v>
      </c>
      <c r="F38" s="4">
        <f t="shared" si="4"/>
        <v>-0.7129187884</v>
      </c>
      <c r="G38" s="1"/>
      <c r="H38" s="4">
        <v>4.0</v>
      </c>
      <c r="I38" s="4">
        <v>1.0</v>
      </c>
      <c r="J38" s="4">
        <f t="shared" ref="J38:K38" si="86">if(ISNUMBER(H38), (H38-average(H:H))/stdev(H:H), "")</f>
        <v>0.3570777979</v>
      </c>
      <c r="K38" s="4">
        <f t="shared" si="86"/>
        <v>0.3069816835</v>
      </c>
      <c r="L38" s="4">
        <f t="shared" si="17"/>
        <v>0.3320297407</v>
      </c>
      <c r="M38" s="4">
        <f t="shared" si="18"/>
        <v>0.5762202189</v>
      </c>
      <c r="N38" s="4"/>
      <c r="O38" s="4">
        <v>17.0</v>
      </c>
      <c r="P38" s="4">
        <v>0.0</v>
      </c>
      <c r="Q38" s="4">
        <f t="shared" si="6"/>
        <v>17</v>
      </c>
      <c r="R38" s="4">
        <f t="shared" si="7"/>
        <v>1</v>
      </c>
      <c r="S38" s="4">
        <f t="shared" si="8"/>
        <v>0.5062565905</v>
      </c>
      <c r="T38" s="4">
        <f t="shared" si="9"/>
        <v>-0.6853696904</v>
      </c>
      <c r="U38" s="4">
        <f t="shared" si="10"/>
        <v>-0.08955654997</v>
      </c>
      <c r="V38" s="4">
        <f t="shared" si="11"/>
        <v>-0.299260004</v>
      </c>
      <c r="W38" s="1"/>
      <c r="X38" s="4">
        <v>64.26</v>
      </c>
      <c r="Y38" s="4">
        <v>50.39</v>
      </c>
      <c r="Z38" s="4">
        <v>56.84</v>
      </c>
      <c r="AA38" s="4">
        <v>44.6</v>
      </c>
      <c r="AB38" s="4">
        <f t="shared" ref="AB38:AE38" si="87">if(X38=0, -1, (X38-average(X:X))/stdev(X:X))</f>
        <v>0.3814954556</v>
      </c>
      <c r="AC38" s="4">
        <f t="shared" si="87"/>
        <v>0.00315608175</v>
      </c>
      <c r="AD38" s="4">
        <f t="shared" si="87"/>
        <v>-0.3621012187</v>
      </c>
      <c r="AE38" s="4">
        <f t="shared" si="87"/>
        <v>0.1181809567</v>
      </c>
      <c r="AF38" s="4">
        <f t="shared" si="20"/>
        <v>0.03518281885</v>
      </c>
      <c r="AG38" s="4">
        <f t="shared" si="21"/>
        <v>0.1875708369</v>
      </c>
      <c r="AH38" s="1"/>
      <c r="AI38" s="4">
        <f t="shared" si="12"/>
        <v>-0.06209693414</v>
      </c>
      <c r="AJ38" s="4">
        <v>-0.3043943324812772</v>
      </c>
      <c r="AK38" s="4">
        <f t="shared" si="13"/>
        <v>-0.1226712837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>
      <c r="A39" s="4">
        <v>1257.0</v>
      </c>
      <c r="B39" s="1" t="s">
        <v>96</v>
      </c>
      <c r="C39" s="1"/>
      <c r="D39" s="4">
        <v>33.3</v>
      </c>
      <c r="E39" s="4">
        <f t="shared" si="3"/>
        <v>-0.6890516649</v>
      </c>
      <c r="F39" s="4">
        <f t="shared" si="4"/>
        <v>-0.8300913594</v>
      </c>
      <c r="G39" s="1"/>
      <c r="H39" s="4">
        <v>4.0</v>
      </c>
      <c r="I39" s="4">
        <v>1.0</v>
      </c>
      <c r="J39" s="4">
        <f t="shared" ref="J39:K39" si="88">if(ISNUMBER(H39), (H39-average(H:H))/stdev(H:H), "")</f>
        <v>0.3570777979</v>
      </c>
      <c r="K39" s="4">
        <f t="shared" si="88"/>
        <v>0.3069816835</v>
      </c>
      <c r="L39" s="4">
        <f t="shared" si="17"/>
        <v>0.3320297407</v>
      </c>
      <c r="M39" s="4">
        <f t="shared" si="18"/>
        <v>0.5762202189</v>
      </c>
      <c r="N39" s="4"/>
      <c r="O39" s="4">
        <v>0.0</v>
      </c>
      <c r="P39" s="4">
        <v>0.0</v>
      </c>
      <c r="Q39" s="4">
        <f t="shared" si="6"/>
        <v>0</v>
      </c>
      <c r="R39" s="4">
        <f t="shared" si="7"/>
        <v>-1</v>
      </c>
      <c r="S39" s="4">
        <f t="shared" si="8"/>
        <v>-1</v>
      </c>
      <c r="T39" s="4">
        <f t="shared" si="9"/>
        <v>-1</v>
      </c>
      <c r="U39" s="4">
        <f t="shared" si="10"/>
        <v>-1</v>
      </c>
      <c r="V39" s="4">
        <f t="shared" si="11"/>
        <v>-1</v>
      </c>
      <c r="W39" s="1"/>
      <c r="X39" s="4">
        <v>64.84</v>
      </c>
      <c r="Y39" s="4">
        <v>48.44</v>
      </c>
      <c r="Z39" s="4">
        <v>60.16</v>
      </c>
      <c r="AA39" s="4">
        <v>53.13</v>
      </c>
      <c r="AB39" s="4">
        <f t="shared" ref="AB39:AE39" si="89">if(X39=0, -1, (X39-average(X:X))/stdev(X:X))</f>
        <v>0.4212690913</v>
      </c>
      <c r="AC39" s="4">
        <f t="shared" si="89"/>
        <v>-0.1259563535</v>
      </c>
      <c r="AD39" s="4">
        <f t="shared" si="89"/>
        <v>-0.09347853597</v>
      </c>
      <c r="AE39" s="4">
        <f t="shared" si="89"/>
        <v>0.7597275586</v>
      </c>
      <c r="AF39" s="4">
        <f t="shared" si="20"/>
        <v>0.2403904401</v>
      </c>
      <c r="AG39" s="4">
        <f t="shared" si="21"/>
        <v>0.4902962779</v>
      </c>
      <c r="AH39" s="1"/>
      <c r="AI39" s="4">
        <f t="shared" si="12"/>
        <v>-0.1908937156</v>
      </c>
      <c r="AJ39" s="1"/>
      <c r="AK39" s="4">
        <f t="shared" si="13"/>
        <v>-0.1908937156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>
      <c r="A40" s="4">
        <v>1085.0</v>
      </c>
      <c r="B40" s="1" t="s">
        <v>89</v>
      </c>
      <c r="C40" s="1"/>
      <c r="D40" s="1"/>
      <c r="E40" s="4">
        <f t="shared" si="3"/>
        <v>-1</v>
      </c>
      <c r="F40" s="4">
        <f t="shared" si="4"/>
        <v>-1</v>
      </c>
      <c r="G40" s="1"/>
      <c r="H40" s="4">
        <v>4.0</v>
      </c>
      <c r="I40" s="4">
        <v>1.0</v>
      </c>
      <c r="J40" s="4">
        <f t="shared" ref="J40:K40" si="90">if(ISNUMBER(H40), (H40-average(H:H))/stdev(H:H), "")</f>
        <v>0.3570777979</v>
      </c>
      <c r="K40" s="4">
        <f t="shared" si="90"/>
        <v>0.3069816835</v>
      </c>
      <c r="L40" s="4">
        <f t="shared" si="17"/>
        <v>0.3320297407</v>
      </c>
      <c r="M40" s="4">
        <f t="shared" si="18"/>
        <v>0.5762202189</v>
      </c>
      <c r="N40" s="4"/>
      <c r="O40" s="4">
        <v>0.0</v>
      </c>
      <c r="P40" s="4">
        <v>0.0</v>
      </c>
      <c r="Q40" s="4">
        <f t="shared" si="6"/>
        <v>0</v>
      </c>
      <c r="R40" s="4">
        <f t="shared" si="7"/>
        <v>-1</v>
      </c>
      <c r="S40" s="4">
        <f t="shared" si="8"/>
        <v>-1</v>
      </c>
      <c r="T40" s="4">
        <f t="shared" si="9"/>
        <v>-1</v>
      </c>
      <c r="U40" s="4">
        <f t="shared" si="10"/>
        <v>-1</v>
      </c>
      <c r="V40" s="4">
        <f t="shared" si="11"/>
        <v>-1</v>
      </c>
      <c r="W40" s="1"/>
      <c r="X40" s="4">
        <v>60.29</v>
      </c>
      <c r="Y40" s="4">
        <v>75.26</v>
      </c>
      <c r="Z40" s="4">
        <v>68.75</v>
      </c>
      <c r="AA40" s="4">
        <v>55.05</v>
      </c>
      <c r="AB40" s="4">
        <f t="shared" ref="AB40:AE40" si="91">if(X40=0, -1, (X40-average(X:X))/stdev(X:X))</f>
        <v>0.1092517769</v>
      </c>
      <c r="AC40" s="4">
        <f t="shared" si="91"/>
        <v>1.649836217</v>
      </c>
      <c r="AD40" s="4">
        <f t="shared" si="91"/>
        <v>0.6015422003</v>
      </c>
      <c r="AE40" s="4">
        <f t="shared" si="91"/>
        <v>0.904131952</v>
      </c>
      <c r="AF40" s="4">
        <f t="shared" si="20"/>
        <v>0.8161905365</v>
      </c>
      <c r="AG40" s="4">
        <f t="shared" si="21"/>
        <v>0.9034326408</v>
      </c>
      <c r="AH40" s="1"/>
      <c r="AI40" s="4">
        <f t="shared" si="12"/>
        <v>-0.1300867851</v>
      </c>
      <c r="AJ40" s="4">
        <v>-0.385870030542208</v>
      </c>
      <c r="AK40" s="4">
        <f t="shared" si="13"/>
        <v>-0.1940325964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>
      <c r="A41" s="4">
        <v>676.0</v>
      </c>
      <c r="B41" s="1" t="s">
        <v>119</v>
      </c>
      <c r="C41" s="1"/>
      <c r="D41" s="4">
        <v>35.4</v>
      </c>
      <c r="E41" s="4">
        <f t="shared" si="3"/>
        <v>-0.6727565242</v>
      </c>
      <c r="F41" s="4">
        <f t="shared" si="4"/>
        <v>-0.820217364</v>
      </c>
      <c r="G41" s="1"/>
      <c r="H41" s="4">
        <v>4.0</v>
      </c>
      <c r="I41" s="4">
        <v>1.0</v>
      </c>
      <c r="J41" s="4">
        <f t="shared" ref="J41:K41" si="92">if(ISNUMBER(H41), (H41-average(H:H))/stdev(H:H), "")</f>
        <v>0.3570777979</v>
      </c>
      <c r="K41" s="4">
        <f t="shared" si="92"/>
        <v>0.3069816835</v>
      </c>
      <c r="L41" s="4">
        <f t="shared" si="17"/>
        <v>0.3320297407</v>
      </c>
      <c r="M41" s="4">
        <f t="shared" si="18"/>
        <v>0.5762202189</v>
      </c>
      <c r="N41" s="4"/>
      <c r="O41" s="4">
        <v>202.0</v>
      </c>
      <c r="P41" s="4">
        <v>0.0</v>
      </c>
      <c r="Q41" s="4">
        <f t="shared" si="6"/>
        <v>202</v>
      </c>
      <c r="R41" s="4">
        <f t="shared" si="7"/>
        <v>1</v>
      </c>
      <c r="S41" s="4">
        <f t="shared" si="8"/>
        <v>0.5062565905</v>
      </c>
      <c r="T41" s="4">
        <f t="shared" si="9"/>
        <v>-0.3840707617</v>
      </c>
      <c r="U41" s="4">
        <f t="shared" si="10"/>
        <v>0.06109291438</v>
      </c>
      <c r="V41" s="4">
        <f t="shared" si="11"/>
        <v>0.2471698088</v>
      </c>
      <c r="W41" s="1"/>
      <c r="X41" s="4">
        <v>43.03</v>
      </c>
      <c r="Y41" s="4">
        <v>42.43</v>
      </c>
      <c r="Z41" s="4">
        <v>57.75</v>
      </c>
      <c r="AA41" s="4">
        <v>30.79</v>
      </c>
      <c r="AB41" s="4">
        <f t="shared" ref="AB41:AE41" si="93">if(X41=0, -1, (X41-average(X:X))/stdev(X:X))</f>
        <v>-1.074356761</v>
      </c>
      <c r="AC41" s="4">
        <f t="shared" si="93"/>
        <v>-0.5238874999</v>
      </c>
      <c r="AD41" s="4">
        <f t="shared" si="93"/>
        <v>-0.2884727123</v>
      </c>
      <c r="AE41" s="4">
        <f t="shared" si="93"/>
        <v>-0.9204777271</v>
      </c>
      <c r="AF41" s="4">
        <f t="shared" si="20"/>
        <v>-0.7017986751</v>
      </c>
      <c r="AG41" s="4">
        <f t="shared" si="21"/>
        <v>-0.8377342509</v>
      </c>
      <c r="AH41" s="1"/>
      <c r="AI41" s="4">
        <f t="shared" si="12"/>
        <v>-0.2086403968</v>
      </c>
      <c r="AJ41" s="4">
        <v>-0.23510325956833344</v>
      </c>
      <c r="AK41" s="4">
        <f t="shared" si="13"/>
        <v>-0.2152561125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>
      <c r="A42" s="4">
        <v>1018.0</v>
      </c>
      <c r="B42" s="1" t="s">
        <v>87</v>
      </c>
      <c r="C42" s="1"/>
      <c r="D42" s="4">
        <v>59.5</v>
      </c>
      <c r="E42" s="4">
        <f t="shared" si="3"/>
        <v>-0.4857503854</v>
      </c>
      <c r="F42" s="4">
        <f t="shared" si="4"/>
        <v>-0.696957951</v>
      </c>
      <c r="G42" s="1"/>
      <c r="H42" s="4">
        <v>4.0</v>
      </c>
      <c r="I42" s="4">
        <v>1.0</v>
      </c>
      <c r="J42" s="4">
        <f t="shared" ref="J42:K42" si="94">if(ISNUMBER(H42), (H42-average(H:H))/stdev(H:H), "")</f>
        <v>0.3570777979</v>
      </c>
      <c r="K42" s="4">
        <f t="shared" si="94"/>
        <v>0.3069816835</v>
      </c>
      <c r="L42" s="4">
        <f t="shared" si="17"/>
        <v>0.3320297407</v>
      </c>
      <c r="M42" s="4">
        <f t="shared" si="18"/>
        <v>0.5762202189</v>
      </c>
      <c r="N42" s="4"/>
      <c r="O42" s="4">
        <v>0.0</v>
      </c>
      <c r="P42" s="4">
        <v>0.0</v>
      </c>
      <c r="Q42" s="4">
        <f t="shared" si="6"/>
        <v>0</v>
      </c>
      <c r="R42" s="4">
        <f t="shared" si="7"/>
        <v>-1</v>
      </c>
      <c r="S42" s="4">
        <f t="shared" si="8"/>
        <v>-1</v>
      </c>
      <c r="T42" s="4">
        <f t="shared" si="9"/>
        <v>-1</v>
      </c>
      <c r="U42" s="4">
        <f t="shared" si="10"/>
        <v>-1</v>
      </c>
      <c r="V42" s="4">
        <f t="shared" si="11"/>
        <v>-1</v>
      </c>
      <c r="W42" s="1"/>
      <c r="X42" s="4">
        <v>82.81</v>
      </c>
      <c r="Y42" s="4">
        <v>50.0</v>
      </c>
      <c r="Z42" s="4">
        <v>60.03</v>
      </c>
      <c r="AA42" s="4">
        <v>34.31</v>
      </c>
      <c r="AB42" s="4">
        <f t="shared" ref="AB42:AE42" si="95">if(X42=0, -1, (X42-average(X:X))/stdev(X:X))</f>
        <v>1.653566045</v>
      </c>
      <c r="AC42" s="4">
        <f t="shared" si="95"/>
        <v>-0.02266640529</v>
      </c>
      <c r="AD42" s="4">
        <f t="shared" si="95"/>
        <v>-0.103996894</v>
      </c>
      <c r="AE42" s="4">
        <f t="shared" si="95"/>
        <v>-0.6557363392</v>
      </c>
      <c r="AF42" s="4">
        <f t="shared" si="20"/>
        <v>0.2177916017</v>
      </c>
      <c r="AG42" s="4">
        <f t="shared" si="21"/>
        <v>0.4666814778</v>
      </c>
      <c r="AH42" s="1"/>
      <c r="AI42" s="4">
        <f t="shared" si="12"/>
        <v>-0.1635140636</v>
      </c>
      <c r="AJ42" s="4">
        <v>-0.37356448277555926</v>
      </c>
      <c r="AK42" s="4">
        <f t="shared" si="13"/>
        <v>-0.2160266684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>
      <c r="A43" s="4">
        <v>1087.0</v>
      </c>
      <c r="B43" s="1" t="s">
        <v>84</v>
      </c>
      <c r="C43" s="1"/>
      <c r="D43" s="4">
        <v>87.8</v>
      </c>
      <c r="E43" s="4">
        <f t="shared" si="3"/>
        <v>-0.2661539652</v>
      </c>
      <c r="F43" s="4">
        <f t="shared" si="4"/>
        <v>-0.5159011196</v>
      </c>
      <c r="G43" s="1"/>
      <c r="H43" s="4">
        <v>4.0</v>
      </c>
      <c r="I43" s="4">
        <v>1.0</v>
      </c>
      <c r="J43" s="4">
        <f t="shared" ref="J43:K43" si="96">if(ISNUMBER(H43), (H43-average(H:H))/stdev(H:H), "")</f>
        <v>0.3570777979</v>
      </c>
      <c r="K43" s="4">
        <f t="shared" si="96"/>
        <v>0.3069816835</v>
      </c>
      <c r="L43" s="4">
        <f t="shared" si="17"/>
        <v>0.3320297407</v>
      </c>
      <c r="M43" s="4">
        <f t="shared" si="18"/>
        <v>0.5762202189</v>
      </c>
      <c r="N43" s="4"/>
      <c r="O43" s="4">
        <v>6.0</v>
      </c>
      <c r="P43" s="4">
        <v>0.0</v>
      </c>
      <c r="Q43" s="4">
        <f t="shared" si="6"/>
        <v>6</v>
      </c>
      <c r="R43" s="4">
        <f t="shared" si="7"/>
        <v>1</v>
      </c>
      <c r="S43" s="4">
        <f t="shared" si="8"/>
        <v>0.5062565905</v>
      </c>
      <c r="T43" s="4">
        <f t="shared" si="9"/>
        <v>-0.7032847618</v>
      </c>
      <c r="U43" s="4">
        <f t="shared" si="10"/>
        <v>-0.09851408569</v>
      </c>
      <c r="V43" s="4">
        <f t="shared" si="11"/>
        <v>-0.3138695361</v>
      </c>
      <c r="W43" s="1"/>
      <c r="X43" s="4">
        <v>64.0</v>
      </c>
      <c r="Y43" s="4">
        <v>47.33</v>
      </c>
      <c r="Z43" s="4">
        <v>58.72</v>
      </c>
      <c r="AA43" s="4">
        <v>35.42</v>
      </c>
      <c r="AB43" s="4">
        <f t="shared" ref="AB43:AE43" si="97">if(X43=0, -1, (X43-average(X:X))/stdev(X:X))</f>
        <v>0.3636658948</v>
      </c>
      <c r="AC43" s="4">
        <f t="shared" si="97"/>
        <v>-0.1994511243</v>
      </c>
      <c r="AD43" s="4">
        <f t="shared" si="97"/>
        <v>-0.2099895791</v>
      </c>
      <c r="AE43" s="4">
        <f t="shared" si="97"/>
        <v>-0.5722525493</v>
      </c>
      <c r="AF43" s="4">
        <f t="shared" si="20"/>
        <v>-0.1545068395</v>
      </c>
      <c r="AG43" s="4">
        <f t="shared" si="21"/>
        <v>-0.3930735802</v>
      </c>
      <c r="AH43" s="1"/>
      <c r="AI43" s="4">
        <f t="shared" si="12"/>
        <v>-0.1616560042</v>
      </c>
      <c r="AJ43" s="4">
        <v>-0.380452309558859</v>
      </c>
      <c r="AK43" s="4">
        <f t="shared" si="13"/>
        <v>-0.2163550806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>
      <c r="A44" s="4">
        <v>940.0</v>
      </c>
      <c r="B44" s="1" t="s">
        <v>102</v>
      </c>
      <c r="C44" s="1"/>
      <c r="D44" s="4">
        <v>29.6</v>
      </c>
      <c r="E44" s="4">
        <f t="shared" si="3"/>
        <v>-0.717762151</v>
      </c>
      <c r="F44" s="4">
        <f t="shared" si="4"/>
        <v>-0.847208446</v>
      </c>
      <c r="G44" s="1"/>
      <c r="H44" s="4">
        <v>4.0</v>
      </c>
      <c r="I44" s="4">
        <v>1.0</v>
      </c>
      <c r="J44" s="4">
        <f t="shared" ref="J44:K44" si="98">if(ISNUMBER(H44), (H44-average(H:H))/stdev(H:H), "")</f>
        <v>0.3570777979</v>
      </c>
      <c r="K44" s="4">
        <f t="shared" si="98"/>
        <v>0.3069816835</v>
      </c>
      <c r="L44" s="4">
        <f t="shared" si="17"/>
        <v>0.3320297407</v>
      </c>
      <c r="M44" s="4">
        <f t="shared" si="18"/>
        <v>0.5762202189</v>
      </c>
      <c r="N44" s="4"/>
      <c r="O44" s="4">
        <v>42.0</v>
      </c>
      <c r="P44" s="4">
        <v>0.0</v>
      </c>
      <c r="Q44" s="4">
        <f t="shared" si="6"/>
        <v>42</v>
      </c>
      <c r="R44" s="4">
        <f t="shared" si="7"/>
        <v>1</v>
      </c>
      <c r="S44" s="4">
        <f t="shared" si="8"/>
        <v>0.5062565905</v>
      </c>
      <c r="T44" s="4">
        <f t="shared" si="9"/>
        <v>-0.644653619</v>
      </c>
      <c r="U44" s="4">
        <f t="shared" si="10"/>
        <v>-0.06919851425</v>
      </c>
      <c r="V44" s="4">
        <f t="shared" si="11"/>
        <v>-0.2630561048</v>
      </c>
      <c r="W44" s="1"/>
      <c r="X44" s="4">
        <v>53.65</v>
      </c>
      <c r="Y44" s="4">
        <v>48.5</v>
      </c>
      <c r="Z44" s="4">
        <v>47.27</v>
      </c>
      <c r="AA44" s="4">
        <v>40.63</v>
      </c>
      <c r="AB44" s="4">
        <f t="shared" ref="AB44:AE44" si="99">if(X44=0, -1, (X44-average(X:X))/stdev(X:X))</f>
        <v>-0.3460877765</v>
      </c>
      <c r="AC44" s="4">
        <f t="shared" si="99"/>
        <v>-0.1219836632</v>
      </c>
      <c r="AD44" s="4">
        <f t="shared" si="99"/>
        <v>-1.136414193</v>
      </c>
      <c r="AE44" s="4">
        <f t="shared" si="99"/>
        <v>-0.1804052109</v>
      </c>
      <c r="AF44" s="4">
        <f t="shared" si="20"/>
        <v>-0.4462227108</v>
      </c>
      <c r="AG44" s="4">
        <f t="shared" si="21"/>
        <v>-0.667999035</v>
      </c>
      <c r="AH44" s="1"/>
      <c r="AI44" s="4">
        <f t="shared" si="12"/>
        <v>-0.3005108417</v>
      </c>
      <c r="AJ44" s="4">
        <v>-0.09895092515809306</v>
      </c>
      <c r="AK44" s="4">
        <f t="shared" si="13"/>
        <v>-0.2501208626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>
      <c r="A45" s="4">
        <v>955.0</v>
      </c>
      <c r="B45" s="1" t="s">
        <v>81</v>
      </c>
      <c r="C45" s="1"/>
      <c r="D45" s="4">
        <v>43.0</v>
      </c>
      <c r="E45" s="4">
        <f t="shared" si="3"/>
        <v>-0.613783634</v>
      </c>
      <c r="F45" s="4">
        <f t="shared" si="4"/>
        <v>-0.7834434466</v>
      </c>
      <c r="G45" s="1"/>
      <c r="H45" s="4">
        <v>4.0</v>
      </c>
      <c r="I45" s="4">
        <v>1.0</v>
      </c>
      <c r="J45" s="4">
        <f t="shared" ref="J45:K45" si="100">if(ISNUMBER(H45), (H45-average(H:H))/stdev(H:H), "")</f>
        <v>0.3570777979</v>
      </c>
      <c r="K45" s="4">
        <f t="shared" si="100"/>
        <v>0.3069816835</v>
      </c>
      <c r="L45" s="4">
        <f t="shared" si="17"/>
        <v>0.3320297407</v>
      </c>
      <c r="M45" s="4">
        <f t="shared" si="18"/>
        <v>0.5762202189</v>
      </c>
      <c r="N45" s="4"/>
      <c r="O45" s="4">
        <v>100.0</v>
      </c>
      <c r="P45" s="4">
        <v>0.0</v>
      </c>
      <c r="Q45" s="4">
        <f t="shared" si="6"/>
        <v>100</v>
      </c>
      <c r="R45" s="4">
        <f t="shared" si="7"/>
        <v>1</v>
      </c>
      <c r="S45" s="4">
        <f t="shared" si="8"/>
        <v>0.5062565905</v>
      </c>
      <c r="T45" s="4">
        <f t="shared" si="9"/>
        <v>-0.5501923332</v>
      </c>
      <c r="U45" s="4">
        <f t="shared" si="10"/>
        <v>-0.02196787137</v>
      </c>
      <c r="V45" s="4">
        <f t="shared" si="11"/>
        <v>-0.1482156246</v>
      </c>
      <c r="W45" s="1"/>
      <c r="X45" s="4">
        <v>69.01</v>
      </c>
      <c r="Y45" s="4">
        <v>42.9</v>
      </c>
      <c r="Z45" s="4">
        <v>63.09</v>
      </c>
      <c r="AA45" s="4">
        <v>31.58</v>
      </c>
      <c r="AB45" s="4">
        <f t="shared" ref="AB45:AE45" si="101">if(X45=0, -1, (X45-average(X:X))/stdev(X:X))</f>
        <v>0.7072278168</v>
      </c>
      <c r="AC45" s="4">
        <f t="shared" si="101"/>
        <v>-0.4927680925</v>
      </c>
      <c r="AD45" s="4">
        <f t="shared" si="101"/>
        <v>0.1435890726</v>
      </c>
      <c r="AE45" s="4">
        <f t="shared" si="101"/>
        <v>-0.861061336</v>
      </c>
      <c r="AF45" s="4">
        <f t="shared" si="20"/>
        <v>-0.1257531348</v>
      </c>
      <c r="AG45" s="4">
        <f t="shared" si="21"/>
        <v>-0.3546168845</v>
      </c>
      <c r="AH45" s="1"/>
      <c r="AI45" s="4">
        <f t="shared" si="12"/>
        <v>-0.1775139342</v>
      </c>
      <c r="AJ45" s="4">
        <v>-0.5367306052871582</v>
      </c>
      <c r="AK45" s="4">
        <f t="shared" si="13"/>
        <v>-0.267318102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>
      <c r="A46" s="4">
        <v>679.0</v>
      </c>
      <c r="B46" s="1" t="s">
        <v>122</v>
      </c>
      <c r="C46" s="1"/>
      <c r="D46" s="4">
        <v>35.5</v>
      </c>
      <c r="E46" s="4">
        <f t="shared" si="3"/>
        <v>-0.6719805651</v>
      </c>
      <c r="F46" s="4">
        <f t="shared" si="4"/>
        <v>-0.8197442071</v>
      </c>
      <c r="G46" s="1"/>
      <c r="H46" s="4">
        <v>4.0</v>
      </c>
      <c r="I46" s="4">
        <v>1.0</v>
      </c>
      <c r="J46" s="4">
        <f t="shared" ref="J46:K46" si="102">if(ISNUMBER(H46), (H46-average(H:H))/stdev(H:H), "")</f>
        <v>0.3570777979</v>
      </c>
      <c r="K46" s="4">
        <f t="shared" si="102"/>
        <v>0.3069816835</v>
      </c>
      <c r="L46" s="4">
        <f t="shared" si="17"/>
        <v>0.3320297407</v>
      </c>
      <c r="M46" s="4">
        <f t="shared" si="18"/>
        <v>0.5762202189</v>
      </c>
      <c r="N46" s="4"/>
      <c r="O46" s="4">
        <v>153.0</v>
      </c>
      <c r="P46" s="4">
        <v>0.0</v>
      </c>
      <c r="Q46" s="4">
        <f t="shared" si="6"/>
        <v>153</v>
      </c>
      <c r="R46" s="4">
        <f t="shared" si="7"/>
        <v>1</v>
      </c>
      <c r="S46" s="4">
        <f t="shared" si="8"/>
        <v>0.5062565905</v>
      </c>
      <c r="T46" s="4">
        <f t="shared" si="9"/>
        <v>-0.4638742617</v>
      </c>
      <c r="U46" s="4">
        <f t="shared" si="10"/>
        <v>0.02119116436</v>
      </c>
      <c r="V46" s="4">
        <f t="shared" si="11"/>
        <v>0.1455718529</v>
      </c>
      <c r="W46" s="1"/>
      <c r="X46" s="4">
        <v>49.35</v>
      </c>
      <c r="Y46" s="4">
        <v>27.54</v>
      </c>
      <c r="Z46" s="4">
        <v>61.2</v>
      </c>
      <c r="AA46" s="4">
        <v>38.15</v>
      </c>
      <c r="AB46" s="4">
        <f t="shared" ref="AB46:AE46" si="103">if(X46=0, -1, (X46-average(X:X))/stdev(X:X))</f>
        <v>-0.6409612824</v>
      </c>
      <c r="AC46" s="4">
        <f t="shared" si="103"/>
        <v>-1.509776813</v>
      </c>
      <c r="AD46" s="4">
        <f t="shared" si="103"/>
        <v>-0.009331671507</v>
      </c>
      <c r="AE46" s="4">
        <f t="shared" si="103"/>
        <v>-0.3669275524</v>
      </c>
      <c r="AF46" s="4">
        <f t="shared" si="20"/>
        <v>-0.6317493298</v>
      </c>
      <c r="AG46" s="4">
        <f t="shared" si="21"/>
        <v>-0.7948266036</v>
      </c>
      <c r="AH46" s="1"/>
      <c r="AI46" s="4">
        <f t="shared" si="12"/>
        <v>-0.2231946847</v>
      </c>
      <c r="AJ46" s="4">
        <v>-0.616508819483548</v>
      </c>
      <c r="AK46" s="4">
        <f t="shared" si="13"/>
        <v>-0.3215232184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>
      <c r="A47" s="4">
        <v>823.0</v>
      </c>
      <c r="B47" s="1" t="s">
        <v>92</v>
      </c>
      <c r="C47" s="1"/>
      <c r="D47" s="4">
        <v>81.4</v>
      </c>
      <c r="E47" s="4">
        <f t="shared" si="3"/>
        <v>-0.3158153464</v>
      </c>
      <c r="F47" s="4">
        <f t="shared" si="4"/>
        <v>-0.5619745069</v>
      </c>
      <c r="G47" s="1"/>
      <c r="H47" s="4">
        <v>4.0</v>
      </c>
      <c r="I47" s="4">
        <v>1.0</v>
      </c>
      <c r="J47" s="4">
        <f t="shared" ref="J47:K47" si="104">if(ISNUMBER(H47), (H47-average(H:H))/stdev(H:H), "")</f>
        <v>0.3570777979</v>
      </c>
      <c r="K47" s="4">
        <f t="shared" si="104"/>
        <v>0.3069816835</v>
      </c>
      <c r="L47" s="4">
        <f t="shared" si="17"/>
        <v>0.3320297407</v>
      </c>
      <c r="M47" s="4">
        <f t="shared" si="18"/>
        <v>0.5762202189</v>
      </c>
      <c r="N47" s="4"/>
      <c r="O47" s="4">
        <v>34.0</v>
      </c>
      <c r="P47" s="4">
        <v>0.0</v>
      </c>
      <c r="Q47" s="4">
        <f t="shared" si="6"/>
        <v>34</v>
      </c>
      <c r="R47" s="4">
        <f t="shared" si="7"/>
        <v>1</v>
      </c>
      <c r="S47" s="4">
        <f t="shared" si="8"/>
        <v>0.5062565905</v>
      </c>
      <c r="T47" s="4">
        <f t="shared" si="9"/>
        <v>-0.6576827618</v>
      </c>
      <c r="U47" s="4">
        <f t="shared" si="10"/>
        <v>-0.07571308568</v>
      </c>
      <c r="V47" s="4">
        <f t="shared" si="11"/>
        <v>-0.2751601092</v>
      </c>
      <c r="W47" s="1"/>
      <c r="X47" s="4">
        <v>41.15</v>
      </c>
      <c r="Y47" s="4">
        <v>48.44</v>
      </c>
      <c r="Z47" s="4">
        <v>49.09</v>
      </c>
      <c r="AA47" s="4">
        <v>41.15</v>
      </c>
      <c r="AB47" s="4">
        <f t="shared" ref="AB47:AE47" si="105">if(X47=0, -1, (X47-average(X:X))/stdev(X:X))</f>
        <v>-1.203278201</v>
      </c>
      <c r="AC47" s="4">
        <f t="shared" si="105"/>
        <v>-0.1259563535</v>
      </c>
      <c r="AD47" s="4">
        <f t="shared" si="105"/>
        <v>-0.9891571798</v>
      </c>
      <c r="AE47" s="4">
        <f t="shared" si="105"/>
        <v>-0.1412956877</v>
      </c>
      <c r="AF47" s="4">
        <f t="shared" si="20"/>
        <v>-0.6149218554</v>
      </c>
      <c r="AG47" s="4">
        <f t="shared" si="21"/>
        <v>-0.7841695323</v>
      </c>
      <c r="AH47" s="1"/>
      <c r="AI47" s="4">
        <f t="shared" si="12"/>
        <v>-0.2612709824</v>
      </c>
      <c r="AJ47" s="4">
        <v>-0.6464033922308763</v>
      </c>
      <c r="AK47" s="4">
        <f t="shared" si="13"/>
        <v>-0.3575540848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>
      <c r="A48" s="4">
        <v>871.0</v>
      </c>
      <c r="B48" s="1" t="s">
        <v>115</v>
      </c>
      <c r="C48" s="1"/>
      <c r="D48" s="4">
        <v>103.5</v>
      </c>
      <c r="E48" s="4">
        <f t="shared" si="3"/>
        <v>-0.1443283893</v>
      </c>
      <c r="F48" s="4">
        <f t="shared" si="4"/>
        <v>-0.3799057637</v>
      </c>
      <c r="G48" s="1"/>
      <c r="H48" s="4">
        <v>4.0</v>
      </c>
      <c r="I48" s="4">
        <v>1.0</v>
      </c>
      <c r="J48" s="4">
        <f t="shared" ref="J48:K48" si="106">if(ISNUMBER(H48), (H48-average(H:H))/stdev(H:H), "")</f>
        <v>0.3570777979</v>
      </c>
      <c r="K48" s="4">
        <f t="shared" si="106"/>
        <v>0.3069816835</v>
      </c>
      <c r="L48" s="4">
        <f t="shared" si="17"/>
        <v>0.3320297407</v>
      </c>
      <c r="M48" s="4">
        <f t="shared" si="18"/>
        <v>0.5762202189</v>
      </c>
      <c r="N48" s="4"/>
      <c r="O48" s="4">
        <v>0.0</v>
      </c>
      <c r="P48" s="4">
        <v>0.0</v>
      </c>
      <c r="Q48" s="4">
        <f t="shared" si="6"/>
        <v>0</v>
      </c>
      <c r="R48" s="4">
        <f t="shared" si="7"/>
        <v>-1</v>
      </c>
      <c r="S48" s="4">
        <f t="shared" si="8"/>
        <v>-1</v>
      </c>
      <c r="T48" s="4">
        <f t="shared" si="9"/>
        <v>-1</v>
      </c>
      <c r="U48" s="4">
        <f t="shared" si="10"/>
        <v>-1</v>
      </c>
      <c r="V48" s="4">
        <f t="shared" si="11"/>
        <v>-1</v>
      </c>
      <c r="W48" s="1"/>
      <c r="X48" s="4">
        <v>65.89</v>
      </c>
      <c r="Y48" s="4">
        <v>40.17</v>
      </c>
      <c r="Z48" s="4">
        <v>47.27</v>
      </c>
      <c r="AA48" s="4">
        <v>32.23</v>
      </c>
      <c r="AB48" s="4">
        <f t="shared" ref="AB48:AE48" si="107">if(X48=0, -1, (X48-average(X:X))/stdev(X:X))</f>
        <v>0.4932730869</v>
      </c>
      <c r="AC48" s="4">
        <f t="shared" si="107"/>
        <v>-0.6735255018</v>
      </c>
      <c r="AD48" s="4">
        <f t="shared" si="107"/>
        <v>-1.136414193</v>
      </c>
      <c r="AE48" s="4">
        <f t="shared" si="107"/>
        <v>-0.812174432</v>
      </c>
      <c r="AF48" s="4">
        <f t="shared" si="20"/>
        <v>-0.5322102599</v>
      </c>
      <c r="AG48" s="4">
        <f t="shared" si="21"/>
        <v>-0.7295274223</v>
      </c>
      <c r="AH48" s="1"/>
      <c r="AI48" s="4">
        <f t="shared" si="12"/>
        <v>-0.3833032418</v>
      </c>
      <c r="AJ48" s="4">
        <v>-0.457174823800665</v>
      </c>
      <c r="AK48" s="4">
        <f t="shared" si="13"/>
        <v>-0.4017711373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>
      <c r="A49" s="4">
        <v>244.0</v>
      </c>
      <c r="B49" s="1" t="s">
        <v>120</v>
      </c>
      <c r="C49" s="1"/>
      <c r="D49" s="4">
        <v>42.3</v>
      </c>
      <c r="E49" s="4">
        <f t="shared" si="3"/>
        <v>-0.6192153476</v>
      </c>
      <c r="F49" s="4">
        <f t="shared" si="4"/>
        <v>-0.7869023749</v>
      </c>
      <c r="G49" s="1"/>
      <c r="H49" s="4">
        <v>4.0</v>
      </c>
      <c r="I49" s="4">
        <v>1.0</v>
      </c>
      <c r="J49" s="4">
        <f t="shared" ref="J49:K49" si="108">if(ISNUMBER(H49), (H49-average(H:H))/stdev(H:H), "")</f>
        <v>0.3570777979</v>
      </c>
      <c r="K49" s="4">
        <f t="shared" si="108"/>
        <v>0.3069816835</v>
      </c>
      <c r="L49" s="4">
        <f t="shared" si="17"/>
        <v>0.3320297407</v>
      </c>
      <c r="M49" s="4">
        <f t="shared" si="18"/>
        <v>0.5762202189</v>
      </c>
      <c r="N49" s="4"/>
      <c r="O49" s="4">
        <v>29.0</v>
      </c>
      <c r="P49" s="4">
        <v>0.0</v>
      </c>
      <c r="Q49" s="4">
        <f t="shared" si="6"/>
        <v>29</v>
      </c>
      <c r="R49" s="4">
        <f t="shared" si="7"/>
        <v>1</v>
      </c>
      <c r="S49" s="4">
        <f t="shared" si="8"/>
        <v>0.5062565905</v>
      </c>
      <c r="T49" s="4">
        <f t="shared" si="9"/>
        <v>-0.6658259761</v>
      </c>
      <c r="U49" s="4">
        <f t="shared" si="10"/>
        <v>-0.07978469282</v>
      </c>
      <c r="V49" s="4">
        <f t="shared" si="11"/>
        <v>-0.2824618431</v>
      </c>
      <c r="W49" s="1"/>
      <c r="X49" s="4">
        <v>37.63</v>
      </c>
      <c r="Y49" s="4">
        <v>35.03</v>
      </c>
      <c r="Z49" s="4">
        <v>43.62</v>
      </c>
      <c r="AA49" s="4">
        <v>29.04</v>
      </c>
      <c r="AB49" s="4">
        <f t="shared" ref="AB49:AE49" si="109">if(X49=0, -1, (X49-average(X:X))/stdev(X:X))</f>
        <v>-1.444663024</v>
      </c>
      <c r="AC49" s="4">
        <f t="shared" si="109"/>
        <v>-1.013852639</v>
      </c>
      <c r="AD49" s="4">
        <f t="shared" si="109"/>
        <v>-1.431737323</v>
      </c>
      <c r="AE49" s="4">
        <f t="shared" si="109"/>
        <v>-1.052096315</v>
      </c>
      <c r="AF49" s="4">
        <f t="shared" si="20"/>
        <v>-1.235587325</v>
      </c>
      <c r="AG49" s="4">
        <f t="shared" si="21"/>
        <v>-1.111569757</v>
      </c>
      <c r="AH49" s="1"/>
      <c r="AI49" s="4">
        <f t="shared" si="12"/>
        <v>-0.4011784391</v>
      </c>
      <c r="AJ49" s="4">
        <v>-0.5313423833028766</v>
      </c>
      <c r="AK49" s="4">
        <f t="shared" si="13"/>
        <v>-0.4337194251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>
      <c r="A50" s="4">
        <v>924.0</v>
      </c>
      <c r="B50" s="1" t="s">
        <v>117</v>
      </c>
      <c r="C50" s="1"/>
      <c r="D50" s="4">
        <v>21.6</v>
      </c>
      <c r="E50" s="4">
        <f t="shared" si="3"/>
        <v>-0.7798388776</v>
      </c>
      <c r="F50" s="4">
        <f t="shared" si="4"/>
        <v>-0.8830848643</v>
      </c>
      <c r="G50" s="1"/>
      <c r="H50" s="4">
        <v>4.0</v>
      </c>
      <c r="I50" s="4">
        <v>1.0</v>
      </c>
      <c r="J50" s="4">
        <f t="shared" ref="J50:K50" si="110">if(ISNUMBER(H50), (H50-average(H:H))/stdev(H:H), "")</f>
        <v>0.3570777979</v>
      </c>
      <c r="K50" s="4">
        <f t="shared" si="110"/>
        <v>0.3069816835</v>
      </c>
      <c r="L50" s="4">
        <f t="shared" si="17"/>
        <v>0.3320297407</v>
      </c>
      <c r="M50" s="4">
        <f t="shared" si="18"/>
        <v>0.5762202189</v>
      </c>
      <c r="N50" s="4"/>
      <c r="O50" s="4">
        <v>67.0</v>
      </c>
      <c r="P50" s="4">
        <v>0.0</v>
      </c>
      <c r="Q50" s="4">
        <f t="shared" si="6"/>
        <v>67</v>
      </c>
      <c r="R50" s="4">
        <f t="shared" si="7"/>
        <v>1</v>
      </c>
      <c r="S50" s="4">
        <f t="shared" si="8"/>
        <v>0.5062565905</v>
      </c>
      <c r="T50" s="4">
        <f t="shared" si="9"/>
        <v>-0.6039375475</v>
      </c>
      <c r="U50" s="4">
        <f t="shared" si="10"/>
        <v>-0.04884047852</v>
      </c>
      <c r="V50" s="4">
        <f t="shared" si="11"/>
        <v>-0.2209988202</v>
      </c>
      <c r="W50" s="1"/>
      <c r="X50" s="4">
        <v>38.22</v>
      </c>
      <c r="Y50" s="4">
        <v>33.01</v>
      </c>
      <c r="Z50" s="4">
        <v>60.68</v>
      </c>
      <c r="AA50" s="4">
        <v>27.21</v>
      </c>
      <c r="AB50" s="4">
        <f t="shared" ref="AB50:AE50" si="111">if(X50=0, -1, (X50-average(X:X))/stdev(X:X))</f>
        <v>-1.404203636</v>
      </c>
      <c r="AC50" s="4">
        <f t="shared" si="111"/>
        <v>-1.147599879</v>
      </c>
      <c r="AD50" s="4">
        <f t="shared" si="111"/>
        <v>-0.05140510374</v>
      </c>
      <c r="AE50" s="4">
        <f t="shared" si="111"/>
        <v>-1.189731752</v>
      </c>
      <c r="AF50" s="4">
        <f t="shared" si="20"/>
        <v>-0.9482350929</v>
      </c>
      <c r="AG50" s="4">
        <f t="shared" si="21"/>
        <v>-0.9737736353</v>
      </c>
      <c r="AH50" s="1"/>
      <c r="AI50" s="4">
        <f t="shared" si="12"/>
        <v>-0.3754092752</v>
      </c>
      <c r="AJ50" s="4">
        <v>-0.6351990053620641</v>
      </c>
      <c r="AK50" s="4">
        <f t="shared" si="13"/>
        <v>-0.4403567078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>
      <c r="A51" s="4">
        <v>177.0</v>
      </c>
      <c r="B51" s="1" t="s">
        <v>98</v>
      </c>
      <c r="C51" s="1"/>
      <c r="D51" s="4">
        <v>30.2</v>
      </c>
      <c r="E51" s="4">
        <f t="shared" si="3"/>
        <v>-0.7131063965</v>
      </c>
      <c r="F51" s="4">
        <f t="shared" si="4"/>
        <v>-0.8444562727</v>
      </c>
      <c r="G51" s="1"/>
      <c r="H51" s="4">
        <v>4.0</v>
      </c>
      <c r="I51" s="4">
        <v>1.0</v>
      </c>
      <c r="J51" s="4">
        <f t="shared" ref="J51:K51" si="112">if(ISNUMBER(H51), (H51-average(H:H))/stdev(H:H), "")</f>
        <v>0.3570777979</v>
      </c>
      <c r="K51" s="4">
        <f t="shared" si="112"/>
        <v>0.3069816835</v>
      </c>
      <c r="L51" s="4">
        <f t="shared" si="17"/>
        <v>0.3320297407</v>
      </c>
      <c r="M51" s="4">
        <f t="shared" si="18"/>
        <v>0.5762202189</v>
      </c>
      <c r="N51" s="4"/>
      <c r="O51" s="4">
        <v>5.0</v>
      </c>
      <c r="P51" s="4">
        <v>0.0</v>
      </c>
      <c r="Q51" s="4">
        <f t="shared" si="6"/>
        <v>5</v>
      </c>
      <c r="R51" s="4">
        <f t="shared" si="7"/>
        <v>1</v>
      </c>
      <c r="S51" s="4">
        <f t="shared" si="8"/>
        <v>0.5062565905</v>
      </c>
      <c r="T51" s="4">
        <f t="shared" si="9"/>
        <v>-0.7049134047</v>
      </c>
      <c r="U51" s="4">
        <f t="shared" si="10"/>
        <v>-0.09932840712</v>
      </c>
      <c r="V51" s="4">
        <f t="shared" si="11"/>
        <v>-0.3151640955</v>
      </c>
      <c r="W51" s="1"/>
      <c r="X51" s="4">
        <v>41.47</v>
      </c>
      <c r="Y51" s="4">
        <v>33.86</v>
      </c>
      <c r="Z51" s="4">
        <v>56.19</v>
      </c>
      <c r="AA51" s="4">
        <v>36.26</v>
      </c>
      <c r="AB51" s="4">
        <f t="shared" ref="AB51:AE51" si="113">if(X51=0, -1, (X51-average(X:X))/stdev(X:X))</f>
        <v>-1.181334126</v>
      </c>
      <c r="AC51" s="4">
        <f t="shared" si="113"/>
        <v>-1.0913201</v>
      </c>
      <c r="AD51" s="4">
        <f t="shared" si="113"/>
        <v>-0.414693009</v>
      </c>
      <c r="AE51" s="4">
        <f t="shared" si="113"/>
        <v>-0.5090756271</v>
      </c>
      <c r="AF51" s="4">
        <f t="shared" si="20"/>
        <v>-0.7991057155</v>
      </c>
      <c r="AG51" s="4">
        <f t="shared" si="21"/>
        <v>-0.893927131</v>
      </c>
      <c r="AH51" s="1"/>
      <c r="AI51" s="4">
        <f t="shared" si="12"/>
        <v>-0.3693318201</v>
      </c>
      <c r="AJ51" s="4">
        <v>-0.6669789697798204</v>
      </c>
      <c r="AK51" s="4">
        <f t="shared" si="13"/>
        <v>-0.4437436075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>
      <c r="A52" s="4">
        <v>1123.0</v>
      </c>
      <c r="B52" s="1" t="s">
        <v>124</v>
      </c>
      <c r="C52" s="1"/>
      <c r="D52" s="4">
        <v>59.0</v>
      </c>
      <c r="E52" s="4">
        <f t="shared" si="3"/>
        <v>-0.4896301808</v>
      </c>
      <c r="F52" s="4">
        <f t="shared" si="4"/>
        <v>-0.6997357936</v>
      </c>
      <c r="G52" s="1"/>
      <c r="H52" s="4">
        <v>2.0</v>
      </c>
      <c r="I52" s="4">
        <v>1.0</v>
      </c>
      <c r="J52" s="4">
        <f t="shared" ref="J52:K52" si="114">if(ISNUMBER(H52), (H52-average(H:H))/stdev(H:H), "")</f>
        <v>-2.754600155</v>
      </c>
      <c r="K52" s="4">
        <f t="shared" si="114"/>
        <v>0.3069816835</v>
      </c>
      <c r="L52" s="4">
        <f t="shared" si="17"/>
        <v>-1.223809236</v>
      </c>
      <c r="M52" s="4">
        <f t="shared" si="18"/>
        <v>-1.106259118</v>
      </c>
      <c r="N52" s="4"/>
      <c r="O52" s="4">
        <v>700.0</v>
      </c>
      <c r="P52" s="4">
        <v>0.0</v>
      </c>
      <c r="Q52" s="4">
        <f t="shared" si="6"/>
        <v>700</v>
      </c>
      <c r="R52" s="4">
        <f t="shared" si="7"/>
        <v>1</v>
      </c>
      <c r="S52" s="4">
        <f t="shared" si="8"/>
        <v>0.5062565905</v>
      </c>
      <c r="T52" s="4">
        <f t="shared" si="9"/>
        <v>0.4269933815</v>
      </c>
      <c r="U52" s="4">
        <f t="shared" si="10"/>
        <v>0.466624986</v>
      </c>
      <c r="V52" s="4">
        <f t="shared" si="11"/>
        <v>0.6830995433</v>
      </c>
      <c r="W52" s="1"/>
      <c r="X52" s="4">
        <v>51.04</v>
      </c>
      <c r="Y52" s="4">
        <v>28.39</v>
      </c>
      <c r="Z52" s="4">
        <v>52.86</v>
      </c>
      <c r="AA52" s="4">
        <v>20.96</v>
      </c>
      <c r="AB52" s="4">
        <f t="shared" ref="AB52:AE52" si="115">if(X52=0, -1, (X52-average(X:X))/stdev(X:X))</f>
        <v>-0.5250691371</v>
      </c>
      <c r="AC52" s="4">
        <f t="shared" si="115"/>
        <v>-1.453497033</v>
      </c>
      <c r="AD52" s="4">
        <f t="shared" si="115"/>
        <v>-0.6841247961</v>
      </c>
      <c r="AE52" s="4">
        <f t="shared" si="115"/>
        <v>-1.659798137</v>
      </c>
      <c r="AF52" s="4">
        <f t="shared" si="20"/>
        <v>-1.080622276</v>
      </c>
      <c r="AG52" s="4">
        <f t="shared" si="21"/>
        <v>-1.039529834</v>
      </c>
      <c r="AH52" s="1"/>
      <c r="AI52" s="4">
        <f t="shared" si="12"/>
        <v>-0.5406063006</v>
      </c>
      <c r="AJ52" s="4">
        <v>-0.27216246069926986</v>
      </c>
      <c r="AK52" s="4">
        <f t="shared" si="13"/>
        <v>-0.4734953406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>
      <c r="A53" s="4">
        <v>1184.0</v>
      </c>
      <c r="B53" s="1" t="s">
        <v>135</v>
      </c>
      <c r="C53" s="1"/>
      <c r="D53" s="4">
        <v>40.3</v>
      </c>
      <c r="E53" s="4">
        <f t="shared" si="3"/>
        <v>-0.6347345292</v>
      </c>
      <c r="F53" s="4">
        <f t="shared" si="4"/>
        <v>-0.7967022839</v>
      </c>
      <c r="G53" s="1"/>
      <c r="H53" s="4">
        <v>4.0</v>
      </c>
      <c r="I53" s="4">
        <v>1.0</v>
      </c>
      <c r="J53" s="4">
        <f t="shared" ref="J53:K53" si="116">if(ISNUMBER(H53), (H53-average(H:H))/stdev(H:H), "")</f>
        <v>0.3570777979</v>
      </c>
      <c r="K53" s="4">
        <f t="shared" si="116"/>
        <v>0.3069816835</v>
      </c>
      <c r="L53" s="4">
        <f t="shared" si="17"/>
        <v>0.3320297407</v>
      </c>
      <c r="M53" s="4">
        <f t="shared" si="18"/>
        <v>0.5762202189</v>
      </c>
      <c r="N53" s="4"/>
      <c r="O53" s="4">
        <v>0.0</v>
      </c>
      <c r="P53" s="4">
        <v>3.0</v>
      </c>
      <c r="Q53" s="4">
        <f t="shared" si="6"/>
        <v>3</v>
      </c>
      <c r="R53" s="4">
        <f t="shared" si="7"/>
        <v>-1</v>
      </c>
      <c r="S53" s="4">
        <f t="shared" si="8"/>
        <v>-2.085045522</v>
      </c>
      <c r="T53" s="4">
        <f t="shared" si="9"/>
        <v>-0.7081706904</v>
      </c>
      <c r="U53" s="4">
        <f t="shared" si="10"/>
        <v>-1.396608106</v>
      </c>
      <c r="V53" s="4">
        <f t="shared" si="11"/>
        <v>-1.181781751</v>
      </c>
      <c r="W53" s="1"/>
      <c r="X53" s="4">
        <v>62.76</v>
      </c>
      <c r="Y53" s="4">
        <v>48.11</v>
      </c>
      <c r="Z53" s="4">
        <v>63.02</v>
      </c>
      <c r="AA53" s="4">
        <v>35.94</v>
      </c>
      <c r="AB53" s="4">
        <f t="shared" ref="AB53:AE53" si="117">if(X53=0, -1, (X53-average(X:X))/stdev(X:X))</f>
        <v>0.2786326047</v>
      </c>
      <c r="AC53" s="4">
        <f t="shared" si="117"/>
        <v>-0.1478061502</v>
      </c>
      <c r="AD53" s="4">
        <f t="shared" si="117"/>
        <v>0.1379253413</v>
      </c>
      <c r="AE53" s="4">
        <f t="shared" si="117"/>
        <v>-0.533143026</v>
      </c>
      <c r="AF53" s="4">
        <f t="shared" si="20"/>
        <v>-0.06609780756</v>
      </c>
      <c r="AG53" s="4">
        <f t="shared" si="21"/>
        <v>-0.2570949388</v>
      </c>
      <c r="AH53" s="1"/>
      <c r="AI53" s="4">
        <f t="shared" si="12"/>
        <v>-0.4148396886</v>
      </c>
      <c r="AJ53" s="4">
        <v>-0.6963922056112088</v>
      </c>
      <c r="AK53" s="4">
        <f t="shared" si="13"/>
        <v>-0.4852278179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>
      <c r="A54" s="4">
        <v>492.0</v>
      </c>
      <c r="B54" s="1" t="s">
        <v>126</v>
      </c>
      <c r="C54" s="1"/>
      <c r="D54" s="4">
        <v>33.4</v>
      </c>
      <c r="E54" s="4">
        <f t="shared" si="3"/>
        <v>-0.6882757059</v>
      </c>
      <c r="F54" s="4">
        <f t="shared" si="4"/>
        <v>-0.829623834</v>
      </c>
      <c r="G54" s="1"/>
      <c r="H54" s="4">
        <v>2.0</v>
      </c>
      <c r="I54" s="4">
        <v>0.0</v>
      </c>
      <c r="J54" s="4">
        <f t="shared" ref="J54:K54" si="118">if(ISNUMBER(H54), (H54-average(H:H))/stdev(H:H), "")</f>
        <v>-2.754600155</v>
      </c>
      <c r="K54" s="4">
        <f t="shared" si="118"/>
        <v>-2.033753653</v>
      </c>
      <c r="L54" s="4">
        <f t="shared" si="17"/>
        <v>-2.394176904</v>
      </c>
      <c r="M54" s="4">
        <f t="shared" si="18"/>
        <v>-1.547312801</v>
      </c>
      <c r="N54" s="4"/>
      <c r="O54" s="4">
        <v>944.0</v>
      </c>
      <c r="P54" s="4">
        <v>0.0</v>
      </c>
      <c r="Q54" s="4">
        <f t="shared" si="6"/>
        <v>944</v>
      </c>
      <c r="R54" s="4">
        <f t="shared" si="7"/>
        <v>1</v>
      </c>
      <c r="S54" s="4">
        <f t="shared" si="8"/>
        <v>0.5062565905</v>
      </c>
      <c r="T54" s="4">
        <f t="shared" si="9"/>
        <v>0.8243822388</v>
      </c>
      <c r="U54" s="4">
        <f t="shared" si="10"/>
        <v>0.6653194146</v>
      </c>
      <c r="V54" s="4">
        <f t="shared" si="11"/>
        <v>0.8156711437</v>
      </c>
      <c r="W54" s="1"/>
      <c r="X54" s="4">
        <v>34.64</v>
      </c>
      <c r="Y54" s="4">
        <v>35.09</v>
      </c>
      <c r="Z54" s="4">
        <v>57.03</v>
      </c>
      <c r="AA54" s="4">
        <v>37.7</v>
      </c>
      <c r="AB54" s="4">
        <f t="shared" ref="AB54:AE54" si="119">if(X54=0, -1, (X54-average(X:X))/stdev(X:X))</f>
        <v>-1.649702974</v>
      </c>
      <c r="AC54" s="4">
        <f t="shared" si="119"/>
        <v>-1.009879948</v>
      </c>
      <c r="AD54" s="4">
        <f t="shared" si="119"/>
        <v>-0.3467282338</v>
      </c>
      <c r="AE54" s="4">
        <f t="shared" si="119"/>
        <v>-0.4007723321</v>
      </c>
      <c r="AF54" s="4">
        <f t="shared" si="20"/>
        <v>-0.851770872</v>
      </c>
      <c r="AG54" s="4">
        <f t="shared" si="21"/>
        <v>-0.9229143362</v>
      </c>
      <c r="AH54" s="1"/>
      <c r="AI54" s="4">
        <f t="shared" si="12"/>
        <v>-0.6210449569</v>
      </c>
      <c r="AJ54" s="4">
        <v>-0.15415235078315023</v>
      </c>
      <c r="AK54" s="4">
        <f t="shared" si="13"/>
        <v>-0.5043218053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>
      <c r="A55" s="4">
        <v>815.0</v>
      </c>
      <c r="B55" s="16" t="s">
        <v>134</v>
      </c>
      <c r="C55" s="1"/>
      <c r="D55" s="4">
        <v>23.0</v>
      </c>
      <c r="E55" s="4">
        <f t="shared" si="3"/>
        <v>-0.7689754504</v>
      </c>
      <c r="F55" s="4">
        <f t="shared" si="4"/>
        <v>-0.8769124531</v>
      </c>
      <c r="G55" s="1"/>
      <c r="H55" s="4">
        <v>4.0</v>
      </c>
      <c r="I55" s="4">
        <v>0.0</v>
      </c>
      <c r="J55" s="4">
        <f t="shared" ref="J55:K55" si="120">if(ISNUMBER(H55), (H55-average(H:H))/stdev(H:H), "")</f>
        <v>0.3570777979</v>
      </c>
      <c r="K55" s="4">
        <f t="shared" si="120"/>
        <v>-2.033753653</v>
      </c>
      <c r="L55" s="4">
        <f t="shared" si="17"/>
        <v>-0.8383379276</v>
      </c>
      <c r="M55" s="4">
        <f t="shared" si="18"/>
        <v>-0.9156079552</v>
      </c>
      <c r="N55" s="4"/>
      <c r="O55" s="4">
        <v>183.0</v>
      </c>
      <c r="P55" s="4">
        <v>0.0</v>
      </c>
      <c r="Q55" s="4">
        <f t="shared" si="6"/>
        <v>183</v>
      </c>
      <c r="R55" s="4">
        <f t="shared" si="7"/>
        <v>1</v>
      </c>
      <c r="S55" s="4">
        <f t="shared" si="8"/>
        <v>0.5062565905</v>
      </c>
      <c r="T55" s="4">
        <f t="shared" si="9"/>
        <v>-0.415014976</v>
      </c>
      <c r="U55" s="4">
        <f t="shared" si="10"/>
        <v>0.04562080723</v>
      </c>
      <c r="V55" s="4">
        <f t="shared" si="11"/>
        <v>0.2135902789</v>
      </c>
      <c r="W55" s="1"/>
      <c r="X55" s="4">
        <v>41.28</v>
      </c>
      <c r="Y55" s="4">
        <v>24.35</v>
      </c>
      <c r="Z55" s="4">
        <v>63.15</v>
      </c>
      <c r="AA55" s="4">
        <v>39.19</v>
      </c>
      <c r="AB55" s="4">
        <f t="shared" ref="AB55:AE55" si="121">if(X55=0, -1, (X55-average(X:X))/stdev(X:X))</f>
        <v>-1.19436342</v>
      </c>
      <c r="AC55" s="4">
        <f t="shared" si="121"/>
        <v>-1.720991515</v>
      </c>
      <c r="AD55" s="4">
        <f t="shared" si="121"/>
        <v>0.1484436994</v>
      </c>
      <c r="AE55" s="4">
        <f t="shared" si="121"/>
        <v>-0.288708506</v>
      </c>
      <c r="AF55" s="4">
        <f t="shared" si="20"/>
        <v>-0.7639049354</v>
      </c>
      <c r="AG55" s="4">
        <f t="shared" si="21"/>
        <v>-0.8740165533</v>
      </c>
      <c r="AH55" s="1"/>
      <c r="AI55" s="4">
        <f t="shared" si="12"/>
        <v>-0.6132366707</v>
      </c>
      <c r="AJ55" s="4">
        <v>-0.28406127213413285</v>
      </c>
      <c r="AK55" s="4">
        <f t="shared" si="13"/>
        <v>-0.530942821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>
      <c r="A56" s="4">
        <v>1074.0</v>
      </c>
      <c r="B56" s="1" t="s">
        <v>121</v>
      </c>
      <c r="C56" s="1"/>
      <c r="D56" s="4">
        <v>30.3</v>
      </c>
      <c r="E56" s="4">
        <f t="shared" si="3"/>
        <v>-0.7123304374</v>
      </c>
      <c r="F56" s="4">
        <f t="shared" si="4"/>
        <v>-0.8439967046</v>
      </c>
      <c r="G56" s="1"/>
      <c r="H56" s="4">
        <v>4.0</v>
      </c>
      <c r="I56" s="4">
        <v>1.0</v>
      </c>
      <c r="J56" s="4">
        <f t="shared" ref="J56:K56" si="122">if(ISNUMBER(H56), (H56-average(H:H))/stdev(H:H), "")</f>
        <v>0.3570777979</v>
      </c>
      <c r="K56" s="4">
        <f t="shared" si="122"/>
        <v>0.3069816835</v>
      </c>
      <c r="L56" s="4">
        <f t="shared" si="17"/>
        <v>0.3320297407</v>
      </c>
      <c r="M56" s="4">
        <f t="shared" si="18"/>
        <v>0.5762202189</v>
      </c>
      <c r="N56" s="4"/>
      <c r="O56" s="4">
        <v>24.0</v>
      </c>
      <c r="P56" s="4">
        <v>0.0</v>
      </c>
      <c r="Q56" s="4">
        <f t="shared" si="6"/>
        <v>24</v>
      </c>
      <c r="R56" s="4">
        <f t="shared" si="7"/>
        <v>1</v>
      </c>
      <c r="S56" s="4">
        <f t="shared" si="8"/>
        <v>0.5062565905</v>
      </c>
      <c r="T56" s="4">
        <f t="shared" si="9"/>
        <v>-0.6739691904</v>
      </c>
      <c r="U56" s="4">
        <f t="shared" si="10"/>
        <v>-0.08385629997</v>
      </c>
      <c r="V56" s="4">
        <f t="shared" si="11"/>
        <v>-0.2895795227</v>
      </c>
      <c r="W56" s="1"/>
      <c r="X56" s="4">
        <v>30.47</v>
      </c>
      <c r="Y56" s="4">
        <v>15.82</v>
      </c>
      <c r="Z56" s="4">
        <v>44.4</v>
      </c>
      <c r="AA56" s="4">
        <v>16.6</v>
      </c>
      <c r="AB56" s="4">
        <f t="shared" ref="AB56:AE56" si="123">if(X56=0, -1, (X56-average(X:X))/stdev(X:X))</f>
        <v>-1.935661699</v>
      </c>
      <c r="AC56" s="4">
        <f t="shared" si="123"/>
        <v>-2.285775654</v>
      </c>
      <c r="AD56" s="4">
        <f t="shared" si="123"/>
        <v>-1.368627174</v>
      </c>
      <c r="AE56" s="4">
        <f t="shared" si="123"/>
        <v>-1.987716447</v>
      </c>
      <c r="AF56" s="4">
        <f t="shared" si="20"/>
        <v>-1.894445244</v>
      </c>
      <c r="AG56" s="4">
        <f t="shared" si="21"/>
        <v>-1.376388478</v>
      </c>
      <c r="AH56" s="1"/>
      <c r="AI56" s="4">
        <f t="shared" si="12"/>
        <v>-0.4834361217</v>
      </c>
      <c r="AJ56" s="4">
        <v>-0.796544004992839</v>
      </c>
      <c r="AK56" s="4">
        <f t="shared" si="13"/>
        <v>-0.5617130925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>
      <c r="A57" s="4">
        <v>1021.0</v>
      </c>
      <c r="B57" s="1" t="s">
        <v>125</v>
      </c>
      <c r="C57" s="1"/>
      <c r="D57" s="4">
        <v>36.7</v>
      </c>
      <c r="E57" s="4">
        <f t="shared" si="3"/>
        <v>-0.6626690562</v>
      </c>
      <c r="F57" s="4">
        <f t="shared" si="4"/>
        <v>-0.8140448735</v>
      </c>
      <c r="G57" s="1"/>
      <c r="H57" s="4">
        <v>4.0</v>
      </c>
      <c r="I57" s="4">
        <v>1.0</v>
      </c>
      <c r="J57" s="4">
        <f t="shared" ref="J57:K57" si="124">if(ISNUMBER(H57), (H57-average(H:H))/stdev(H:H), "")</f>
        <v>0.3570777979</v>
      </c>
      <c r="K57" s="4">
        <f t="shared" si="124"/>
        <v>0.3069816835</v>
      </c>
      <c r="L57" s="4">
        <f t="shared" si="17"/>
        <v>0.3320297407</v>
      </c>
      <c r="M57" s="4">
        <f t="shared" si="18"/>
        <v>0.5762202189</v>
      </c>
      <c r="N57" s="4"/>
      <c r="O57" s="4">
        <v>0.0</v>
      </c>
      <c r="P57" s="4">
        <v>0.0</v>
      </c>
      <c r="Q57" s="4">
        <f t="shared" si="6"/>
        <v>0</v>
      </c>
      <c r="R57" s="4">
        <f t="shared" si="7"/>
        <v>-1</v>
      </c>
      <c r="S57" s="4">
        <f t="shared" si="8"/>
        <v>-1</v>
      </c>
      <c r="T57" s="4">
        <f t="shared" si="9"/>
        <v>-1</v>
      </c>
      <c r="U57" s="4">
        <f t="shared" si="10"/>
        <v>-1</v>
      </c>
      <c r="V57" s="4">
        <f t="shared" si="11"/>
        <v>-1</v>
      </c>
      <c r="W57" s="1"/>
      <c r="X57" s="4">
        <v>43.36</v>
      </c>
      <c r="Y57" s="4">
        <v>36.59</v>
      </c>
      <c r="Z57" s="4">
        <v>37.11</v>
      </c>
      <c r="AA57" s="4">
        <v>21.03</v>
      </c>
      <c r="AB57" s="4">
        <f t="shared" ref="AB57:AE57" si="125">if(X57=0, -1, (X57-average(X:X))/stdev(X:X))</f>
        <v>-1.051726934</v>
      </c>
      <c r="AC57" s="4">
        <f t="shared" si="125"/>
        <v>-0.9105626905</v>
      </c>
      <c r="AD57" s="4">
        <f t="shared" si="125"/>
        <v>-1.95846433</v>
      </c>
      <c r="AE57" s="4">
        <f t="shared" si="125"/>
        <v>-1.654533394</v>
      </c>
      <c r="AF57" s="4">
        <f t="shared" si="20"/>
        <v>-1.393821837</v>
      </c>
      <c r="AG57" s="4">
        <f t="shared" si="21"/>
        <v>-1.18060232</v>
      </c>
      <c r="AH57" s="1"/>
      <c r="AI57" s="4">
        <f t="shared" si="12"/>
        <v>-0.6046067435</v>
      </c>
      <c r="AJ57" s="4">
        <v>-0.7189691086660788</v>
      </c>
      <c r="AK57" s="4">
        <f t="shared" si="13"/>
        <v>-0.6331973348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>
      <c r="A58" s="4">
        <v>1222.0</v>
      </c>
      <c r="B58" s="1" t="s">
        <v>118</v>
      </c>
      <c r="C58" s="1"/>
      <c r="D58" s="4">
        <v>27.0</v>
      </c>
      <c r="E58" s="4">
        <f t="shared" si="3"/>
        <v>-0.7379370871</v>
      </c>
      <c r="F58" s="4">
        <f t="shared" si="4"/>
        <v>-0.8590326461</v>
      </c>
      <c r="G58" s="1"/>
      <c r="H58" s="4">
        <v>4.0</v>
      </c>
      <c r="I58" s="4">
        <v>1.0</v>
      </c>
      <c r="J58" s="4">
        <f t="shared" ref="J58:K58" si="126">if(ISNUMBER(H58), (H58-average(H:H))/stdev(H:H), "")</f>
        <v>0.3570777979</v>
      </c>
      <c r="K58" s="4">
        <f t="shared" si="126"/>
        <v>0.3069816835</v>
      </c>
      <c r="L58" s="4">
        <f t="shared" si="17"/>
        <v>0.3320297407</v>
      </c>
      <c r="M58" s="4">
        <f t="shared" si="18"/>
        <v>0.5762202189</v>
      </c>
      <c r="N58" s="4"/>
      <c r="O58" s="4">
        <v>0.0</v>
      </c>
      <c r="P58" s="4">
        <v>0.0</v>
      </c>
      <c r="Q58" s="4">
        <f t="shared" si="6"/>
        <v>0</v>
      </c>
      <c r="R58" s="4">
        <f t="shared" si="7"/>
        <v>-1</v>
      </c>
      <c r="S58" s="4">
        <f t="shared" si="8"/>
        <v>-1</v>
      </c>
      <c r="T58" s="4">
        <f t="shared" si="9"/>
        <v>-1</v>
      </c>
      <c r="U58" s="4">
        <f t="shared" si="10"/>
        <v>-1</v>
      </c>
      <c r="V58" s="4">
        <f t="shared" si="11"/>
        <v>-1</v>
      </c>
      <c r="W58" s="1"/>
      <c r="X58" s="4">
        <v>27.34</v>
      </c>
      <c r="Y58" s="4">
        <v>18.75</v>
      </c>
      <c r="Z58" s="4">
        <v>28.13</v>
      </c>
      <c r="AA58" s="4">
        <v>14.84</v>
      </c>
      <c r="AB58" s="4">
        <f t="shared" ref="AB58:AE58" si="127">if(X58=0, -1, (X58-average(X:X))/stdev(X:X))</f>
        <v>-2.150302181</v>
      </c>
      <c r="AC58" s="4">
        <f t="shared" si="127"/>
        <v>-2.091775944</v>
      </c>
      <c r="AD58" s="4">
        <f t="shared" si="127"/>
        <v>-2.68504014</v>
      </c>
      <c r="AE58" s="4">
        <f t="shared" si="127"/>
        <v>-2.120087141</v>
      </c>
      <c r="AF58" s="4">
        <f t="shared" si="20"/>
        <v>-2.261801352</v>
      </c>
      <c r="AG58" s="4">
        <f t="shared" si="21"/>
        <v>-1.503928639</v>
      </c>
      <c r="AH58" s="1"/>
      <c r="AI58" s="4">
        <f t="shared" si="12"/>
        <v>-0.6966852666</v>
      </c>
      <c r="AJ58" s="1"/>
      <c r="AK58" s="4">
        <f t="shared" si="13"/>
        <v>-0.6966852666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>
      <c r="A59" s="4">
        <v>245.0</v>
      </c>
      <c r="B59" s="1" t="s">
        <v>114</v>
      </c>
      <c r="C59" s="1"/>
      <c r="D59" s="4">
        <v>40.2</v>
      </c>
      <c r="E59" s="4">
        <f t="shared" si="3"/>
        <v>-0.6355104883</v>
      </c>
      <c r="F59" s="4">
        <f t="shared" si="4"/>
        <v>-0.797189117</v>
      </c>
      <c r="G59" s="1"/>
      <c r="H59" s="4">
        <v>2.0</v>
      </c>
      <c r="I59" s="4">
        <v>1.0</v>
      </c>
      <c r="J59" s="4">
        <f t="shared" ref="J59:K59" si="128">if(ISNUMBER(H59), (H59-average(H:H))/stdev(H:H), "")</f>
        <v>-2.754600155</v>
      </c>
      <c r="K59" s="4">
        <f t="shared" si="128"/>
        <v>0.3069816835</v>
      </c>
      <c r="L59" s="4">
        <f t="shared" si="17"/>
        <v>-1.223809236</v>
      </c>
      <c r="M59" s="4">
        <f t="shared" si="18"/>
        <v>-1.106259118</v>
      </c>
      <c r="N59" s="4"/>
      <c r="O59" s="4">
        <v>0.0</v>
      </c>
      <c r="P59" s="4">
        <v>0.0</v>
      </c>
      <c r="Q59" s="4">
        <f t="shared" si="6"/>
        <v>0</v>
      </c>
      <c r="R59" s="4">
        <f t="shared" si="7"/>
        <v>-1</v>
      </c>
      <c r="S59" s="4">
        <f t="shared" si="8"/>
        <v>-1</v>
      </c>
      <c r="T59" s="4">
        <f t="shared" si="9"/>
        <v>-1</v>
      </c>
      <c r="U59" s="4">
        <f t="shared" si="10"/>
        <v>-1</v>
      </c>
      <c r="V59" s="4">
        <f t="shared" si="11"/>
        <v>-1</v>
      </c>
      <c r="W59" s="1"/>
      <c r="X59" s="4">
        <v>48.44</v>
      </c>
      <c r="Y59" s="4">
        <v>49.22</v>
      </c>
      <c r="Z59" s="4">
        <v>67.19</v>
      </c>
      <c r="AA59" s="4">
        <v>46.09</v>
      </c>
      <c r="AB59" s="4">
        <f t="shared" ref="AB59:AE59" si="129">if(X59=0, -1, (X59-average(X:X))/stdev(X:X))</f>
        <v>-0.7033647453</v>
      </c>
      <c r="AC59" s="4">
        <f t="shared" si="129"/>
        <v>-0.07431137938</v>
      </c>
      <c r="AD59" s="4">
        <f t="shared" si="129"/>
        <v>0.4753219036</v>
      </c>
      <c r="AE59" s="4">
        <f t="shared" si="129"/>
        <v>0.2302447828</v>
      </c>
      <c r="AF59" s="4">
        <f t="shared" si="20"/>
        <v>-0.01802735957</v>
      </c>
      <c r="AG59" s="4">
        <f t="shared" si="21"/>
        <v>-0.134266003</v>
      </c>
      <c r="AH59" s="1"/>
      <c r="AI59" s="4">
        <f t="shared" si="12"/>
        <v>-0.7594285595</v>
      </c>
      <c r="AJ59" s="1"/>
      <c r="AK59" s="4">
        <f t="shared" si="13"/>
        <v>-0.7594285595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>
      <c r="A60" s="4">
        <v>1016.0</v>
      </c>
      <c r="B60" s="1" t="s">
        <v>131</v>
      </c>
      <c r="C60" s="1"/>
      <c r="D60" s="1"/>
      <c r="E60" s="4">
        <f t="shared" si="3"/>
        <v>-1</v>
      </c>
      <c r="F60" s="4">
        <f t="shared" si="4"/>
        <v>-1</v>
      </c>
      <c r="G60" s="1"/>
      <c r="H60" s="4">
        <v>4.0</v>
      </c>
      <c r="I60" s="4">
        <v>1.0</v>
      </c>
      <c r="J60" s="4">
        <f t="shared" ref="J60:K60" si="130">if(ISNUMBER(H60), (H60-average(H:H))/stdev(H:H), "")</f>
        <v>0.3570777979</v>
      </c>
      <c r="K60" s="4">
        <f t="shared" si="130"/>
        <v>0.3069816835</v>
      </c>
      <c r="L60" s="4">
        <f t="shared" si="17"/>
        <v>0.3320297407</v>
      </c>
      <c r="M60" s="4">
        <f t="shared" si="18"/>
        <v>0.5762202189</v>
      </c>
      <c r="N60" s="4"/>
      <c r="O60" s="4">
        <v>0.0</v>
      </c>
      <c r="P60" s="4">
        <v>15.0</v>
      </c>
      <c r="Q60" s="4">
        <f t="shared" si="6"/>
        <v>15</v>
      </c>
      <c r="R60" s="4">
        <f t="shared" si="7"/>
        <v>-1</v>
      </c>
      <c r="S60" s="4">
        <f t="shared" si="8"/>
        <v>-2.085045522</v>
      </c>
      <c r="T60" s="4">
        <f t="shared" si="9"/>
        <v>-0.6886269761</v>
      </c>
      <c r="U60" s="4">
        <f t="shared" si="10"/>
        <v>-1.386836249</v>
      </c>
      <c r="V60" s="4">
        <f t="shared" si="11"/>
        <v>-1.177640119</v>
      </c>
      <c r="W60" s="1"/>
      <c r="X60" s="4">
        <v>45.9</v>
      </c>
      <c r="Y60" s="4">
        <v>32.94</v>
      </c>
      <c r="Z60" s="4">
        <v>46.03</v>
      </c>
      <c r="AA60" s="4">
        <v>25.91</v>
      </c>
      <c r="AB60" s="4">
        <f t="shared" ref="AB60:AE60" si="131">if(X60=0, -1, (X60-average(X:X))/stdev(X:X))</f>
        <v>-0.8775458395</v>
      </c>
      <c r="AC60" s="4">
        <f t="shared" si="131"/>
        <v>-1.152234685</v>
      </c>
      <c r="AD60" s="4">
        <f t="shared" si="131"/>
        <v>-1.236743146</v>
      </c>
      <c r="AE60" s="4">
        <f t="shared" si="131"/>
        <v>-1.28750556</v>
      </c>
      <c r="AF60" s="4">
        <f t="shared" si="20"/>
        <v>-1.138507308</v>
      </c>
      <c r="AG60" s="4">
        <f t="shared" si="21"/>
        <v>-1.067008579</v>
      </c>
      <c r="AH60" s="1"/>
      <c r="AI60" s="4">
        <f t="shared" si="12"/>
        <v>-0.6671071197</v>
      </c>
      <c r="AJ60" s="4">
        <v>-1.1304013500721704</v>
      </c>
      <c r="AK60" s="4">
        <f t="shared" si="13"/>
        <v>-0.7829306773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>
      <c r="A61" s="4">
        <v>826.0</v>
      </c>
      <c r="B61" s="1" t="s">
        <v>129</v>
      </c>
      <c r="C61" s="1"/>
      <c r="D61" s="4">
        <v>25.4</v>
      </c>
      <c r="E61" s="4">
        <f t="shared" si="3"/>
        <v>-0.7503524324</v>
      </c>
      <c r="F61" s="4">
        <f t="shared" si="4"/>
        <v>-0.8662288568</v>
      </c>
      <c r="G61" s="1"/>
      <c r="H61" s="4">
        <v>2.0</v>
      </c>
      <c r="I61" s="4">
        <v>-1.0</v>
      </c>
      <c r="J61" s="4">
        <f t="shared" ref="J61:K61" si="132">if(ISNUMBER(H61), (H61-average(H:H))/stdev(H:H), "")</f>
        <v>-2.754600155</v>
      </c>
      <c r="K61" s="4">
        <f t="shared" si="132"/>
        <v>-4.37448899</v>
      </c>
      <c r="L61" s="4">
        <f t="shared" si="17"/>
        <v>-3.564544572</v>
      </c>
      <c r="M61" s="4">
        <f t="shared" si="18"/>
        <v>-1.888000152</v>
      </c>
      <c r="N61" s="4"/>
      <c r="O61" s="4">
        <v>0.0</v>
      </c>
      <c r="P61" s="4">
        <v>0.0</v>
      </c>
      <c r="Q61" s="4">
        <f t="shared" si="6"/>
        <v>0</v>
      </c>
      <c r="R61" s="4">
        <f t="shared" si="7"/>
        <v>-1</v>
      </c>
      <c r="S61" s="4">
        <f t="shared" si="8"/>
        <v>-1</v>
      </c>
      <c r="T61" s="4">
        <f t="shared" si="9"/>
        <v>-1</v>
      </c>
      <c r="U61" s="4">
        <f t="shared" si="10"/>
        <v>-1</v>
      </c>
      <c r="V61" s="4">
        <f t="shared" si="11"/>
        <v>-1</v>
      </c>
      <c r="W61" s="1"/>
      <c r="X61" s="4">
        <v>62.5</v>
      </c>
      <c r="Y61" s="4">
        <v>56.25</v>
      </c>
      <c r="Z61" s="4">
        <v>64.84</v>
      </c>
      <c r="AA61" s="4">
        <v>47.66</v>
      </c>
      <c r="AB61" s="4">
        <f t="shared" ref="AB61:AE61" si="133">if(X61=0, -1, (X61-average(X:X))/stdev(X:X))</f>
        <v>0.2608030439</v>
      </c>
      <c r="AC61" s="4">
        <f t="shared" si="133"/>
        <v>0.3911555024</v>
      </c>
      <c r="AD61" s="4">
        <f t="shared" si="133"/>
        <v>0.2851823541</v>
      </c>
      <c r="AE61" s="4">
        <f t="shared" si="133"/>
        <v>0.3483254587</v>
      </c>
      <c r="AF61" s="4">
        <f t="shared" si="20"/>
        <v>0.3213665898</v>
      </c>
      <c r="AG61" s="4">
        <f t="shared" si="21"/>
        <v>0.5668920442</v>
      </c>
      <c r="AH61" s="1"/>
      <c r="AI61" s="4">
        <f t="shared" si="12"/>
        <v>-0.7968342411</v>
      </c>
      <c r="AJ61" s="1"/>
      <c r="AK61" s="4">
        <f t="shared" si="13"/>
        <v>-0.7968342411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>
      <c r="A62" s="4">
        <v>832.0</v>
      </c>
      <c r="B62" s="1" t="s">
        <v>127</v>
      </c>
      <c r="C62" s="1"/>
      <c r="D62" s="4">
        <v>7.1</v>
      </c>
      <c r="E62" s="4">
        <f t="shared" si="3"/>
        <v>-0.8923529445</v>
      </c>
      <c r="F62" s="4">
        <f t="shared" si="4"/>
        <v>-0.9446443481</v>
      </c>
      <c r="G62" s="1"/>
      <c r="H62" s="4">
        <v>4.0</v>
      </c>
      <c r="I62" s="4">
        <v>-1.0</v>
      </c>
      <c r="J62" s="4">
        <f t="shared" ref="J62:K62" si="134">if(ISNUMBER(H62), (H62-average(H:H))/stdev(H:H), "")</f>
        <v>0.3570777979</v>
      </c>
      <c r="K62" s="4">
        <f t="shared" si="134"/>
        <v>-4.37448899</v>
      </c>
      <c r="L62" s="4">
        <f t="shared" si="17"/>
        <v>-2.008705596</v>
      </c>
      <c r="M62" s="4">
        <f t="shared" si="18"/>
        <v>-1.417288113</v>
      </c>
      <c r="N62" s="4"/>
      <c r="O62" s="4">
        <v>21.0</v>
      </c>
      <c r="P62" s="4">
        <v>0.0</v>
      </c>
      <c r="Q62" s="4">
        <f t="shared" si="6"/>
        <v>21</v>
      </c>
      <c r="R62" s="4">
        <f t="shared" si="7"/>
        <v>1</v>
      </c>
      <c r="S62" s="4">
        <f t="shared" si="8"/>
        <v>0.5062565905</v>
      </c>
      <c r="T62" s="4">
        <f t="shared" si="9"/>
        <v>-0.678855119</v>
      </c>
      <c r="U62" s="4">
        <f t="shared" si="10"/>
        <v>-0.08629926426</v>
      </c>
      <c r="V62" s="4">
        <f t="shared" si="11"/>
        <v>-0.2937673642</v>
      </c>
      <c r="W62" s="1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1"/>
      <c r="AI62" s="4">
        <f t="shared" si="12"/>
        <v>-0.8852332752</v>
      </c>
      <c r="AJ62" s="4">
        <v>-0.6932623828338889</v>
      </c>
      <c r="AK62" s="4">
        <f t="shared" si="13"/>
        <v>-0.8372405521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>
      <c r="A63" s="4">
        <v>1259.0</v>
      </c>
      <c r="B63" s="1" t="s">
        <v>132</v>
      </c>
      <c r="C63" s="1"/>
      <c r="D63" s="1"/>
      <c r="E63" s="4">
        <f t="shared" si="3"/>
        <v>-1</v>
      </c>
      <c r="F63" s="4">
        <f t="shared" si="4"/>
        <v>-1</v>
      </c>
      <c r="G63" s="1"/>
      <c r="H63" s="4">
        <v>4.0</v>
      </c>
      <c r="I63" s="4">
        <v>0.0</v>
      </c>
      <c r="J63" s="4">
        <f t="shared" ref="J63:K63" si="135">if(ISNUMBER(H63), (H63-average(H:H))/stdev(H:H), "")</f>
        <v>0.3570777979</v>
      </c>
      <c r="K63" s="4">
        <f t="shared" si="135"/>
        <v>-2.033753653</v>
      </c>
      <c r="L63" s="4">
        <f t="shared" si="17"/>
        <v>-0.8383379276</v>
      </c>
      <c r="M63" s="4">
        <f t="shared" si="18"/>
        <v>-0.9156079552</v>
      </c>
      <c r="N63" s="4"/>
      <c r="O63" s="4">
        <v>0.0</v>
      </c>
      <c r="P63" s="4">
        <v>0.0</v>
      </c>
      <c r="Q63" s="4">
        <f t="shared" si="6"/>
        <v>0</v>
      </c>
      <c r="R63" s="4">
        <f t="shared" si="7"/>
        <v>-1</v>
      </c>
      <c r="S63" s="4">
        <f t="shared" si="8"/>
        <v>-1</v>
      </c>
      <c r="T63" s="4">
        <f t="shared" si="9"/>
        <v>-1</v>
      </c>
      <c r="U63" s="4">
        <f t="shared" si="10"/>
        <v>-1</v>
      </c>
      <c r="V63" s="4">
        <f t="shared" si="11"/>
        <v>-1</v>
      </c>
      <c r="W63" s="1"/>
      <c r="X63" s="4">
        <v>57.81</v>
      </c>
      <c r="Y63" s="4">
        <v>36.72</v>
      </c>
      <c r="Z63" s="4">
        <v>48.44</v>
      </c>
      <c r="AA63" s="4">
        <v>33.59</v>
      </c>
      <c r="AB63" s="4">
        <f t="shared" ref="AB63:AE63" si="136">if(X63=0, -1, (X63-average(X:X))/stdev(X:X))</f>
        <v>-0.0608148033</v>
      </c>
      <c r="AC63" s="4">
        <f t="shared" si="136"/>
        <v>-0.9019551949</v>
      </c>
      <c r="AD63" s="4">
        <f t="shared" si="136"/>
        <v>-1.04174897</v>
      </c>
      <c r="AE63" s="4">
        <f t="shared" si="136"/>
        <v>-0.7098879867</v>
      </c>
      <c r="AF63" s="4">
        <f>average(AB63:AE63)</f>
        <v>-0.6786017387</v>
      </c>
      <c r="AG63" s="4">
        <f>if(AF63 &gt; 0, AF63^0.5, -(ABS(AF63)^0.5))</f>
        <v>-0.8237728684</v>
      </c>
      <c r="AH63" s="1"/>
      <c r="AI63" s="4">
        <f t="shared" si="12"/>
        <v>-0.9348452059</v>
      </c>
      <c r="AJ63" s="1"/>
      <c r="AK63" s="4">
        <f t="shared" si="13"/>
        <v>-0.9348452059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hidden="1">
      <c r="A64" s="4">
        <v>519.0</v>
      </c>
      <c r="B64" s="1" t="s">
        <v>133</v>
      </c>
      <c r="C64" s="25" t="b">
        <v>1</v>
      </c>
      <c r="D64" s="1"/>
      <c r="E64" s="1"/>
      <c r="F64" s="1"/>
      <c r="G64" s="1"/>
      <c r="H64" s="4"/>
      <c r="I64" s="4"/>
      <c r="J64" s="4"/>
      <c r="K64" s="4"/>
      <c r="L64" s="4"/>
      <c r="M64" s="1"/>
      <c r="N64" s="4"/>
      <c r="O64" s="4"/>
      <c r="P64" s="4"/>
      <c r="Q64" s="4"/>
      <c r="R64" s="4"/>
      <c r="S64" s="4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hyperlinks>
    <hyperlink r:id="rId1" ref="B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1" width="14.43"/>
    <col hidden="1" min="3" max="3" width="14.43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2" t="s">
        <v>11</v>
      </c>
      <c r="I1" s="1" t="s">
        <v>16</v>
      </c>
      <c r="J1" s="1"/>
      <c r="K1" s="1" t="s">
        <v>36</v>
      </c>
      <c r="L1" s="1" t="s">
        <v>37</v>
      </c>
      <c r="M1" s="1" t="s">
        <v>38</v>
      </c>
      <c r="N1" s="1" t="s">
        <v>39</v>
      </c>
      <c r="O1" s="1"/>
      <c r="P1" s="1" t="s">
        <v>8</v>
      </c>
      <c r="Q1" s="1" t="s">
        <v>40</v>
      </c>
      <c r="R1" s="1" t="s">
        <v>12</v>
      </c>
      <c r="S1" s="1"/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41</v>
      </c>
      <c r="AB1" s="2" t="s">
        <v>42</v>
      </c>
      <c r="AC1" s="1" t="s">
        <v>43</v>
      </c>
      <c r="AD1" s="1"/>
      <c r="AE1" s="1" t="s">
        <v>44</v>
      </c>
      <c r="AF1" s="1" t="s">
        <v>45</v>
      </c>
      <c r="AG1" s="1" t="s">
        <v>46</v>
      </c>
      <c r="AH1" s="1"/>
    </row>
    <row r="2">
      <c r="A2" s="4">
        <v>1117.0</v>
      </c>
      <c r="B2" s="1" t="s">
        <v>47</v>
      </c>
      <c r="C2" s="1"/>
      <c r="D2" s="4">
        <v>4.0</v>
      </c>
      <c r="E2" s="4">
        <v>1.0</v>
      </c>
      <c r="F2" s="4">
        <f t="shared" ref="F2:G2" si="1">(D2-average(D:D))/stdev(D:D)</f>
        <v>0.3197694783</v>
      </c>
      <c r="G2" s="4">
        <f t="shared" si="1"/>
        <v>0.3361723203</v>
      </c>
      <c r="H2" s="4">
        <f t="shared" ref="H2:H71" si="4">average(F2, G2)</f>
        <v>0.3279708993</v>
      </c>
      <c r="I2" s="4">
        <f t="shared" ref="I2:I71" si="5">if(H2 &gt; 0, H2^0.5, -(ABS(H2)^0.5))</f>
        <v>0.572687436</v>
      </c>
      <c r="J2" s="1"/>
      <c r="K2" s="4">
        <v>1500000.0</v>
      </c>
      <c r="L2" s="4">
        <f t="shared" ref="L2:L15" si="6">if(K2=0, "", log10(K2))</f>
        <v>6.176091259</v>
      </c>
      <c r="M2" s="4">
        <f>if(K2=0, -1, (L2-average(L:L))/stdev(L:L))</f>
        <v>1.928422693</v>
      </c>
      <c r="N2" s="4">
        <f t="shared" ref="N2:N15" si="7">if(M2 &gt; 0, M2^0.5, -(ABS(M2)^0.5))</f>
        <v>1.388676598</v>
      </c>
      <c r="O2" s="1"/>
      <c r="P2" s="4">
        <v>1373.0</v>
      </c>
      <c r="Q2" s="4">
        <f t="shared" ref="Q2:Q71" si="8">if(P2=0, -1, (P2-average(P:P))/stdev(P:P))</f>
        <v>6.252699414</v>
      </c>
      <c r="R2" s="4">
        <f t="shared" ref="R2:R71" si="9">if(Q2 &gt; 0, Q2^0.5, -(ABS(Q2)^0.5))</f>
        <v>2.500539825</v>
      </c>
      <c r="S2" s="1"/>
      <c r="T2" s="4">
        <v>69.34</v>
      </c>
      <c r="U2" s="4">
        <v>63.24</v>
      </c>
      <c r="V2" s="4">
        <v>71.01</v>
      </c>
      <c r="W2" s="4">
        <v>57.62</v>
      </c>
      <c r="X2" s="4">
        <f t="shared" ref="X2:AA2" si="2">(T2-average(T:T))/stdev(T:T)</f>
        <v>0.4084902461</v>
      </c>
      <c r="Y2" s="4">
        <f t="shared" si="2"/>
        <v>0.5058596558</v>
      </c>
      <c r="Z2" s="4">
        <f t="shared" si="2"/>
        <v>0.5937215229</v>
      </c>
      <c r="AA2" s="4">
        <f t="shared" si="2"/>
        <v>1.009014549</v>
      </c>
      <c r="AB2" s="4">
        <f t="shared" ref="AB2:AB64" si="11">average(X2:AA2)</f>
        <v>0.6292714935</v>
      </c>
      <c r="AC2" s="4">
        <f t="shared" ref="AC2:AC64" si="12">if(AB2 &gt; 0, AB2^0.5, -(ABS(AB2)^0.5))</f>
        <v>0.7932663446</v>
      </c>
      <c r="AD2" s="4"/>
      <c r="AE2" s="4">
        <f t="shared" ref="AE2:AE71" si="13">average(AC2,R2,N2,I2)</f>
        <v>1.313792551</v>
      </c>
      <c r="AF2" s="4">
        <v>0.2317385253</v>
      </c>
      <c r="AG2" s="4">
        <f t="shared" ref="AG2:AG71" si="14">if(AF2=0, AE2, (0.75*AE2+0.25*AF2))</f>
        <v>1.043279044</v>
      </c>
      <c r="AH2" s="4"/>
    </row>
    <row r="3">
      <c r="A3" s="4">
        <v>216.0</v>
      </c>
      <c r="B3" s="1" t="s">
        <v>48</v>
      </c>
      <c r="C3" s="1"/>
      <c r="D3" s="4">
        <v>4.0</v>
      </c>
      <c r="E3" s="4">
        <v>1.0</v>
      </c>
      <c r="F3" s="4">
        <f t="shared" ref="F3:G3" si="3">(D3-average(D:D))/stdev(D:D)</f>
        <v>0.3197694783</v>
      </c>
      <c r="G3" s="4">
        <f t="shared" si="3"/>
        <v>0.3361723203</v>
      </c>
      <c r="H3" s="4">
        <f t="shared" si="4"/>
        <v>0.3279708993</v>
      </c>
      <c r="I3" s="4">
        <f t="shared" si="5"/>
        <v>0.572687436</v>
      </c>
      <c r="J3" s="1"/>
      <c r="K3" s="4">
        <v>741900.0</v>
      </c>
      <c r="L3" s="4">
        <f t="shared" si="6"/>
        <v>5.870345371</v>
      </c>
      <c r="M3" s="4">
        <f t="shared" ref="M3:M15" si="16">(L3-average(L:L))/stdev(L:L)</f>
        <v>1.6816475</v>
      </c>
      <c r="N3" s="4">
        <f t="shared" si="7"/>
        <v>1.296783521</v>
      </c>
      <c r="O3" s="1"/>
      <c r="P3" s="4">
        <v>493.0</v>
      </c>
      <c r="Q3" s="4">
        <f t="shared" si="8"/>
        <v>1.809511558</v>
      </c>
      <c r="R3" s="4">
        <f t="shared" si="9"/>
        <v>1.345180864</v>
      </c>
      <c r="S3" s="1"/>
      <c r="T3" s="4">
        <v>83.69</v>
      </c>
      <c r="U3" s="4">
        <v>76.97</v>
      </c>
      <c r="V3" s="4">
        <v>76.92</v>
      </c>
      <c r="W3" s="4">
        <v>57.76</v>
      </c>
      <c r="X3" s="4">
        <f t="shared" ref="X3:AA3" si="10">(T3-average(T:T))/stdev(T:T)</f>
        <v>1.396005792</v>
      </c>
      <c r="Y3" s="4">
        <f t="shared" si="10"/>
        <v>1.508886638</v>
      </c>
      <c r="Z3" s="4">
        <f t="shared" si="10"/>
        <v>1.066350605</v>
      </c>
      <c r="AA3" s="4">
        <f t="shared" si="10"/>
        <v>1.020127779</v>
      </c>
      <c r="AB3" s="4">
        <f t="shared" si="11"/>
        <v>1.247842704</v>
      </c>
      <c r="AC3" s="4">
        <f t="shared" si="12"/>
        <v>1.1170688</v>
      </c>
      <c r="AD3" s="4"/>
      <c r="AE3" s="4">
        <f t="shared" si="13"/>
        <v>1.082930155</v>
      </c>
      <c r="AF3" s="4">
        <v>0.8869260685</v>
      </c>
      <c r="AG3" s="4">
        <f t="shared" si="14"/>
        <v>1.033929134</v>
      </c>
      <c r="AH3" s="4"/>
    </row>
    <row r="4">
      <c r="A4" s="4">
        <v>825.0</v>
      </c>
      <c r="B4" s="1" t="s">
        <v>60</v>
      </c>
      <c r="C4" s="1"/>
      <c r="D4" s="4">
        <v>4.0</v>
      </c>
      <c r="E4" s="4">
        <v>1.0</v>
      </c>
      <c r="F4" s="4">
        <f t="shared" ref="F4:G4" si="15">(D4-average(D:D))/stdev(D:D)</f>
        <v>0.3197694783</v>
      </c>
      <c r="G4" s="4">
        <f t="shared" si="15"/>
        <v>0.3361723203</v>
      </c>
      <c r="H4" s="4">
        <f t="shared" si="4"/>
        <v>0.3279708993</v>
      </c>
      <c r="I4" s="4">
        <f t="shared" si="5"/>
        <v>0.572687436</v>
      </c>
      <c r="J4" s="1"/>
      <c r="K4" s="4">
        <v>27800.0</v>
      </c>
      <c r="L4" s="4">
        <f t="shared" si="6"/>
        <v>4.444044796</v>
      </c>
      <c r="M4" s="4">
        <f t="shared" si="16"/>
        <v>0.5304444481</v>
      </c>
      <c r="N4" s="4">
        <f t="shared" si="7"/>
        <v>0.7283161731</v>
      </c>
      <c r="O4" s="1"/>
      <c r="P4" s="4">
        <v>382.0</v>
      </c>
      <c r="Q4" s="4">
        <f t="shared" si="8"/>
        <v>1.249063999</v>
      </c>
      <c r="R4" s="4">
        <f t="shared" si="9"/>
        <v>1.117615318</v>
      </c>
      <c r="S4" s="1"/>
      <c r="T4" s="4">
        <v>70.59</v>
      </c>
      <c r="U4" s="4">
        <v>65.27</v>
      </c>
      <c r="V4" s="4">
        <v>78.3</v>
      </c>
      <c r="W4" s="4">
        <v>47.64</v>
      </c>
      <c r="X4" s="4">
        <f t="shared" ref="X4:AA4" si="17">(T4-average(T:T))/stdev(T:T)</f>
        <v>0.4945107641</v>
      </c>
      <c r="Y4" s="4">
        <f t="shared" si="17"/>
        <v>0.6541586197</v>
      </c>
      <c r="Z4" s="4">
        <f t="shared" si="17"/>
        <v>1.176710695</v>
      </c>
      <c r="AA4" s="4">
        <f t="shared" si="17"/>
        <v>0.216800018</v>
      </c>
      <c r="AB4" s="4">
        <f t="shared" si="11"/>
        <v>0.6355450242</v>
      </c>
      <c r="AC4" s="4">
        <f t="shared" si="12"/>
        <v>0.7972107778</v>
      </c>
      <c r="AD4" s="4"/>
      <c r="AE4" s="4">
        <f t="shared" si="13"/>
        <v>0.8039574262</v>
      </c>
      <c r="AF4" s="4">
        <v>0.8068889199</v>
      </c>
      <c r="AG4" s="4">
        <f t="shared" si="14"/>
        <v>0.8046902996</v>
      </c>
      <c r="AH4" s="4"/>
    </row>
    <row r="5">
      <c r="A5" s="4">
        <v>1097.0</v>
      </c>
      <c r="B5" s="8" t="s">
        <v>59</v>
      </c>
      <c r="C5" s="8"/>
      <c r="D5" s="4">
        <v>4.0</v>
      </c>
      <c r="E5" s="4">
        <v>1.0</v>
      </c>
      <c r="F5" s="4">
        <f t="shared" ref="F5:G5" si="18">(D5-average(D:D))/stdev(D:D)</f>
        <v>0.3197694783</v>
      </c>
      <c r="G5" s="4">
        <f t="shared" si="18"/>
        <v>0.3361723203</v>
      </c>
      <c r="H5" s="4">
        <f t="shared" si="4"/>
        <v>0.3279708993</v>
      </c>
      <c r="I5" s="4">
        <f t="shared" si="5"/>
        <v>0.572687436</v>
      </c>
      <c r="J5" s="1"/>
      <c r="K5" s="4">
        <v>16500.0</v>
      </c>
      <c r="L5" s="4">
        <f t="shared" si="6"/>
        <v>4.217483944</v>
      </c>
      <c r="M5" s="4">
        <f t="shared" si="16"/>
        <v>0.3475814888</v>
      </c>
      <c r="N5" s="4">
        <f t="shared" si="7"/>
        <v>0.58956042</v>
      </c>
      <c r="O5" s="1"/>
      <c r="P5" s="4">
        <v>392.0</v>
      </c>
      <c r="Q5" s="4">
        <f t="shared" si="8"/>
        <v>1.29955477</v>
      </c>
      <c r="R5" s="4">
        <f t="shared" si="9"/>
        <v>1.139980162</v>
      </c>
      <c r="S5" s="1"/>
      <c r="T5" s="4">
        <v>81.3</v>
      </c>
      <c r="U5" s="4">
        <v>68.88</v>
      </c>
      <c r="V5" s="4">
        <v>78.12</v>
      </c>
      <c r="W5" s="4">
        <v>60.92</v>
      </c>
      <c r="X5" s="4">
        <f t="shared" ref="X5:AA5" si="19">(T5-average(T:T))/stdev(T:T)</f>
        <v>1.231534562</v>
      </c>
      <c r="Y5" s="4">
        <f t="shared" si="19"/>
        <v>0.917882393</v>
      </c>
      <c r="Z5" s="4">
        <f t="shared" si="19"/>
        <v>1.162315901</v>
      </c>
      <c r="AA5" s="4">
        <f t="shared" si="19"/>
        <v>1.270969254</v>
      </c>
      <c r="AB5" s="4">
        <f t="shared" si="11"/>
        <v>1.145675527</v>
      </c>
      <c r="AC5" s="4">
        <f t="shared" si="12"/>
        <v>1.070362335</v>
      </c>
      <c r="AD5" s="4"/>
      <c r="AE5" s="4">
        <f t="shared" si="13"/>
        <v>0.8431475881</v>
      </c>
      <c r="AF5" s="4">
        <v>0.5514429744</v>
      </c>
      <c r="AG5" s="4">
        <f t="shared" si="14"/>
        <v>0.7702214347</v>
      </c>
      <c r="AH5" s="4"/>
    </row>
    <row r="6">
      <c r="A6" s="4">
        <v>176.0</v>
      </c>
      <c r="B6" s="1" t="s">
        <v>62</v>
      </c>
      <c r="C6" s="1"/>
      <c r="D6" s="4">
        <v>2.0</v>
      </c>
      <c r="E6" s="4">
        <v>1.0</v>
      </c>
      <c r="F6" s="4">
        <f t="shared" ref="F6:G6" si="20">(D6-average(D:D))/stdev(D:D)</f>
        <v>-1.4709396</v>
      </c>
      <c r="G6" s="4">
        <f t="shared" si="20"/>
        <v>0.3361723203</v>
      </c>
      <c r="H6" s="4">
        <f t="shared" si="4"/>
        <v>-0.56738364</v>
      </c>
      <c r="I6" s="4">
        <f t="shared" si="5"/>
        <v>-0.7532487239</v>
      </c>
      <c r="J6" s="1"/>
      <c r="K6" s="4">
        <v>4500000.0</v>
      </c>
      <c r="L6" s="4">
        <f t="shared" si="6"/>
        <v>6.653212514</v>
      </c>
      <c r="M6" s="4">
        <f t="shared" si="16"/>
        <v>2.313519252</v>
      </c>
      <c r="N6" s="4">
        <f t="shared" si="7"/>
        <v>1.521025724</v>
      </c>
      <c r="O6" s="1"/>
      <c r="P6" s="4">
        <v>424.0</v>
      </c>
      <c r="Q6" s="4">
        <f t="shared" si="8"/>
        <v>1.461125237</v>
      </c>
      <c r="R6" s="4">
        <f t="shared" si="9"/>
        <v>1.208770134</v>
      </c>
      <c r="S6" s="1"/>
      <c r="T6" s="4">
        <v>69.5</v>
      </c>
      <c r="U6" s="4">
        <v>60.03</v>
      </c>
      <c r="V6" s="4">
        <v>78.5</v>
      </c>
      <c r="W6" s="4">
        <v>56.28</v>
      </c>
      <c r="X6" s="4">
        <f t="shared" ref="X6:AA6" si="21">(T6-average(T:T))/stdev(T:T)</f>
        <v>0.4195008724</v>
      </c>
      <c r="Y6" s="4">
        <f t="shared" si="21"/>
        <v>0.2713573532</v>
      </c>
      <c r="Z6" s="4">
        <f t="shared" si="21"/>
        <v>1.192704911</v>
      </c>
      <c r="AA6" s="4">
        <f t="shared" si="21"/>
        <v>0.902645063</v>
      </c>
      <c r="AB6" s="4">
        <f t="shared" si="11"/>
        <v>0.6965520499</v>
      </c>
      <c r="AC6" s="4">
        <f t="shared" si="12"/>
        <v>0.8345969386</v>
      </c>
      <c r="AD6" s="4"/>
      <c r="AE6" s="4">
        <f t="shared" si="13"/>
        <v>0.7027860182</v>
      </c>
      <c r="AF6" s="4">
        <v>0.6602889178</v>
      </c>
      <c r="AG6" s="4">
        <f t="shared" si="14"/>
        <v>0.6921617431</v>
      </c>
      <c r="AH6" s="4"/>
    </row>
    <row r="7">
      <c r="A7" s="4">
        <v>1221.0</v>
      </c>
      <c r="B7" s="1" t="s">
        <v>63</v>
      </c>
      <c r="C7" s="1"/>
      <c r="D7" s="4">
        <v>4.0</v>
      </c>
      <c r="E7" s="4">
        <v>1.0</v>
      </c>
      <c r="F7" s="4">
        <f t="shared" ref="F7:G7" si="22">(D7-average(D:D))/stdev(D:D)</f>
        <v>0.3197694783</v>
      </c>
      <c r="G7" s="4">
        <f t="shared" si="22"/>
        <v>0.3361723203</v>
      </c>
      <c r="H7" s="4">
        <f t="shared" si="4"/>
        <v>0.3279708993</v>
      </c>
      <c r="I7" s="4">
        <f t="shared" si="5"/>
        <v>0.572687436</v>
      </c>
      <c r="J7" s="1"/>
      <c r="K7" s="4">
        <v>652400.0</v>
      </c>
      <c r="L7" s="4">
        <f t="shared" si="6"/>
        <v>5.814513952</v>
      </c>
      <c r="M7" s="4">
        <f t="shared" si="16"/>
        <v>1.636584558</v>
      </c>
      <c r="N7" s="4">
        <f t="shared" si="7"/>
        <v>1.279290647</v>
      </c>
      <c r="O7" s="1"/>
      <c r="P7" s="4">
        <v>159.0</v>
      </c>
      <c r="Q7" s="4">
        <f t="shared" si="8"/>
        <v>0.1231198034</v>
      </c>
      <c r="R7" s="4">
        <f t="shared" si="9"/>
        <v>0.3508843162</v>
      </c>
      <c r="S7" s="1"/>
      <c r="T7" s="4">
        <v>85.55</v>
      </c>
      <c r="U7" s="4">
        <v>70.31</v>
      </c>
      <c r="V7" s="4">
        <v>76.76</v>
      </c>
      <c r="W7" s="4">
        <v>45.51</v>
      </c>
      <c r="X7" s="4">
        <f t="shared" ref="X7:AA7" si="23">(T7-average(T:T))/stdev(T:T)</f>
        <v>1.524004323</v>
      </c>
      <c r="Y7" s="4">
        <f t="shared" si="23"/>
        <v>1.022349151</v>
      </c>
      <c r="Z7" s="4">
        <f t="shared" si="23"/>
        <v>1.053555232</v>
      </c>
      <c r="AA7" s="4">
        <f t="shared" si="23"/>
        <v>0.04772016316</v>
      </c>
      <c r="AB7" s="4">
        <f t="shared" si="11"/>
        <v>0.9119072171</v>
      </c>
      <c r="AC7" s="4">
        <f t="shared" si="12"/>
        <v>0.9549383316</v>
      </c>
      <c r="AD7" s="4"/>
      <c r="AE7" s="4">
        <f t="shared" si="13"/>
        <v>0.7894501826</v>
      </c>
      <c r="AF7" s="4">
        <v>0.3718496074</v>
      </c>
      <c r="AG7" s="4">
        <f t="shared" si="14"/>
        <v>0.6850500388</v>
      </c>
      <c r="AH7" s="4"/>
    </row>
    <row r="8">
      <c r="A8" s="4">
        <v>1092.0</v>
      </c>
      <c r="B8" s="1" t="s">
        <v>64</v>
      </c>
      <c r="C8" s="1"/>
      <c r="D8" s="4">
        <v>4.0</v>
      </c>
      <c r="E8" s="4">
        <v>1.0</v>
      </c>
      <c r="F8" s="4">
        <f t="shared" ref="F8:G8" si="24">(D8-average(D:D))/stdev(D:D)</f>
        <v>0.3197694783</v>
      </c>
      <c r="G8" s="4">
        <f t="shared" si="24"/>
        <v>0.3361723203</v>
      </c>
      <c r="H8" s="4">
        <f t="shared" si="4"/>
        <v>0.3279708993</v>
      </c>
      <c r="I8" s="4">
        <f t="shared" si="5"/>
        <v>0.572687436</v>
      </c>
      <c r="J8" s="1"/>
      <c r="K8" s="4">
        <v>30900.0</v>
      </c>
      <c r="L8" s="4">
        <f t="shared" si="6"/>
        <v>4.489958479</v>
      </c>
      <c r="M8" s="4">
        <f t="shared" si="16"/>
        <v>0.5675025363</v>
      </c>
      <c r="N8" s="4">
        <f t="shared" si="7"/>
        <v>0.7533276421</v>
      </c>
      <c r="O8" s="1"/>
      <c r="P8" s="4">
        <v>129.0</v>
      </c>
      <c r="Q8" s="4">
        <f t="shared" si="8"/>
        <v>-0.02835250992</v>
      </c>
      <c r="R8" s="4">
        <f t="shared" si="9"/>
        <v>-0.1683820356</v>
      </c>
      <c r="S8" s="1"/>
      <c r="T8" s="4">
        <v>89.14</v>
      </c>
      <c r="U8" s="4">
        <v>73.06</v>
      </c>
      <c r="V8" s="4">
        <v>91.57</v>
      </c>
      <c r="W8" s="4">
        <v>60.14</v>
      </c>
      <c r="X8" s="4">
        <f t="shared" ref="X8:AA8" si="25">(T8-average(T:T))/stdev(T:T)</f>
        <v>1.77105525</v>
      </c>
      <c r="Y8" s="4">
        <f t="shared" si="25"/>
        <v>1.223246762</v>
      </c>
      <c r="Z8" s="4">
        <f t="shared" si="25"/>
        <v>2.237926925</v>
      </c>
      <c r="AA8" s="4">
        <f t="shared" si="25"/>
        <v>1.209052687</v>
      </c>
      <c r="AB8" s="4">
        <f t="shared" si="11"/>
        <v>1.610320406</v>
      </c>
      <c r="AC8" s="4">
        <f t="shared" si="12"/>
        <v>1.268984005</v>
      </c>
      <c r="AD8" s="4"/>
      <c r="AE8" s="4">
        <f t="shared" si="13"/>
        <v>0.606654262</v>
      </c>
      <c r="AF8" s="4">
        <v>0.5610607109</v>
      </c>
      <c r="AG8" s="4">
        <f t="shared" si="14"/>
        <v>0.5952558742</v>
      </c>
      <c r="AH8" s="4"/>
    </row>
    <row r="9">
      <c r="A9" s="4">
        <v>808.0</v>
      </c>
      <c r="B9" s="1" t="s">
        <v>65</v>
      </c>
      <c r="C9" s="1"/>
      <c r="D9" s="4">
        <v>4.0</v>
      </c>
      <c r="E9" s="4">
        <v>1.0</v>
      </c>
      <c r="F9" s="4">
        <f t="shared" ref="F9:G9" si="26">(D9-average(D:D))/stdev(D:D)</f>
        <v>0.3197694783</v>
      </c>
      <c r="G9" s="4">
        <f t="shared" si="26"/>
        <v>0.3361723203</v>
      </c>
      <c r="H9" s="4">
        <f t="shared" si="4"/>
        <v>0.3279708993</v>
      </c>
      <c r="I9" s="4">
        <f t="shared" si="5"/>
        <v>0.572687436</v>
      </c>
      <c r="J9" s="1"/>
      <c r="K9" s="14">
        <v>17252.0</v>
      </c>
      <c r="L9" s="4">
        <f t="shared" si="6"/>
        <v>4.236839449</v>
      </c>
      <c r="M9" s="4">
        <f t="shared" si="16"/>
        <v>0.3632038037</v>
      </c>
      <c r="N9" s="4">
        <f t="shared" si="7"/>
        <v>0.6026639227</v>
      </c>
      <c r="O9" s="1"/>
      <c r="P9" s="4">
        <v>61.0</v>
      </c>
      <c r="Q9" s="4">
        <f t="shared" si="8"/>
        <v>-0.3716897534</v>
      </c>
      <c r="R9" s="4">
        <f t="shared" si="9"/>
        <v>-0.6096636395</v>
      </c>
      <c r="S9" s="1"/>
      <c r="T9" s="4">
        <v>82.73</v>
      </c>
      <c r="U9" s="4">
        <v>83.12</v>
      </c>
      <c r="V9" s="4">
        <v>87.24</v>
      </c>
      <c r="W9" s="4">
        <v>79.02</v>
      </c>
      <c r="X9" s="4">
        <f t="shared" ref="X9:AA9" si="27">(T9-average(T:T))/stdev(T:T)</f>
        <v>1.329942034</v>
      </c>
      <c r="Y9" s="4">
        <f t="shared" si="27"/>
        <v>1.958166751</v>
      </c>
      <c r="Z9" s="4">
        <f t="shared" si="27"/>
        <v>1.891652149</v>
      </c>
      <c r="AA9" s="4">
        <f t="shared" si="27"/>
        <v>2.707751119</v>
      </c>
      <c r="AB9" s="4">
        <f t="shared" si="11"/>
        <v>1.971878013</v>
      </c>
      <c r="AC9" s="4">
        <f t="shared" si="12"/>
        <v>1.40423574</v>
      </c>
      <c r="AD9" s="4"/>
      <c r="AE9" s="4">
        <f t="shared" si="13"/>
        <v>0.4924808648</v>
      </c>
      <c r="AF9" s="4">
        <v>0.4757981637</v>
      </c>
      <c r="AG9" s="4">
        <f t="shared" si="14"/>
        <v>0.4883101895</v>
      </c>
      <c r="AH9" s="4"/>
    </row>
    <row r="10">
      <c r="A10" s="4">
        <v>945.0</v>
      </c>
      <c r="B10" s="1" t="s">
        <v>67</v>
      </c>
      <c r="C10" s="1"/>
      <c r="D10" s="4">
        <v>4.0</v>
      </c>
      <c r="E10" s="4">
        <v>1.0</v>
      </c>
      <c r="F10" s="4">
        <f t="shared" ref="F10:G10" si="28">(D10-average(D:D))/stdev(D:D)</f>
        <v>0.3197694783</v>
      </c>
      <c r="G10" s="4">
        <f t="shared" si="28"/>
        <v>0.3361723203</v>
      </c>
      <c r="H10" s="4">
        <f t="shared" si="4"/>
        <v>0.3279708993</v>
      </c>
      <c r="I10" s="4">
        <f t="shared" si="5"/>
        <v>0.572687436</v>
      </c>
      <c r="J10" s="1"/>
      <c r="K10" s="4">
        <v>18400.0</v>
      </c>
      <c r="L10" s="4">
        <f t="shared" si="6"/>
        <v>4.264817823</v>
      </c>
      <c r="M10" s="4">
        <f t="shared" si="16"/>
        <v>0.3857858524</v>
      </c>
      <c r="N10" s="4">
        <f t="shared" si="7"/>
        <v>0.6211166174</v>
      </c>
      <c r="O10" s="1"/>
      <c r="P10" s="4">
        <v>131.0</v>
      </c>
      <c r="Q10" s="4">
        <f t="shared" si="8"/>
        <v>-0.0182543557</v>
      </c>
      <c r="R10" s="4">
        <f t="shared" si="9"/>
        <v>-0.1351086811</v>
      </c>
      <c r="S10" s="1"/>
      <c r="T10" s="4">
        <v>83.72</v>
      </c>
      <c r="U10" s="4">
        <v>82.1</v>
      </c>
      <c r="V10" s="4">
        <v>70.05</v>
      </c>
      <c r="W10" s="4">
        <v>63.67</v>
      </c>
      <c r="X10" s="4">
        <f t="shared" ref="X10:AA10" si="29">(T10-average(T:T))/stdev(T:T)</f>
        <v>1.398070284</v>
      </c>
      <c r="Y10" s="4">
        <f t="shared" si="29"/>
        <v>1.883652001</v>
      </c>
      <c r="Z10" s="4">
        <f t="shared" si="29"/>
        <v>0.5169492862</v>
      </c>
      <c r="AA10" s="4">
        <f t="shared" si="29"/>
        <v>1.489264841</v>
      </c>
      <c r="AB10" s="4">
        <f t="shared" si="11"/>
        <v>1.321984103</v>
      </c>
      <c r="AC10" s="4">
        <f t="shared" si="12"/>
        <v>1.149775675</v>
      </c>
      <c r="AD10" s="4"/>
      <c r="AE10" s="4">
        <f t="shared" si="13"/>
        <v>0.5521177618</v>
      </c>
      <c r="AF10" s="4">
        <v>0.2612293088</v>
      </c>
      <c r="AG10" s="4">
        <f t="shared" si="14"/>
        <v>0.4793956486</v>
      </c>
      <c r="AH10" s="4"/>
    </row>
    <row r="11">
      <c r="A11" s="4">
        <v>758.0</v>
      </c>
      <c r="B11" s="1" t="s">
        <v>66</v>
      </c>
      <c r="C11" s="1"/>
      <c r="D11" s="4">
        <v>2.0</v>
      </c>
      <c r="E11" s="4">
        <v>1.0</v>
      </c>
      <c r="F11" s="4">
        <f t="shared" ref="F11:G11" si="30">(D11-average(D:D))/stdev(D:D)</f>
        <v>-1.4709396</v>
      </c>
      <c r="G11" s="4">
        <f t="shared" si="30"/>
        <v>0.3361723203</v>
      </c>
      <c r="H11" s="4">
        <f t="shared" si="4"/>
        <v>-0.56738364</v>
      </c>
      <c r="I11" s="4">
        <f t="shared" si="5"/>
        <v>-0.7532487239</v>
      </c>
      <c r="J11" s="1"/>
      <c r="K11" s="4">
        <v>328900.0</v>
      </c>
      <c r="L11" s="4">
        <f t="shared" si="6"/>
        <v>5.517063873</v>
      </c>
      <c r="M11" s="4">
        <f t="shared" si="16"/>
        <v>1.396505122</v>
      </c>
      <c r="N11" s="4">
        <f t="shared" si="7"/>
        <v>1.181738178</v>
      </c>
      <c r="O11" s="1"/>
      <c r="P11" s="4">
        <v>340.0</v>
      </c>
      <c r="Q11" s="4">
        <f t="shared" si="8"/>
        <v>1.03700276</v>
      </c>
      <c r="R11" s="4">
        <f t="shared" si="9"/>
        <v>1.018333325</v>
      </c>
      <c r="S11" s="1"/>
      <c r="T11" s="4">
        <v>48.44</v>
      </c>
      <c r="U11" s="4">
        <v>56.82</v>
      </c>
      <c r="V11" s="4">
        <v>70.87</v>
      </c>
      <c r="W11" s="4">
        <v>52.08</v>
      </c>
      <c r="X11" s="4">
        <f t="shared" ref="X11:AA11" si="31">(T11-average(T:T))/stdev(T:T)</f>
        <v>-1.029772813</v>
      </c>
      <c r="Y11" s="4">
        <f t="shared" si="31"/>
        <v>0.03685505058</v>
      </c>
      <c r="Z11" s="4">
        <f t="shared" si="31"/>
        <v>0.5825255717</v>
      </c>
      <c r="AA11" s="4">
        <f t="shared" si="31"/>
        <v>0.5692481661</v>
      </c>
      <c r="AB11" s="4">
        <f t="shared" si="11"/>
        <v>0.03971399373</v>
      </c>
      <c r="AC11" s="4">
        <f t="shared" si="12"/>
        <v>0.1992837016</v>
      </c>
      <c r="AD11" s="4"/>
      <c r="AE11" s="4">
        <f t="shared" si="13"/>
        <v>0.4115266201</v>
      </c>
      <c r="AF11" s="4">
        <v>0.6341860697</v>
      </c>
      <c r="AG11" s="4">
        <f t="shared" si="14"/>
        <v>0.4671914825</v>
      </c>
      <c r="AH11" s="4"/>
    </row>
    <row r="12">
      <c r="A12" s="4">
        <v>865.0</v>
      </c>
      <c r="B12" s="1" t="s">
        <v>70</v>
      </c>
      <c r="C12" s="1"/>
      <c r="D12" s="4">
        <v>4.0</v>
      </c>
      <c r="E12" s="4">
        <v>1.0</v>
      </c>
      <c r="F12" s="4">
        <f t="shared" ref="F12:G12" si="32">(D12-average(D:D))/stdev(D:D)</f>
        <v>0.3197694783</v>
      </c>
      <c r="G12" s="4">
        <f t="shared" si="32"/>
        <v>0.3361723203</v>
      </c>
      <c r="H12" s="4">
        <f t="shared" si="4"/>
        <v>0.3279708993</v>
      </c>
      <c r="I12" s="4">
        <f t="shared" si="5"/>
        <v>0.572687436</v>
      </c>
      <c r="J12" s="1"/>
      <c r="K12" s="4">
        <v>6900.0</v>
      </c>
      <c r="L12" s="4">
        <f t="shared" si="6"/>
        <v>3.838849091</v>
      </c>
      <c r="M12" s="4">
        <f t="shared" si="16"/>
        <v>0.04197577955</v>
      </c>
      <c r="N12" s="4">
        <f t="shared" si="7"/>
        <v>0.204879915</v>
      </c>
      <c r="O12" s="1"/>
      <c r="P12" s="4">
        <v>281.0</v>
      </c>
      <c r="Q12" s="4">
        <f t="shared" si="8"/>
        <v>0.7391072107</v>
      </c>
      <c r="R12" s="4">
        <f t="shared" si="9"/>
        <v>0.8597134468</v>
      </c>
      <c r="S12" s="1"/>
      <c r="T12" s="4">
        <v>68.7</v>
      </c>
      <c r="U12" s="4">
        <v>51.79</v>
      </c>
      <c r="V12" s="4">
        <v>71.52</v>
      </c>
      <c r="W12" s="4">
        <v>48.54</v>
      </c>
      <c r="X12" s="4">
        <f t="shared" ref="X12:AA12" si="33">(T12-average(T:T))/stdev(T:T)</f>
        <v>0.364447741</v>
      </c>
      <c r="Y12" s="4">
        <f t="shared" si="33"/>
        <v>-0.3306049438</v>
      </c>
      <c r="Z12" s="4">
        <f t="shared" si="33"/>
        <v>0.6345067736</v>
      </c>
      <c r="AA12" s="4">
        <f t="shared" si="33"/>
        <v>0.2882422102</v>
      </c>
      <c r="AB12" s="4">
        <f t="shared" si="11"/>
        <v>0.2391479452</v>
      </c>
      <c r="AC12" s="4">
        <f t="shared" si="12"/>
        <v>0.4890275506</v>
      </c>
      <c r="AD12" s="4"/>
      <c r="AE12" s="4">
        <f t="shared" si="13"/>
        <v>0.5315770871</v>
      </c>
      <c r="AF12" s="4">
        <v>0.08282725063</v>
      </c>
      <c r="AG12" s="4">
        <f t="shared" si="14"/>
        <v>0.419389628</v>
      </c>
      <c r="AH12" s="4"/>
    </row>
    <row r="13">
      <c r="A13" s="4">
        <v>505.0</v>
      </c>
      <c r="B13" s="1" t="s">
        <v>71</v>
      </c>
      <c r="C13" s="1"/>
      <c r="D13" s="4">
        <v>4.0</v>
      </c>
      <c r="E13" s="4">
        <v>1.0</v>
      </c>
      <c r="F13" s="4">
        <f t="shared" ref="F13:G13" si="34">(D13-average(D:D))/stdev(D:D)</f>
        <v>0.3197694783</v>
      </c>
      <c r="G13" s="4">
        <f t="shared" si="34"/>
        <v>0.3361723203</v>
      </c>
      <c r="H13" s="4">
        <f t="shared" si="4"/>
        <v>0.3279708993</v>
      </c>
      <c r="I13" s="4">
        <f t="shared" si="5"/>
        <v>0.572687436</v>
      </c>
      <c r="J13" s="1"/>
      <c r="K13" s="4">
        <v>8000.0</v>
      </c>
      <c r="L13" s="4">
        <f t="shared" si="6"/>
        <v>3.903089987</v>
      </c>
      <c r="M13" s="4">
        <f t="shared" si="16"/>
        <v>0.09382622196</v>
      </c>
      <c r="N13" s="4">
        <f t="shared" si="7"/>
        <v>0.3063106625</v>
      </c>
      <c r="O13" s="1"/>
      <c r="P13" s="4">
        <v>84.0</v>
      </c>
      <c r="Q13" s="4">
        <f t="shared" si="8"/>
        <v>-0.2555609798</v>
      </c>
      <c r="R13" s="4">
        <f t="shared" si="9"/>
        <v>-0.5055303946</v>
      </c>
      <c r="S13" s="1"/>
      <c r="T13" s="4">
        <v>59.51</v>
      </c>
      <c r="U13" s="4">
        <v>72.01</v>
      </c>
      <c r="V13" s="4">
        <v>73.26</v>
      </c>
      <c r="W13" s="4">
        <v>66.11</v>
      </c>
      <c r="X13" s="4">
        <f t="shared" ref="X13:AA13" si="35">(T13-average(T:T))/stdev(T:T)</f>
        <v>-0.2679751068</v>
      </c>
      <c r="Y13" s="4">
        <f t="shared" si="35"/>
        <v>1.146540401</v>
      </c>
      <c r="Z13" s="4">
        <f t="shared" si="35"/>
        <v>0.7736564525</v>
      </c>
      <c r="AA13" s="4">
        <f t="shared" si="35"/>
        <v>1.682952562</v>
      </c>
      <c r="AB13" s="4">
        <f t="shared" si="11"/>
        <v>0.8337935773</v>
      </c>
      <c r="AC13" s="4">
        <f t="shared" si="12"/>
        <v>0.9131229804</v>
      </c>
      <c r="AD13" s="4"/>
      <c r="AE13" s="4">
        <f t="shared" si="13"/>
        <v>0.3216476711</v>
      </c>
      <c r="AF13" s="4">
        <v>0.5641296263</v>
      </c>
      <c r="AG13" s="4">
        <f t="shared" si="14"/>
        <v>0.3822681599</v>
      </c>
      <c r="AH13" s="4"/>
    </row>
    <row r="14">
      <c r="A14" s="4">
        <v>520.0</v>
      </c>
      <c r="B14" s="2" t="s">
        <v>73</v>
      </c>
      <c r="C14" s="1"/>
      <c r="D14" s="4">
        <v>4.0</v>
      </c>
      <c r="E14" s="4">
        <v>1.0</v>
      </c>
      <c r="F14" s="4">
        <f t="shared" ref="F14:G14" si="36">(D14-average(D:D))/stdev(D:D)</f>
        <v>0.3197694783</v>
      </c>
      <c r="G14" s="4">
        <f t="shared" si="36"/>
        <v>0.3361723203</v>
      </c>
      <c r="H14" s="4">
        <f t="shared" si="4"/>
        <v>0.3279708993</v>
      </c>
      <c r="I14" s="4">
        <f t="shared" si="5"/>
        <v>0.572687436</v>
      </c>
      <c r="J14" s="1"/>
      <c r="K14" s="4">
        <v>19500.0</v>
      </c>
      <c r="L14" s="4">
        <f t="shared" si="6"/>
        <v>4.290034611</v>
      </c>
      <c r="M14" s="4">
        <f t="shared" si="16"/>
        <v>0.4061389562</v>
      </c>
      <c r="N14" s="4">
        <f t="shared" si="7"/>
        <v>0.6372903233</v>
      </c>
      <c r="O14" s="1"/>
      <c r="P14" s="4">
        <v>65.0</v>
      </c>
      <c r="Q14" s="4">
        <f t="shared" si="8"/>
        <v>-0.3514934449</v>
      </c>
      <c r="R14" s="4">
        <f t="shared" si="9"/>
        <v>-0.5928688261</v>
      </c>
      <c r="S14" s="1"/>
      <c r="T14" s="4">
        <v>69.21</v>
      </c>
      <c r="U14" s="4">
        <v>60.14</v>
      </c>
      <c r="V14" s="4">
        <v>85.19</v>
      </c>
      <c r="W14" s="4">
        <v>45.78</v>
      </c>
      <c r="X14" s="4">
        <f t="shared" ref="X14:AA14" si="37">(T14-average(T:T))/stdev(T:T)</f>
        <v>0.3995441123</v>
      </c>
      <c r="Y14" s="4">
        <f t="shared" si="37"/>
        <v>0.2793932576</v>
      </c>
      <c r="Z14" s="4">
        <f t="shared" si="37"/>
        <v>1.727711435</v>
      </c>
      <c r="AA14" s="4">
        <f t="shared" si="37"/>
        <v>0.06915282081</v>
      </c>
      <c r="AB14" s="4">
        <f t="shared" si="11"/>
        <v>0.6189504065</v>
      </c>
      <c r="AC14" s="4">
        <f t="shared" si="12"/>
        <v>0.7867340125</v>
      </c>
      <c r="AD14" s="4"/>
      <c r="AE14" s="4">
        <f t="shared" si="13"/>
        <v>0.3509607364</v>
      </c>
      <c r="AF14" s="4">
        <v>0.3767403423</v>
      </c>
      <c r="AG14" s="4">
        <f t="shared" si="14"/>
        <v>0.3574056379</v>
      </c>
      <c r="AH14" s="4"/>
    </row>
    <row r="15">
      <c r="A15" s="4">
        <v>831.0</v>
      </c>
      <c r="B15" s="1" t="s">
        <v>74</v>
      </c>
      <c r="C15" s="1"/>
      <c r="D15" s="4">
        <v>4.0</v>
      </c>
      <c r="E15" s="4">
        <v>1.0</v>
      </c>
      <c r="F15" s="4">
        <f t="shared" ref="F15:G15" si="38">(D15-average(D:D))/stdev(D:D)</f>
        <v>0.3197694783</v>
      </c>
      <c r="G15" s="4">
        <f t="shared" si="38"/>
        <v>0.3361723203</v>
      </c>
      <c r="H15" s="4">
        <f t="shared" si="4"/>
        <v>0.3279708993</v>
      </c>
      <c r="I15" s="4">
        <f t="shared" si="5"/>
        <v>0.572687436</v>
      </c>
      <c r="J15" s="1"/>
      <c r="K15" s="4">
        <v>7000.0</v>
      </c>
      <c r="L15" s="4">
        <f t="shared" si="6"/>
        <v>3.84509804</v>
      </c>
      <c r="M15" s="4">
        <f t="shared" si="16"/>
        <v>0.04701946361</v>
      </c>
      <c r="N15" s="4">
        <f t="shared" si="7"/>
        <v>0.2168397187</v>
      </c>
      <c r="O15" s="1"/>
      <c r="P15" s="4">
        <v>267.0</v>
      </c>
      <c r="Q15" s="4">
        <f t="shared" si="8"/>
        <v>0.6684201312</v>
      </c>
      <c r="R15" s="4">
        <f t="shared" si="9"/>
        <v>0.8175696491</v>
      </c>
      <c r="S15" s="1"/>
      <c r="T15" s="4">
        <v>57.47</v>
      </c>
      <c r="U15" s="4">
        <v>61.02</v>
      </c>
      <c r="V15" s="4">
        <v>51.59</v>
      </c>
      <c r="W15" s="4">
        <v>44.52</v>
      </c>
      <c r="X15" s="4">
        <f t="shared" ref="X15:AA15" si="39">(T15-average(T:T))/stdev(T:T)</f>
        <v>-0.408360592</v>
      </c>
      <c r="Y15" s="4">
        <f t="shared" si="39"/>
        <v>0.3436804932</v>
      </c>
      <c r="Z15" s="4">
        <f t="shared" si="39"/>
        <v>-0.9593168479</v>
      </c>
      <c r="AA15" s="4">
        <f t="shared" si="39"/>
        <v>-0.03086624825</v>
      </c>
      <c r="AB15" s="4">
        <f t="shared" si="11"/>
        <v>-0.2637157987</v>
      </c>
      <c r="AC15" s="4">
        <f t="shared" si="12"/>
        <v>-0.5135326657</v>
      </c>
      <c r="AD15" s="4"/>
      <c r="AE15" s="4">
        <f t="shared" si="13"/>
        <v>0.2733910345</v>
      </c>
      <c r="AF15" s="4">
        <v>0.5638553191</v>
      </c>
      <c r="AG15" s="4">
        <f t="shared" si="14"/>
        <v>0.3460071057</v>
      </c>
      <c r="AH15" s="4"/>
    </row>
    <row r="16">
      <c r="A16" s="4">
        <v>1354.0</v>
      </c>
      <c r="B16" s="1" t="s">
        <v>75</v>
      </c>
      <c r="C16" s="1"/>
      <c r="D16" s="4">
        <v>4.0</v>
      </c>
      <c r="E16" s="4">
        <v>1.0</v>
      </c>
      <c r="F16" s="4">
        <f t="shared" ref="F16:G16" si="40">(D16-average(D:D))/stdev(D:D)</f>
        <v>0.3197694783</v>
      </c>
      <c r="G16" s="4">
        <f t="shared" si="40"/>
        <v>0.3361723203</v>
      </c>
      <c r="H16" s="4">
        <f t="shared" si="4"/>
        <v>0.3279708993</v>
      </c>
      <c r="I16" s="4">
        <f t="shared" si="5"/>
        <v>0.572687436</v>
      </c>
      <c r="J16" s="1"/>
      <c r="K16" s="1"/>
      <c r="L16" s="1"/>
      <c r="M16" s="4"/>
      <c r="N16" s="1"/>
      <c r="O16" s="1"/>
      <c r="P16" s="4">
        <v>37.0</v>
      </c>
      <c r="Q16" s="4">
        <f t="shared" si="8"/>
        <v>-0.492867604</v>
      </c>
      <c r="R16" s="4">
        <f t="shared" si="9"/>
        <v>-0.7020453005</v>
      </c>
      <c r="S16" s="1"/>
      <c r="T16" s="4">
        <v>78.13</v>
      </c>
      <c r="U16" s="4">
        <v>75.0</v>
      </c>
      <c r="V16" s="4">
        <v>80.47</v>
      </c>
      <c r="W16" s="4">
        <v>64.06</v>
      </c>
      <c r="X16" s="4">
        <f t="shared" ref="X16:AA16" si="41">(T16-average(T:T))/stdev(T:T)</f>
        <v>1.013386528</v>
      </c>
      <c r="Y16" s="4">
        <f t="shared" si="41"/>
        <v>1.364970895</v>
      </c>
      <c r="Z16" s="4">
        <f t="shared" si="41"/>
        <v>1.350247938</v>
      </c>
      <c r="AA16" s="4">
        <f t="shared" si="41"/>
        <v>1.520223124</v>
      </c>
      <c r="AB16" s="4">
        <f t="shared" si="11"/>
        <v>1.312207121</v>
      </c>
      <c r="AC16" s="4">
        <f t="shared" si="12"/>
        <v>1.145516094</v>
      </c>
      <c r="AD16" s="4"/>
      <c r="AE16" s="4">
        <f t="shared" si="13"/>
        <v>0.3387194098</v>
      </c>
      <c r="AF16" s="1"/>
      <c r="AG16" s="4">
        <f t="shared" si="14"/>
        <v>0.3387194098</v>
      </c>
      <c r="AH16" s="1"/>
    </row>
    <row r="17">
      <c r="A17" s="4">
        <v>814.0</v>
      </c>
      <c r="B17" s="1" t="s">
        <v>76</v>
      </c>
      <c r="C17" s="1"/>
      <c r="D17" s="4">
        <v>4.0</v>
      </c>
      <c r="E17" s="4">
        <v>1.0</v>
      </c>
      <c r="F17" s="4">
        <f t="shared" ref="F17:G17" si="42">(D17-average(D:D))/stdev(D:D)</f>
        <v>0.3197694783</v>
      </c>
      <c r="G17" s="4">
        <f t="shared" si="42"/>
        <v>0.3361723203</v>
      </c>
      <c r="H17" s="4">
        <f t="shared" si="4"/>
        <v>0.3279708993</v>
      </c>
      <c r="I17" s="4">
        <f t="shared" si="5"/>
        <v>0.572687436</v>
      </c>
      <c r="J17" s="1"/>
      <c r="K17" s="4">
        <v>1600.0</v>
      </c>
      <c r="L17" s="4">
        <f t="shared" ref="L17:L24" si="45">if(K17=0, "", log10(K17))</f>
        <v>3.204119983</v>
      </c>
      <c r="M17" s="4">
        <f t="shared" ref="M17:M24" si="46">(L17-average(L:L))/stdev(L:L)</f>
        <v>-0.4703300409</v>
      </c>
      <c r="N17" s="4">
        <f t="shared" ref="N17:N24" si="47">if(M17 &gt; 0, M17^0.5, -(ABS(M17)^0.5))</f>
        <v>-0.6858061249</v>
      </c>
      <c r="O17" s="1"/>
      <c r="P17" s="4">
        <v>160.0</v>
      </c>
      <c r="Q17" s="4">
        <f t="shared" si="8"/>
        <v>0.1281688805</v>
      </c>
      <c r="R17" s="4">
        <f t="shared" si="9"/>
        <v>0.3580068162</v>
      </c>
      <c r="S17" s="1"/>
      <c r="T17" s="4">
        <v>65.15</v>
      </c>
      <c r="U17" s="4">
        <v>60.81</v>
      </c>
      <c r="V17" s="4">
        <v>70.31</v>
      </c>
      <c r="W17" s="4">
        <v>48.19</v>
      </c>
      <c r="X17" s="4">
        <f t="shared" ref="X17:AA17" si="43">(T17-average(T:T))/stdev(T:T)</f>
        <v>0.1201494701</v>
      </c>
      <c r="Y17" s="4">
        <f t="shared" si="43"/>
        <v>0.3283392211</v>
      </c>
      <c r="Z17" s="4">
        <f t="shared" si="43"/>
        <v>0.537741767</v>
      </c>
      <c r="AA17" s="4">
        <f t="shared" si="43"/>
        <v>0.2604591354</v>
      </c>
      <c r="AB17" s="4">
        <f t="shared" si="11"/>
        <v>0.3116723984</v>
      </c>
      <c r="AC17" s="4">
        <f t="shared" si="12"/>
        <v>0.5582762743</v>
      </c>
      <c r="AD17" s="4"/>
      <c r="AE17" s="4">
        <f t="shared" si="13"/>
        <v>0.2007911004</v>
      </c>
      <c r="AF17" s="4">
        <v>0.4133556227</v>
      </c>
      <c r="AG17" s="4">
        <f t="shared" si="14"/>
        <v>0.253932231</v>
      </c>
      <c r="AH17" s="4"/>
    </row>
    <row r="18">
      <c r="A18" s="4">
        <v>174.0</v>
      </c>
      <c r="B18" s="1" t="s">
        <v>78</v>
      </c>
      <c r="C18" s="1"/>
      <c r="D18" s="4">
        <v>4.0</v>
      </c>
      <c r="E18" s="4">
        <v>1.0</v>
      </c>
      <c r="F18" s="4">
        <f t="shared" ref="F18:G18" si="44">(D18-average(D:D))/stdev(D:D)</f>
        <v>0.3197694783</v>
      </c>
      <c r="G18" s="4">
        <f t="shared" si="44"/>
        <v>0.3361723203</v>
      </c>
      <c r="H18" s="4">
        <f t="shared" si="4"/>
        <v>0.3279708993</v>
      </c>
      <c r="I18" s="4">
        <f t="shared" si="5"/>
        <v>0.572687436</v>
      </c>
      <c r="J18" s="1"/>
      <c r="K18" s="4">
        <v>210000.0</v>
      </c>
      <c r="L18" s="1">
        <f t="shared" si="45"/>
        <v>5.322219295</v>
      </c>
      <c r="M18" s="4">
        <f t="shared" si="46"/>
        <v>1.239241164</v>
      </c>
      <c r="N18" s="4">
        <f t="shared" si="47"/>
        <v>1.113212093</v>
      </c>
      <c r="O18" s="1"/>
      <c r="P18" s="4">
        <v>85.0</v>
      </c>
      <c r="Q18" s="4">
        <f t="shared" si="8"/>
        <v>-0.2505119027</v>
      </c>
      <c r="R18" s="4">
        <f t="shared" si="9"/>
        <v>-0.500511641</v>
      </c>
      <c r="S18" s="1"/>
      <c r="T18" s="4">
        <v>69.89</v>
      </c>
      <c r="U18" s="4">
        <v>58.17</v>
      </c>
      <c r="V18" s="4">
        <v>60.77</v>
      </c>
      <c r="W18" s="4">
        <v>39.0</v>
      </c>
      <c r="X18" s="4">
        <f t="shared" ref="X18:AA18" si="48">(T18-average(T:T))/stdev(T:T)</f>
        <v>0.446339274</v>
      </c>
      <c r="Y18" s="4">
        <f t="shared" si="48"/>
        <v>0.1354775143</v>
      </c>
      <c r="Z18" s="4">
        <f t="shared" si="48"/>
        <v>-0.2251823349</v>
      </c>
      <c r="AA18" s="4">
        <f t="shared" si="48"/>
        <v>-0.469045027</v>
      </c>
      <c r="AB18" s="4">
        <f t="shared" si="11"/>
        <v>-0.02810264339</v>
      </c>
      <c r="AC18" s="4">
        <f t="shared" si="12"/>
        <v>-0.1676384305</v>
      </c>
      <c r="AD18" s="4"/>
      <c r="AE18" s="4">
        <f t="shared" si="13"/>
        <v>0.2544373643</v>
      </c>
      <c r="AF18" s="4">
        <v>0.2491100969</v>
      </c>
      <c r="AG18" s="4">
        <f t="shared" si="14"/>
        <v>0.2531055475</v>
      </c>
      <c r="AH18" s="4"/>
    </row>
    <row r="19">
      <c r="A19" s="4">
        <v>1077.0</v>
      </c>
      <c r="B19" s="1" t="s">
        <v>68</v>
      </c>
      <c r="C19" s="1"/>
      <c r="D19" s="4">
        <v>4.0</v>
      </c>
      <c r="E19" s="4">
        <v>1.0</v>
      </c>
      <c r="F19" s="4">
        <f t="shared" ref="F19:G19" si="49">(D19-average(D:D))/stdev(D:D)</f>
        <v>0.3197694783</v>
      </c>
      <c r="G19" s="4">
        <f t="shared" si="49"/>
        <v>0.3361723203</v>
      </c>
      <c r="H19" s="4">
        <f t="shared" si="4"/>
        <v>0.3279708993</v>
      </c>
      <c r="I19" s="4">
        <f t="shared" si="5"/>
        <v>0.572687436</v>
      </c>
      <c r="J19" s="1"/>
      <c r="K19" s="4">
        <v>0.0</v>
      </c>
      <c r="L19" s="1" t="str">
        <f t="shared" si="45"/>
        <v/>
      </c>
      <c r="M19" s="4">
        <f t="shared" si="46"/>
        <v>-3.056455832</v>
      </c>
      <c r="N19" s="4">
        <f t="shared" si="47"/>
        <v>-1.748272242</v>
      </c>
      <c r="O19" s="1"/>
      <c r="P19" s="4">
        <v>296.0</v>
      </c>
      <c r="Q19" s="4">
        <f t="shared" si="8"/>
        <v>0.8148433673</v>
      </c>
      <c r="R19" s="4">
        <f t="shared" si="9"/>
        <v>0.9026867493</v>
      </c>
      <c r="S19" s="1"/>
      <c r="T19" s="4">
        <v>73.23</v>
      </c>
      <c r="U19" s="4">
        <v>58.92</v>
      </c>
      <c r="V19" s="4">
        <v>69.25</v>
      </c>
      <c r="W19" s="4">
        <v>53.74</v>
      </c>
      <c r="X19" s="4">
        <f t="shared" ref="X19:AA19" si="50">(T19-average(T:T))/stdev(T:T)</f>
        <v>0.6761860979</v>
      </c>
      <c r="Y19" s="4">
        <f t="shared" si="50"/>
        <v>0.1902677719</v>
      </c>
      <c r="Z19" s="4">
        <f t="shared" si="50"/>
        <v>0.4529724223</v>
      </c>
      <c r="AA19" s="4">
        <f t="shared" si="50"/>
        <v>0.7010193206</v>
      </c>
      <c r="AB19" s="4">
        <f t="shared" si="11"/>
        <v>0.5051114032</v>
      </c>
      <c r="AC19" s="4">
        <f t="shared" si="12"/>
        <v>0.7107118989</v>
      </c>
      <c r="AD19" s="4"/>
      <c r="AE19" s="4">
        <f t="shared" si="13"/>
        <v>0.1094534606</v>
      </c>
      <c r="AF19" s="4">
        <v>0.6136541674</v>
      </c>
      <c r="AG19" s="4">
        <f t="shared" si="14"/>
        <v>0.2355036373</v>
      </c>
      <c r="AH19" s="4"/>
    </row>
    <row r="20">
      <c r="A20" s="4">
        <v>1183.0</v>
      </c>
      <c r="B20" s="1" t="s">
        <v>77</v>
      </c>
      <c r="C20" s="1"/>
      <c r="D20" s="4">
        <v>4.0</v>
      </c>
      <c r="E20" s="4">
        <v>1.0</v>
      </c>
      <c r="F20" s="4">
        <f t="shared" ref="F20:G20" si="51">(D20-average(D:D))/stdev(D:D)</f>
        <v>0.3197694783</v>
      </c>
      <c r="G20" s="4">
        <f t="shared" si="51"/>
        <v>0.3361723203</v>
      </c>
      <c r="H20" s="4">
        <f t="shared" si="4"/>
        <v>0.3279708993</v>
      </c>
      <c r="I20" s="4">
        <f t="shared" si="5"/>
        <v>0.572687436</v>
      </c>
      <c r="J20" s="1"/>
      <c r="K20" s="4">
        <v>1712.0</v>
      </c>
      <c r="L20" s="4">
        <f t="shared" si="45"/>
        <v>3.23350376</v>
      </c>
      <c r="M20" s="4">
        <f t="shared" si="46"/>
        <v>-0.4466136552</v>
      </c>
      <c r="N20" s="4">
        <f t="shared" si="47"/>
        <v>-0.6682915945</v>
      </c>
      <c r="O20" s="1"/>
      <c r="P20" s="4">
        <v>131.0</v>
      </c>
      <c r="Q20" s="4">
        <f t="shared" si="8"/>
        <v>-0.0182543557</v>
      </c>
      <c r="R20" s="4">
        <f t="shared" si="9"/>
        <v>-0.1351086811</v>
      </c>
      <c r="S20" s="1"/>
      <c r="T20" s="4">
        <v>81.07</v>
      </c>
      <c r="U20" s="4">
        <v>70.1</v>
      </c>
      <c r="V20" s="4">
        <v>83.68</v>
      </c>
      <c r="W20" s="4">
        <v>61.08</v>
      </c>
      <c r="X20" s="4">
        <f t="shared" ref="X20:AA20" si="52">(T20-average(T:T))/stdev(T:T)</f>
        <v>1.215706786</v>
      </c>
      <c r="Y20" s="4">
        <f t="shared" si="52"/>
        <v>1.007007879</v>
      </c>
      <c r="Z20" s="4">
        <f t="shared" si="52"/>
        <v>1.606955105</v>
      </c>
      <c r="AA20" s="4">
        <f t="shared" si="52"/>
        <v>1.283670088</v>
      </c>
      <c r="AB20" s="4">
        <f t="shared" si="11"/>
        <v>1.278334964</v>
      </c>
      <c r="AC20" s="4">
        <f t="shared" si="12"/>
        <v>1.130634762</v>
      </c>
      <c r="AD20" s="4"/>
      <c r="AE20" s="4">
        <f t="shared" si="13"/>
        <v>0.2249804805</v>
      </c>
      <c r="AF20" s="4">
        <v>0.2658673794</v>
      </c>
      <c r="AG20" s="4">
        <f t="shared" si="14"/>
        <v>0.2352022053</v>
      </c>
      <c r="AH20" s="4"/>
    </row>
    <row r="21">
      <c r="A21" s="4">
        <v>934.0</v>
      </c>
      <c r="B21" s="16" t="s">
        <v>80</v>
      </c>
      <c r="C21" s="1"/>
      <c r="D21" s="4">
        <v>4.0</v>
      </c>
      <c r="E21" s="4">
        <v>1.0</v>
      </c>
      <c r="F21" s="4">
        <f t="shared" ref="F21:G21" si="53">(D21-average(D:D))/stdev(D:D)</f>
        <v>0.3197694783</v>
      </c>
      <c r="G21" s="4">
        <f t="shared" si="53"/>
        <v>0.3361723203</v>
      </c>
      <c r="H21" s="4">
        <f t="shared" si="4"/>
        <v>0.3279708993</v>
      </c>
      <c r="I21" s="4">
        <f t="shared" si="5"/>
        <v>0.572687436</v>
      </c>
      <c r="J21" s="1"/>
      <c r="K21" s="4">
        <v>8000.0</v>
      </c>
      <c r="L21" s="4">
        <f t="shared" si="45"/>
        <v>3.903089987</v>
      </c>
      <c r="M21" s="4">
        <f t="shared" si="46"/>
        <v>0.09382622196</v>
      </c>
      <c r="N21" s="4">
        <f t="shared" si="47"/>
        <v>0.3063106625</v>
      </c>
      <c r="O21" s="1"/>
      <c r="P21" s="4">
        <v>101.0</v>
      </c>
      <c r="Q21" s="4">
        <f t="shared" si="8"/>
        <v>-0.169726669</v>
      </c>
      <c r="R21" s="4">
        <f t="shared" si="9"/>
        <v>-0.4119789667</v>
      </c>
      <c r="S21" s="1"/>
      <c r="T21" s="4">
        <v>62.68</v>
      </c>
      <c r="U21" s="4">
        <v>60.11</v>
      </c>
      <c r="V21" s="4">
        <v>69.84</v>
      </c>
      <c r="W21" s="4">
        <v>45.21</v>
      </c>
      <c r="X21" s="4">
        <f t="shared" ref="X21:AA21" si="54">(T21-average(T:T))/stdev(T:T)</f>
        <v>-0.04982707334</v>
      </c>
      <c r="Y21" s="4">
        <f t="shared" si="54"/>
        <v>0.2772016473</v>
      </c>
      <c r="Z21" s="4">
        <f t="shared" si="54"/>
        <v>0.5001553594</v>
      </c>
      <c r="AA21" s="4">
        <f t="shared" si="54"/>
        <v>0.02390609909</v>
      </c>
      <c r="AB21" s="4">
        <f t="shared" si="11"/>
        <v>0.1878590081</v>
      </c>
      <c r="AC21" s="4">
        <f t="shared" si="12"/>
        <v>0.4334270505</v>
      </c>
      <c r="AD21" s="4"/>
      <c r="AE21" s="4">
        <f t="shared" si="13"/>
        <v>0.2251115456</v>
      </c>
      <c r="AF21" s="4">
        <v>0.259051044</v>
      </c>
      <c r="AG21" s="4">
        <f t="shared" si="14"/>
        <v>0.2335964202</v>
      </c>
      <c r="AH21" s="4"/>
    </row>
    <row r="22">
      <c r="A22" s="4">
        <v>955.0</v>
      </c>
      <c r="B22" s="1" t="s">
        <v>81</v>
      </c>
      <c r="C22" s="1"/>
      <c r="D22" s="4">
        <v>4.0</v>
      </c>
      <c r="E22" s="4">
        <v>1.0</v>
      </c>
      <c r="F22" s="4">
        <f t="shared" ref="F22:G22" si="55">(D22-average(D:D))/stdev(D:D)</f>
        <v>0.3197694783</v>
      </c>
      <c r="G22" s="4">
        <f t="shared" si="55"/>
        <v>0.3361723203</v>
      </c>
      <c r="H22" s="4">
        <f t="shared" si="4"/>
        <v>0.3279708993</v>
      </c>
      <c r="I22" s="4">
        <f t="shared" si="5"/>
        <v>0.572687436</v>
      </c>
      <c r="J22" s="1"/>
      <c r="K22" s="4">
        <v>85400.0</v>
      </c>
      <c r="L22" s="4">
        <f t="shared" si="45"/>
        <v>4.931457871</v>
      </c>
      <c r="M22" s="4">
        <f t="shared" si="46"/>
        <v>0.9238477945</v>
      </c>
      <c r="N22" s="4">
        <f t="shared" si="47"/>
        <v>0.9611700133</v>
      </c>
      <c r="O22" s="1"/>
      <c r="P22" s="4">
        <v>41.0</v>
      </c>
      <c r="Q22" s="4">
        <f t="shared" si="8"/>
        <v>-0.4726712955</v>
      </c>
      <c r="R22" s="4">
        <f t="shared" si="9"/>
        <v>-0.6875109421</v>
      </c>
      <c r="S22" s="1"/>
      <c r="T22" s="4">
        <v>75.43</v>
      </c>
      <c r="U22" s="4">
        <v>58.54</v>
      </c>
      <c r="V22" s="4">
        <v>68.74</v>
      </c>
      <c r="W22" s="4">
        <v>53.36</v>
      </c>
      <c r="X22" s="4">
        <f t="shared" ref="X22:AA22" si="56">(T22-average(T:T))/stdev(T:T)</f>
        <v>0.8275822095</v>
      </c>
      <c r="Y22" s="4">
        <f t="shared" si="56"/>
        <v>0.1625073747</v>
      </c>
      <c r="Z22" s="4">
        <f t="shared" si="56"/>
        <v>0.4121871716</v>
      </c>
      <c r="AA22" s="4">
        <f t="shared" si="56"/>
        <v>0.6708548395</v>
      </c>
      <c r="AB22" s="4">
        <f t="shared" si="11"/>
        <v>0.5182828988</v>
      </c>
      <c r="AC22" s="4">
        <f t="shared" si="12"/>
        <v>0.7199186751</v>
      </c>
      <c r="AD22" s="4"/>
      <c r="AE22" s="4">
        <f t="shared" si="13"/>
        <v>0.3915662956</v>
      </c>
      <c r="AF22" s="4">
        <v>-0.267318102</v>
      </c>
      <c r="AG22" s="4">
        <f t="shared" si="14"/>
        <v>0.2268451962</v>
      </c>
      <c r="AH22" s="4"/>
    </row>
    <row r="23">
      <c r="A23" s="4">
        <v>755.0</v>
      </c>
      <c r="B23" s="1" t="s">
        <v>82</v>
      </c>
      <c r="C23" s="1"/>
      <c r="D23" s="4">
        <v>4.0</v>
      </c>
      <c r="E23" s="4">
        <v>1.0</v>
      </c>
      <c r="F23" s="4">
        <f t="shared" ref="F23:G23" si="57">(D23-average(D:D))/stdev(D:D)</f>
        <v>0.3197694783</v>
      </c>
      <c r="G23" s="4">
        <f t="shared" si="57"/>
        <v>0.3361723203</v>
      </c>
      <c r="H23" s="4">
        <f t="shared" si="4"/>
        <v>0.3279708993</v>
      </c>
      <c r="I23" s="4">
        <f t="shared" si="5"/>
        <v>0.572687436</v>
      </c>
      <c r="J23" s="1"/>
      <c r="K23" s="9">
        <v>8800.0</v>
      </c>
      <c r="L23" s="4">
        <f t="shared" si="45"/>
        <v>3.944482672</v>
      </c>
      <c r="M23" s="4">
        <f t="shared" si="46"/>
        <v>0.1272352988</v>
      </c>
      <c r="N23" s="4">
        <f t="shared" si="47"/>
        <v>0.356700573</v>
      </c>
      <c r="O23" s="1"/>
      <c r="P23" s="4">
        <v>71.0</v>
      </c>
      <c r="Q23" s="4">
        <f t="shared" si="8"/>
        <v>-0.3211989823</v>
      </c>
      <c r="R23" s="4">
        <f t="shared" si="9"/>
        <v>-0.5667441947</v>
      </c>
      <c r="S23" s="1"/>
      <c r="T23" s="4">
        <v>58.94</v>
      </c>
      <c r="U23" s="4">
        <v>64.99</v>
      </c>
      <c r="V23" s="4">
        <v>64.92</v>
      </c>
      <c r="W23" s="4">
        <v>44.95</v>
      </c>
      <c r="X23" s="4">
        <f t="shared" ref="X23:AA23" si="58">(T23-average(T:T))/stdev(T:T)</f>
        <v>-0.307200463</v>
      </c>
      <c r="Y23" s="4">
        <f t="shared" si="58"/>
        <v>0.6337035902</v>
      </c>
      <c r="Z23" s="4">
        <f t="shared" si="58"/>
        <v>0.1066976465</v>
      </c>
      <c r="AA23" s="4">
        <f t="shared" si="58"/>
        <v>0.003267243572</v>
      </c>
      <c r="AB23" s="4">
        <f t="shared" si="11"/>
        <v>0.1091170043</v>
      </c>
      <c r="AC23" s="4">
        <f t="shared" si="12"/>
        <v>0.3303286308</v>
      </c>
      <c r="AD23" s="4"/>
      <c r="AE23" s="4">
        <f t="shared" si="13"/>
        <v>0.1732431113</v>
      </c>
      <c r="AF23" s="4">
        <v>0.116336156</v>
      </c>
      <c r="AG23" s="4">
        <f t="shared" si="14"/>
        <v>0.1590163724</v>
      </c>
      <c r="AH23" s="4"/>
    </row>
    <row r="24">
      <c r="A24" s="4">
        <v>830.0</v>
      </c>
      <c r="B24" s="16" t="s">
        <v>79</v>
      </c>
      <c r="C24" s="1"/>
      <c r="D24" s="4">
        <v>4.0</v>
      </c>
      <c r="E24" s="4">
        <v>1.0</v>
      </c>
      <c r="F24" s="4">
        <f t="shared" ref="F24:G24" si="59">(D24-average(D:D))/stdev(D:D)</f>
        <v>0.3197694783</v>
      </c>
      <c r="G24" s="4">
        <f t="shared" si="59"/>
        <v>0.3361723203</v>
      </c>
      <c r="H24" s="4">
        <f t="shared" si="4"/>
        <v>0.3279708993</v>
      </c>
      <c r="I24" s="4">
        <f t="shared" si="5"/>
        <v>0.572687436</v>
      </c>
      <c r="J24" s="1"/>
      <c r="K24" s="4">
        <v>581.0</v>
      </c>
      <c r="L24" s="1">
        <f t="shared" si="45"/>
        <v>2.764176132</v>
      </c>
      <c r="M24" s="4">
        <f t="shared" si="46"/>
        <v>-0.8254197828</v>
      </c>
      <c r="N24" s="4">
        <f t="shared" si="47"/>
        <v>-0.9085261597</v>
      </c>
      <c r="O24" s="1"/>
      <c r="P24" s="4">
        <v>433.0</v>
      </c>
      <c r="Q24" s="4">
        <f t="shared" si="8"/>
        <v>1.506566931</v>
      </c>
      <c r="R24" s="4">
        <f t="shared" si="9"/>
        <v>1.227422882</v>
      </c>
      <c r="S24" s="1"/>
      <c r="T24" s="4">
        <v>62.53</v>
      </c>
      <c r="U24" s="4">
        <v>39.08</v>
      </c>
      <c r="V24" s="4">
        <v>47.98</v>
      </c>
      <c r="W24" s="4">
        <v>35.24</v>
      </c>
      <c r="X24" s="4">
        <f t="shared" ref="X24:AA24" si="60">(T24-average(T:T))/stdev(T:T)</f>
        <v>-0.06014953549</v>
      </c>
      <c r="Y24" s="4">
        <f t="shared" si="60"/>
        <v>-1.259117176</v>
      </c>
      <c r="Z24" s="4">
        <f t="shared" si="60"/>
        <v>-1.248012446</v>
      </c>
      <c r="AA24" s="4">
        <f t="shared" si="60"/>
        <v>-0.7675146299</v>
      </c>
      <c r="AB24" s="4">
        <f t="shared" si="11"/>
        <v>-0.8336984469</v>
      </c>
      <c r="AC24" s="4">
        <f t="shared" si="12"/>
        <v>-0.9130708882</v>
      </c>
      <c r="AD24" s="4"/>
      <c r="AE24" s="4">
        <f t="shared" si="13"/>
        <v>-0.005371682486</v>
      </c>
      <c r="AF24" s="4">
        <v>0.4186197374</v>
      </c>
      <c r="AG24" s="4">
        <f t="shared" si="14"/>
        <v>0.1006261725</v>
      </c>
      <c r="AH24" s="4"/>
    </row>
    <row r="25">
      <c r="A25" s="4">
        <v>1349.0</v>
      </c>
      <c r="B25" s="1" t="s">
        <v>83</v>
      </c>
      <c r="C25" s="1"/>
      <c r="D25" s="4">
        <v>4.0</v>
      </c>
      <c r="E25" s="4">
        <v>1.0</v>
      </c>
      <c r="F25" s="4">
        <f t="shared" ref="F25:G25" si="61">(D25-average(D:D))/stdev(D:D)</f>
        <v>0.3197694783</v>
      </c>
      <c r="G25" s="4">
        <f t="shared" si="61"/>
        <v>0.3361723203</v>
      </c>
      <c r="H25" s="4">
        <f t="shared" si="4"/>
        <v>0.3279708993</v>
      </c>
      <c r="I25" s="4">
        <f t="shared" si="5"/>
        <v>0.572687436</v>
      </c>
      <c r="J25" s="1"/>
      <c r="K25" s="1"/>
      <c r="L25" s="1"/>
      <c r="M25" s="4"/>
      <c r="N25" s="1"/>
      <c r="O25" s="1"/>
      <c r="P25" s="4">
        <v>26.0</v>
      </c>
      <c r="Q25" s="4">
        <f t="shared" si="8"/>
        <v>-0.5484074522</v>
      </c>
      <c r="R25" s="4">
        <f t="shared" si="9"/>
        <v>-0.7405453748</v>
      </c>
      <c r="S25" s="1"/>
      <c r="T25" s="4">
        <v>81.25</v>
      </c>
      <c r="U25" s="4">
        <v>68.75</v>
      </c>
      <c r="V25" s="4">
        <v>51.56</v>
      </c>
      <c r="W25" s="4">
        <v>37.5</v>
      </c>
      <c r="X25" s="4">
        <f t="shared" ref="X25:AA25" si="62">(T25-average(T:T))/stdev(T:T)</f>
        <v>1.228093741</v>
      </c>
      <c r="Y25" s="4">
        <f t="shared" si="62"/>
        <v>0.908385415</v>
      </c>
      <c r="Z25" s="4">
        <f t="shared" si="62"/>
        <v>-0.9617159803</v>
      </c>
      <c r="AA25" s="4">
        <f t="shared" si="62"/>
        <v>-0.5881153473</v>
      </c>
      <c r="AB25" s="4">
        <f t="shared" si="11"/>
        <v>0.1466619571</v>
      </c>
      <c r="AC25" s="4">
        <f t="shared" si="12"/>
        <v>0.3829646943</v>
      </c>
      <c r="AD25" s="4"/>
      <c r="AE25" s="4">
        <f t="shared" si="13"/>
        <v>0.07170225181</v>
      </c>
      <c r="AF25" s="1"/>
      <c r="AG25" s="4">
        <f t="shared" si="14"/>
        <v>0.07170225181</v>
      </c>
      <c r="AH25" s="1"/>
    </row>
    <row r="26">
      <c r="A26" s="4">
        <v>1087.0</v>
      </c>
      <c r="B26" s="1" t="s">
        <v>84</v>
      </c>
      <c r="C26" s="1"/>
      <c r="D26" s="4">
        <v>4.0</v>
      </c>
      <c r="E26" s="4">
        <v>1.0</v>
      </c>
      <c r="F26" s="4">
        <f t="shared" ref="F26:G26" si="63">(D26-average(D:D))/stdev(D:D)</f>
        <v>0.3197694783</v>
      </c>
      <c r="G26" s="4">
        <f t="shared" si="63"/>
        <v>0.3361723203</v>
      </c>
      <c r="H26" s="4">
        <f t="shared" si="4"/>
        <v>0.3279708993</v>
      </c>
      <c r="I26" s="4">
        <f t="shared" si="5"/>
        <v>0.572687436</v>
      </c>
      <c r="J26" s="1"/>
      <c r="K26" s="4">
        <v>5600.0</v>
      </c>
      <c r="L26" s="4">
        <f t="shared" ref="L26:L35" si="66">if(K26=0, "", log10(K26))</f>
        <v>3.748188027</v>
      </c>
      <c r="M26" s="4">
        <f t="shared" ref="M26:M35" si="67">(L26-average(L:L))/stdev(L:L)</f>
        <v>-0.03119904424</v>
      </c>
      <c r="N26" s="4">
        <f t="shared" ref="N26:N35" si="68">if(M26 &gt; 0, M26^0.5, -(ABS(M26)^0.5))</f>
        <v>-0.1766325118</v>
      </c>
      <c r="O26" s="1"/>
      <c r="P26" s="4">
        <v>58.0</v>
      </c>
      <c r="Q26" s="4">
        <f t="shared" si="8"/>
        <v>-0.3868369847</v>
      </c>
      <c r="R26" s="4">
        <f t="shared" si="9"/>
        <v>-0.6219622052</v>
      </c>
      <c r="S26" s="1"/>
      <c r="T26" s="4">
        <v>79.28</v>
      </c>
      <c r="U26" s="4">
        <v>66.32</v>
      </c>
      <c r="V26" s="4">
        <v>65.07</v>
      </c>
      <c r="W26" s="4">
        <v>60.42</v>
      </c>
      <c r="X26" s="4">
        <f t="shared" ref="X26:AA26" si="64">(T26-average(T:T))/stdev(T:T)</f>
        <v>1.092525405</v>
      </c>
      <c r="Y26" s="4">
        <f t="shared" si="64"/>
        <v>0.7308649804</v>
      </c>
      <c r="Z26" s="4">
        <f t="shared" si="64"/>
        <v>0.1186933085</v>
      </c>
      <c r="AA26" s="4">
        <f t="shared" si="64"/>
        <v>1.231279147</v>
      </c>
      <c r="AB26" s="4">
        <f t="shared" si="11"/>
        <v>0.7933407102</v>
      </c>
      <c r="AC26" s="4">
        <f t="shared" si="12"/>
        <v>0.8906967554</v>
      </c>
      <c r="AD26" s="4"/>
      <c r="AE26" s="4">
        <f t="shared" si="13"/>
        <v>0.1661973686</v>
      </c>
      <c r="AF26" s="4">
        <v>-0.2163550806</v>
      </c>
      <c r="AG26" s="4">
        <f t="shared" si="14"/>
        <v>0.07055925629</v>
      </c>
      <c r="AH26" s="4"/>
    </row>
    <row r="27">
      <c r="A27" s="4">
        <v>1062.0</v>
      </c>
      <c r="B27" s="1" t="s">
        <v>85</v>
      </c>
      <c r="C27" s="1"/>
      <c r="D27" s="4">
        <v>4.0</v>
      </c>
      <c r="E27" s="4">
        <v>1.0</v>
      </c>
      <c r="F27" s="4">
        <f t="shared" ref="F27:G27" si="65">(D27-average(D:D))/stdev(D:D)</f>
        <v>0.3197694783</v>
      </c>
      <c r="G27" s="4">
        <f t="shared" si="65"/>
        <v>0.3361723203</v>
      </c>
      <c r="H27" s="4">
        <f t="shared" si="4"/>
        <v>0.3279708993</v>
      </c>
      <c r="I27" s="4">
        <f t="shared" si="5"/>
        <v>0.572687436</v>
      </c>
      <c r="J27" s="1"/>
      <c r="K27" s="4">
        <v>732.0</v>
      </c>
      <c r="L27" s="4">
        <f t="shared" si="66"/>
        <v>2.864511081</v>
      </c>
      <c r="M27" s="4">
        <f t="shared" si="67"/>
        <v>-0.7444369233</v>
      </c>
      <c r="N27" s="4">
        <f t="shared" si="68"/>
        <v>-0.8628075818</v>
      </c>
      <c r="O27" s="1"/>
      <c r="P27" s="4">
        <v>85.0</v>
      </c>
      <c r="Q27" s="4">
        <f t="shared" si="8"/>
        <v>-0.2505119027</v>
      </c>
      <c r="R27" s="4">
        <f t="shared" si="9"/>
        <v>-0.500511641</v>
      </c>
      <c r="S27" s="1"/>
      <c r="T27" s="4">
        <v>76.97</v>
      </c>
      <c r="U27" s="4">
        <v>70.04</v>
      </c>
      <c r="V27" s="4">
        <v>77.65</v>
      </c>
      <c r="W27" s="4">
        <v>56.1</v>
      </c>
      <c r="X27" s="4">
        <f t="shared" ref="X27:AA27" si="69">(T27-average(T:T))/stdev(T:T)</f>
        <v>0.9335594875</v>
      </c>
      <c r="Y27" s="4">
        <f t="shared" si="69"/>
        <v>1.002624658</v>
      </c>
      <c r="Z27" s="4">
        <f t="shared" si="69"/>
        <v>1.124729493</v>
      </c>
      <c r="AA27" s="4">
        <f t="shared" si="69"/>
        <v>0.8883566246</v>
      </c>
      <c r="AB27" s="4">
        <f t="shared" si="11"/>
        <v>0.9873175658</v>
      </c>
      <c r="AC27" s="4">
        <f t="shared" si="12"/>
        <v>0.9936385489</v>
      </c>
      <c r="AD27" s="4"/>
      <c r="AE27" s="4">
        <f t="shared" si="13"/>
        <v>0.05075169051</v>
      </c>
      <c r="AF27" s="4">
        <v>0.01971392232</v>
      </c>
      <c r="AG27" s="4">
        <f t="shared" si="14"/>
        <v>0.04299224846</v>
      </c>
      <c r="AH27" s="4"/>
    </row>
    <row r="28">
      <c r="A28" s="4">
        <v>1018.0</v>
      </c>
      <c r="B28" s="1" t="s">
        <v>87</v>
      </c>
      <c r="C28" s="1"/>
      <c r="D28" s="4">
        <v>4.0</v>
      </c>
      <c r="E28" s="4">
        <v>1.0</v>
      </c>
      <c r="F28" s="4">
        <f t="shared" ref="F28:G28" si="70">(D28-average(D:D))/stdev(D:D)</f>
        <v>0.3197694783</v>
      </c>
      <c r="G28" s="4">
        <f t="shared" si="70"/>
        <v>0.3361723203</v>
      </c>
      <c r="H28" s="4">
        <f t="shared" si="4"/>
        <v>0.3279708993</v>
      </c>
      <c r="I28" s="4">
        <f t="shared" si="5"/>
        <v>0.572687436</v>
      </c>
      <c r="J28" s="1"/>
      <c r="K28" s="4">
        <v>3200.0</v>
      </c>
      <c r="L28" s="1">
        <f t="shared" si="66"/>
        <v>3.505149978</v>
      </c>
      <c r="M28" s="4">
        <f t="shared" si="67"/>
        <v>-0.2273611634</v>
      </c>
      <c r="N28" s="4">
        <f t="shared" si="68"/>
        <v>-0.4768240382</v>
      </c>
      <c r="O28" s="1"/>
      <c r="P28" s="4">
        <v>73.0</v>
      </c>
      <c r="Q28" s="4">
        <f t="shared" si="8"/>
        <v>-0.311100828</v>
      </c>
      <c r="R28" s="4">
        <f t="shared" si="9"/>
        <v>-0.557764133</v>
      </c>
      <c r="S28" s="1"/>
      <c r="T28" s="4">
        <v>84.57</v>
      </c>
      <c r="U28" s="4">
        <v>72.27</v>
      </c>
      <c r="V28" s="4">
        <v>67.74</v>
      </c>
      <c r="W28" s="4">
        <v>53.11</v>
      </c>
      <c r="X28" s="4">
        <f t="shared" ref="X28:AA28" si="71">(T28-average(T:T))/stdev(T:T)</f>
        <v>1.456564236</v>
      </c>
      <c r="Y28" s="4">
        <f t="shared" si="71"/>
        <v>1.165534357</v>
      </c>
      <c r="Z28" s="4">
        <f t="shared" si="71"/>
        <v>0.3322160917</v>
      </c>
      <c r="AA28" s="4">
        <f t="shared" si="71"/>
        <v>0.6510097861</v>
      </c>
      <c r="AB28" s="4">
        <f t="shared" si="11"/>
        <v>0.9013311179</v>
      </c>
      <c r="AC28" s="4">
        <f t="shared" si="12"/>
        <v>0.9493845996</v>
      </c>
      <c r="AD28" s="4"/>
      <c r="AE28" s="4">
        <f t="shared" si="13"/>
        <v>0.1218709661</v>
      </c>
      <c r="AF28" s="4">
        <v>-0.2160266684</v>
      </c>
      <c r="AG28" s="4">
        <f t="shared" si="14"/>
        <v>0.03739655747</v>
      </c>
      <c r="AH28" s="4"/>
    </row>
    <row r="29">
      <c r="A29" s="4">
        <v>1085.0</v>
      </c>
      <c r="B29" s="1" t="s">
        <v>89</v>
      </c>
      <c r="C29" s="1"/>
      <c r="D29" s="4">
        <v>4.0</v>
      </c>
      <c r="E29" s="4">
        <v>1.0</v>
      </c>
      <c r="F29" s="4">
        <f t="shared" ref="F29:G29" si="72">(D29-average(D:D))/stdev(D:D)</f>
        <v>0.3197694783</v>
      </c>
      <c r="G29" s="4">
        <f t="shared" si="72"/>
        <v>0.3361723203</v>
      </c>
      <c r="H29" s="4">
        <f t="shared" si="4"/>
        <v>0.3279708993</v>
      </c>
      <c r="I29" s="4">
        <f t="shared" si="5"/>
        <v>0.572687436</v>
      </c>
      <c r="J29" s="1"/>
      <c r="K29" s="4">
        <v>6900.0</v>
      </c>
      <c r="L29" s="4">
        <f t="shared" si="66"/>
        <v>3.838849091</v>
      </c>
      <c r="M29" s="4">
        <f t="shared" si="67"/>
        <v>0.04197577955</v>
      </c>
      <c r="N29" s="4">
        <f t="shared" si="68"/>
        <v>0.204879915</v>
      </c>
      <c r="O29" s="1"/>
      <c r="P29" s="1"/>
      <c r="Q29" s="4">
        <f t="shared" si="8"/>
        <v>-1</v>
      </c>
      <c r="R29" s="4">
        <f t="shared" si="9"/>
        <v>-1</v>
      </c>
      <c r="S29" s="1"/>
      <c r="T29" s="4">
        <v>47.3</v>
      </c>
      <c r="U29" s="4">
        <v>73.89</v>
      </c>
      <c r="V29" s="4">
        <v>78.13</v>
      </c>
      <c r="W29" s="4">
        <v>47.16</v>
      </c>
      <c r="X29" s="4">
        <f t="shared" ref="X29:AA29" si="73">(T29-average(T:T))/stdev(T:T)</f>
        <v>-1.108223526</v>
      </c>
      <c r="Y29" s="4">
        <f t="shared" si="73"/>
        <v>1.283881314</v>
      </c>
      <c r="Z29" s="4">
        <f t="shared" si="73"/>
        <v>1.163115611</v>
      </c>
      <c r="AA29" s="4">
        <f t="shared" si="73"/>
        <v>0.1786975155</v>
      </c>
      <c r="AB29" s="4">
        <f t="shared" si="11"/>
        <v>0.3793677287</v>
      </c>
      <c r="AC29" s="4">
        <f t="shared" si="12"/>
        <v>0.6159283471</v>
      </c>
      <c r="AD29" s="4"/>
      <c r="AE29" s="4">
        <f t="shared" si="13"/>
        <v>0.0983739245</v>
      </c>
      <c r="AF29" s="4">
        <v>-0.1940325964</v>
      </c>
      <c r="AG29" s="4">
        <f t="shared" si="14"/>
        <v>0.02527229428</v>
      </c>
      <c r="AH29" s="4"/>
    </row>
    <row r="30">
      <c r="A30" s="4">
        <v>877.0</v>
      </c>
      <c r="B30" s="1" t="s">
        <v>90</v>
      </c>
      <c r="C30" s="1"/>
      <c r="D30" s="4">
        <v>4.0</v>
      </c>
      <c r="E30" s="4">
        <v>1.0</v>
      </c>
      <c r="F30" s="4">
        <f t="shared" ref="F30:G30" si="74">(D30-average(D:D))/stdev(D:D)</f>
        <v>0.3197694783</v>
      </c>
      <c r="G30" s="4">
        <f t="shared" si="74"/>
        <v>0.3361723203</v>
      </c>
      <c r="H30" s="4">
        <f t="shared" si="4"/>
        <v>0.3279708993</v>
      </c>
      <c r="I30" s="4">
        <f t="shared" si="5"/>
        <v>0.572687436</v>
      </c>
      <c r="J30" s="1"/>
      <c r="K30" s="4">
        <v>0.0</v>
      </c>
      <c r="L30" s="1" t="str">
        <f t="shared" si="66"/>
        <v/>
      </c>
      <c r="M30" s="4">
        <f t="shared" si="67"/>
        <v>-3.056455832</v>
      </c>
      <c r="N30" s="4">
        <f t="shared" si="68"/>
        <v>-1.748272242</v>
      </c>
      <c r="O30" s="1"/>
      <c r="P30" s="4">
        <v>128.0</v>
      </c>
      <c r="Q30" s="4">
        <f t="shared" si="8"/>
        <v>-0.03340158703</v>
      </c>
      <c r="R30" s="4">
        <f t="shared" si="9"/>
        <v>-0.1827610107</v>
      </c>
      <c r="S30" s="1"/>
      <c r="T30" s="4">
        <v>86.28</v>
      </c>
      <c r="U30" s="4">
        <v>75.2</v>
      </c>
      <c r="V30" s="4">
        <v>75.49</v>
      </c>
      <c r="W30" s="4">
        <v>55.53</v>
      </c>
      <c r="X30" s="4">
        <f t="shared" ref="X30:AA30" si="75">(T30-average(T:T))/stdev(T:T)</f>
        <v>1.574240305</v>
      </c>
      <c r="Y30" s="4">
        <f t="shared" si="75"/>
        <v>1.379581631</v>
      </c>
      <c r="Z30" s="4">
        <f t="shared" si="75"/>
        <v>0.9519919606</v>
      </c>
      <c r="AA30" s="4">
        <f t="shared" si="75"/>
        <v>0.8431099029</v>
      </c>
      <c r="AB30" s="4">
        <f t="shared" si="11"/>
        <v>1.18723095</v>
      </c>
      <c r="AC30" s="4">
        <f t="shared" si="12"/>
        <v>1.08960128</v>
      </c>
      <c r="AD30" s="4"/>
      <c r="AE30" s="4">
        <f t="shared" si="13"/>
        <v>-0.06718613411</v>
      </c>
      <c r="AF30" s="4">
        <v>0.07852020765</v>
      </c>
      <c r="AG30" s="4">
        <f t="shared" si="14"/>
        <v>-0.03075954867</v>
      </c>
      <c r="AH30" s="4"/>
    </row>
    <row r="31">
      <c r="A31" s="4">
        <v>541.0</v>
      </c>
      <c r="B31" s="1" t="s">
        <v>86</v>
      </c>
      <c r="C31" s="1"/>
      <c r="D31" s="4">
        <v>4.0</v>
      </c>
      <c r="E31" s="4">
        <v>1.0</v>
      </c>
      <c r="F31" s="4">
        <f t="shared" ref="F31:G31" si="76">(D31-average(D:D))/stdev(D:D)</f>
        <v>0.3197694783</v>
      </c>
      <c r="G31" s="4">
        <f t="shared" si="76"/>
        <v>0.3361723203</v>
      </c>
      <c r="H31" s="4">
        <f t="shared" si="4"/>
        <v>0.3279708993</v>
      </c>
      <c r="I31" s="4">
        <f t="shared" si="5"/>
        <v>0.572687436</v>
      </c>
      <c r="J31" s="1"/>
      <c r="K31" s="4">
        <v>0.0</v>
      </c>
      <c r="L31" s="1" t="str">
        <f t="shared" si="66"/>
        <v/>
      </c>
      <c r="M31" s="4">
        <f t="shared" si="67"/>
        <v>-3.056455832</v>
      </c>
      <c r="N31" s="4">
        <f t="shared" si="68"/>
        <v>-1.748272242</v>
      </c>
      <c r="O31" s="1"/>
      <c r="P31" s="4">
        <v>60.0</v>
      </c>
      <c r="Q31" s="4">
        <f t="shared" si="8"/>
        <v>-0.3767388305</v>
      </c>
      <c r="R31" s="4">
        <f t="shared" si="9"/>
        <v>-0.6137905428</v>
      </c>
      <c r="S31" s="1"/>
      <c r="T31" s="4">
        <v>79.38</v>
      </c>
      <c r="U31" s="4">
        <v>58.68</v>
      </c>
      <c r="V31" s="4">
        <v>82.23</v>
      </c>
      <c r="W31" s="4">
        <v>57.06</v>
      </c>
      <c r="X31" s="4">
        <f t="shared" ref="X31:AA31" si="77">(T31-average(T:T))/stdev(T:T)</f>
        <v>1.099407046</v>
      </c>
      <c r="Y31" s="4">
        <f t="shared" si="77"/>
        <v>0.1727348895</v>
      </c>
      <c r="Z31" s="4">
        <f t="shared" si="77"/>
        <v>1.490997039</v>
      </c>
      <c r="AA31" s="4">
        <f t="shared" si="77"/>
        <v>0.9645616296</v>
      </c>
      <c r="AB31" s="4">
        <f t="shared" si="11"/>
        <v>0.931925151</v>
      </c>
      <c r="AC31" s="4">
        <f t="shared" si="12"/>
        <v>0.9653627044</v>
      </c>
      <c r="AD31" s="4"/>
      <c r="AE31" s="4">
        <f t="shared" si="13"/>
        <v>-0.2060031611</v>
      </c>
      <c r="AF31" s="4">
        <v>0.33667181</v>
      </c>
      <c r="AG31" s="4">
        <f t="shared" si="14"/>
        <v>-0.07033441832</v>
      </c>
      <c r="AH31" s="4"/>
    </row>
    <row r="32">
      <c r="A32" s="4">
        <v>810.0</v>
      </c>
      <c r="B32" s="1" t="s">
        <v>91</v>
      </c>
      <c r="C32" s="1"/>
      <c r="D32" s="4">
        <v>4.0</v>
      </c>
      <c r="E32" s="4">
        <v>1.0</v>
      </c>
      <c r="F32" s="4">
        <f t="shared" ref="F32:G32" si="78">(D32-average(D:D))/stdev(D:D)</f>
        <v>0.3197694783</v>
      </c>
      <c r="G32" s="4">
        <f t="shared" si="78"/>
        <v>0.3361723203</v>
      </c>
      <c r="H32" s="4">
        <f t="shared" si="4"/>
        <v>0.3279708993</v>
      </c>
      <c r="I32" s="4">
        <f t="shared" si="5"/>
        <v>0.572687436</v>
      </c>
      <c r="J32" s="1"/>
      <c r="K32" s="4">
        <v>0.0</v>
      </c>
      <c r="L32" s="1" t="str">
        <f t="shared" si="66"/>
        <v/>
      </c>
      <c r="M32" s="4">
        <f t="shared" si="67"/>
        <v>-3.056455832</v>
      </c>
      <c r="N32" s="4">
        <f t="shared" si="68"/>
        <v>-1.748272242</v>
      </c>
      <c r="O32" s="1"/>
      <c r="P32" s="4">
        <v>367.0</v>
      </c>
      <c r="Q32" s="4">
        <f t="shared" si="8"/>
        <v>1.173327842</v>
      </c>
      <c r="R32" s="4">
        <f t="shared" si="9"/>
        <v>1.083202586</v>
      </c>
      <c r="S32" s="1"/>
      <c r="T32" s="4">
        <v>54.23</v>
      </c>
      <c r="U32" s="4">
        <v>34.0</v>
      </c>
      <c r="V32" s="4">
        <v>60.27</v>
      </c>
      <c r="W32" s="4">
        <v>34.03</v>
      </c>
      <c r="X32" s="4">
        <f t="shared" ref="X32:AA32" si="79">(T32-average(T:T))/stdev(T:T)</f>
        <v>-0.6313257745</v>
      </c>
      <c r="Y32" s="4">
        <f t="shared" si="79"/>
        <v>-1.630229854</v>
      </c>
      <c r="Z32" s="4">
        <f t="shared" si="79"/>
        <v>-0.2651678748</v>
      </c>
      <c r="AA32" s="4">
        <f t="shared" si="79"/>
        <v>-0.8635646883</v>
      </c>
      <c r="AB32" s="4">
        <f t="shared" si="11"/>
        <v>-0.847572048</v>
      </c>
      <c r="AC32" s="4">
        <f t="shared" si="12"/>
        <v>-0.9206367622</v>
      </c>
      <c r="AD32" s="4"/>
      <c r="AE32" s="4">
        <f t="shared" si="13"/>
        <v>-0.2532547456</v>
      </c>
      <c r="AF32" s="4">
        <v>0.2983057592</v>
      </c>
      <c r="AG32" s="4">
        <f t="shared" si="14"/>
        <v>-0.1153646194</v>
      </c>
      <c r="AH32" s="4"/>
    </row>
    <row r="33">
      <c r="A33" s="4">
        <v>513.0</v>
      </c>
      <c r="B33" s="1" t="s">
        <v>94</v>
      </c>
      <c r="C33" s="1"/>
      <c r="D33" s="4">
        <v>4.0</v>
      </c>
      <c r="E33" s="4">
        <v>1.0</v>
      </c>
      <c r="F33" s="4">
        <f t="shared" ref="F33:G33" si="80">(D33-average(D:D))/stdev(D:D)</f>
        <v>0.3197694783</v>
      </c>
      <c r="G33" s="4">
        <f t="shared" si="80"/>
        <v>0.3361723203</v>
      </c>
      <c r="H33" s="4">
        <f t="shared" si="4"/>
        <v>0.3279708993</v>
      </c>
      <c r="I33" s="4">
        <f t="shared" si="5"/>
        <v>0.572687436</v>
      </c>
      <c r="J33" s="1"/>
      <c r="K33" s="4">
        <v>0.0</v>
      </c>
      <c r="L33" s="1" t="str">
        <f t="shared" si="66"/>
        <v/>
      </c>
      <c r="M33" s="4">
        <f t="shared" si="67"/>
        <v>-3.056455832</v>
      </c>
      <c r="N33" s="4">
        <f t="shared" si="68"/>
        <v>-1.748272242</v>
      </c>
      <c r="O33" s="1"/>
      <c r="P33" s="4">
        <v>28.0</v>
      </c>
      <c r="Q33" s="4">
        <f t="shared" si="8"/>
        <v>-0.538309298</v>
      </c>
      <c r="R33" s="4">
        <f t="shared" si="9"/>
        <v>-0.733695644</v>
      </c>
      <c r="S33" s="1"/>
      <c r="T33" s="4">
        <v>77.64</v>
      </c>
      <c r="U33" s="4">
        <v>72.74</v>
      </c>
      <c r="V33" s="4">
        <v>68.19</v>
      </c>
      <c r="W33" s="4">
        <v>63.51</v>
      </c>
      <c r="X33" s="4">
        <f t="shared" ref="X33:AA33" si="81">(T33-average(T:T))/stdev(T:T)</f>
        <v>0.9796664851</v>
      </c>
      <c r="Y33" s="4">
        <f t="shared" si="81"/>
        <v>1.199869586</v>
      </c>
      <c r="Z33" s="4">
        <f t="shared" si="81"/>
        <v>0.3682030777</v>
      </c>
      <c r="AA33" s="4">
        <f t="shared" si="81"/>
        <v>1.476564007</v>
      </c>
      <c r="AB33" s="4">
        <f t="shared" si="11"/>
        <v>1.006075789</v>
      </c>
      <c r="AC33" s="4">
        <f t="shared" si="12"/>
        <v>1.003033294</v>
      </c>
      <c r="AD33" s="4"/>
      <c r="AE33" s="4">
        <f t="shared" si="13"/>
        <v>-0.226561789</v>
      </c>
      <c r="AF33" s="4">
        <v>0.2041498009</v>
      </c>
      <c r="AG33" s="4">
        <f t="shared" si="14"/>
        <v>-0.1188838915</v>
      </c>
      <c r="AH33" s="4"/>
    </row>
    <row r="34">
      <c r="A34" s="4">
        <v>949.0</v>
      </c>
      <c r="B34" s="1" t="s">
        <v>95</v>
      </c>
      <c r="C34" s="1"/>
      <c r="D34" s="4">
        <v>4.0</v>
      </c>
      <c r="E34" s="4">
        <v>1.0</v>
      </c>
      <c r="F34" s="4">
        <f t="shared" ref="F34:G34" si="82">(D34-average(D:D))/stdev(D:D)</f>
        <v>0.3197694783</v>
      </c>
      <c r="G34" s="4">
        <f t="shared" si="82"/>
        <v>0.3361723203</v>
      </c>
      <c r="H34" s="4">
        <f t="shared" si="4"/>
        <v>0.3279708993</v>
      </c>
      <c r="I34" s="4">
        <f t="shared" si="5"/>
        <v>0.572687436</v>
      </c>
      <c r="J34" s="1"/>
      <c r="K34" s="4">
        <v>0.0</v>
      </c>
      <c r="L34" s="4" t="str">
        <f t="shared" si="66"/>
        <v/>
      </c>
      <c r="M34" s="4">
        <f t="shared" si="67"/>
        <v>-3.056455832</v>
      </c>
      <c r="N34" s="4">
        <f t="shared" si="68"/>
        <v>-1.748272242</v>
      </c>
      <c r="O34" s="1"/>
      <c r="P34" s="4">
        <v>29.0</v>
      </c>
      <c r="Q34" s="4">
        <f t="shared" si="8"/>
        <v>-0.5332602208</v>
      </c>
      <c r="R34" s="4">
        <f t="shared" si="9"/>
        <v>-0.7302466849</v>
      </c>
      <c r="S34" s="1"/>
      <c r="T34" s="4">
        <v>77.29</v>
      </c>
      <c r="U34" s="4">
        <v>76.45</v>
      </c>
      <c r="V34" s="4">
        <v>71.13</v>
      </c>
      <c r="W34" s="4">
        <v>57.88</v>
      </c>
      <c r="X34" s="4">
        <f t="shared" ref="X34:AA34" si="83">(T34-average(T:T))/stdev(T:T)</f>
        <v>0.9555807401</v>
      </c>
      <c r="Y34" s="4">
        <f t="shared" si="83"/>
        <v>1.470898727</v>
      </c>
      <c r="Z34" s="4">
        <f t="shared" si="83"/>
        <v>0.6033180524</v>
      </c>
      <c r="AA34" s="4">
        <f t="shared" si="83"/>
        <v>1.029653405</v>
      </c>
      <c r="AB34" s="4">
        <f t="shared" si="11"/>
        <v>1.014862731</v>
      </c>
      <c r="AC34" s="4">
        <f t="shared" si="12"/>
        <v>1.007403956</v>
      </c>
      <c r="AD34" s="4"/>
      <c r="AE34" s="4">
        <f t="shared" si="13"/>
        <v>-0.2246068837</v>
      </c>
      <c r="AF34" s="4">
        <v>0.1371369954</v>
      </c>
      <c r="AG34" s="4">
        <f t="shared" si="14"/>
        <v>-0.1341709139</v>
      </c>
      <c r="AH34" s="4"/>
    </row>
    <row r="35">
      <c r="A35" s="4">
        <v>1257.0</v>
      </c>
      <c r="B35" s="1" t="s">
        <v>96</v>
      </c>
      <c r="C35" s="1"/>
      <c r="D35" s="4">
        <v>4.0</v>
      </c>
      <c r="E35" s="4">
        <v>1.0</v>
      </c>
      <c r="F35" s="4">
        <f t="shared" ref="F35:G35" si="84">(D35-average(D:D))/stdev(D:D)</f>
        <v>0.3197694783</v>
      </c>
      <c r="G35" s="4">
        <f t="shared" si="84"/>
        <v>0.3361723203</v>
      </c>
      <c r="H35" s="4">
        <f t="shared" si="4"/>
        <v>0.3279708993</v>
      </c>
      <c r="I35" s="4">
        <f t="shared" si="5"/>
        <v>0.572687436</v>
      </c>
      <c r="J35" s="1"/>
      <c r="K35" s="4">
        <v>9100.0</v>
      </c>
      <c r="L35" s="1">
        <f t="shared" si="66"/>
        <v>3.959041392</v>
      </c>
      <c r="M35" s="4">
        <f t="shared" si="67"/>
        <v>0.1389860078</v>
      </c>
      <c r="N35" s="4">
        <f t="shared" si="68"/>
        <v>0.3728082722</v>
      </c>
      <c r="O35" s="1"/>
      <c r="P35" s="4">
        <v>35.0</v>
      </c>
      <c r="Q35" s="4">
        <f t="shared" si="8"/>
        <v>-0.5029657582</v>
      </c>
      <c r="R35" s="4">
        <f t="shared" si="9"/>
        <v>-0.7092007883</v>
      </c>
      <c r="S35" s="1"/>
      <c r="T35" s="4">
        <v>55.47</v>
      </c>
      <c r="U35" s="4">
        <v>41.99</v>
      </c>
      <c r="V35" s="4">
        <v>50.78</v>
      </c>
      <c r="W35" s="4">
        <v>42.58</v>
      </c>
      <c r="X35" s="4">
        <f t="shared" ref="X35:AA35" si="85">(T35-average(T:T))/stdev(T:T)</f>
        <v>-0.5459934207</v>
      </c>
      <c r="Y35" s="4">
        <f t="shared" si="85"/>
        <v>-1.046530977</v>
      </c>
      <c r="Z35" s="4">
        <f t="shared" si="85"/>
        <v>-1.024093423</v>
      </c>
      <c r="AA35" s="4">
        <f t="shared" si="85"/>
        <v>-0.1848638625</v>
      </c>
      <c r="AB35" s="4">
        <f t="shared" si="11"/>
        <v>-0.7003704206</v>
      </c>
      <c r="AC35" s="4">
        <f t="shared" si="12"/>
        <v>-0.8368813659</v>
      </c>
      <c r="AD35" s="4"/>
      <c r="AE35" s="4">
        <f t="shared" si="13"/>
        <v>-0.1501466115</v>
      </c>
      <c r="AF35" s="4">
        <v>-0.1908937156</v>
      </c>
      <c r="AG35" s="4">
        <f t="shared" si="14"/>
        <v>-0.1603333875</v>
      </c>
      <c r="AH35" s="4"/>
    </row>
    <row r="36">
      <c r="A36" s="4">
        <v>1250.0</v>
      </c>
      <c r="B36" s="1" t="s">
        <v>97</v>
      </c>
      <c r="C36" s="1"/>
      <c r="D36" s="4">
        <v>4.0</v>
      </c>
      <c r="E36" s="4">
        <v>1.0</v>
      </c>
      <c r="F36" s="4">
        <f t="shared" ref="F36:G36" si="86">(D36-average(D:D))/stdev(D:D)</f>
        <v>0.3197694783</v>
      </c>
      <c r="G36" s="4">
        <f t="shared" si="86"/>
        <v>0.3361723203</v>
      </c>
      <c r="H36" s="4">
        <f t="shared" si="4"/>
        <v>0.3279708993</v>
      </c>
      <c r="I36" s="4">
        <f t="shared" si="5"/>
        <v>0.572687436</v>
      </c>
      <c r="J36" s="1"/>
      <c r="K36" s="1"/>
      <c r="L36" s="1"/>
      <c r="M36" s="4"/>
      <c r="N36" s="1"/>
      <c r="O36" s="1"/>
      <c r="P36" s="4">
        <v>34.0</v>
      </c>
      <c r="Q36" s="4">
        <f t="shared" si="8"/>
        <v>-0.5080148353</v>
      </c>
      <c r="R36" s="4">
        <f t="shared" si="9"/>
        <v>-0.7127515944</v>
      </c>
      <c r="S36" s="1"/>
      <c r="T36" s="4">
        <v>62.5</v>
      </c>
      <c r="U36" s="4">
        <v>53.91</v>
      </c>
      <c r="V36" s="4">
        <v>54.69</v>
      </c>
      <c r="W36" s="4">
        <v>44.53</v>
      </c>
      <c r="X36" s="4">
        <f t="shared" ref="X36:AA36" si="87">(T36-average(T:T))/stdev(T:T)</f>
        <v>-0.06221402792</v>
      </c>
      <c r="Y36" s="4">
        <f t="shared" si="87"/>
        <v>-0.175731149</v>
      </c>
      <c r="Z36" s="4">
        <f t="shared" si="87"/>
        <v>-0.7114065004</v>
      </c>
      <c r="AA36" s="4">
        <f t="shared" si="87"/>
        <v>-0.03007244612</v>
      </c>
      <c r="AB36" s="4">
        <f t="shared" si="11"/>
        <v>-0.2448560308</v>
      </c>
      <c r="AC36" s="4">
        <f t="shared" si="12"/>
        <v>-0.4948292946</v>
      </c>
      <c r="AD36" s="4"/>
      <c r="AE36" s="4">
        <f t="shared" si="13"/>
        <v>-0.211631151</v>
      </c>
      <c r="AF36" s="1"/>
      <c r="AG36" s="4">
        <f t="shared" si="14"/>
        <v>-0.211631151</v>
      </c>
      <c r="AH36" s="4"/>
    </row>
    <row r="37">
      <c r="A37" s="4">
        <v>177.0</v>
      </c>
      <c r="B37" s="1" t="s">
        <v>98</v>
      </c>
      <c r="C37" s="1"/>
      <c r="D37" s="4">
        <v>4.0</v>
      </c>
      <c r="E37" s="4">
        <v>1.0</v>
      </c>
      <c r="F37" s="4">
        <f t="shared" ref="F37:G37" si="88">(D37-average(D:D))/stdev(D:D)</f>
        <v>0.3197694783</v>
      </c>
      <c r="G37" s="4">
        <f t="shared" si="88"/>
        <v>0.3361723203</v>
      </c>
      <c r="H37" s="4">
        <f t="shared" si="4"/>
        <v>0.3279708993</v>
      </c>
      <c r="I37" s="4">
        <f t="shared" si="5"/>
        <v>0.572687436</v>
      </c>
      <c r="J37" s="1"/>
      <c r="K37" s="4">
        <v>8600.0</v>
      </c>
      <c r="L37" s="4">
        <f t="shared" ref="L37:L39" si="91">if(K37=0, "", log10(K37))</f>
        <v>3.934498451</v>
      </c>
      <c r="M37" s="4">
        <f t="shared" ref="M37:M39" si="92">(L37-average(L:L))/stdev(L:L)</f>
        <v>0.1191767831</v>
      </c>
      <c r="N37" s="4">
        <f t="shared" ref="N37:N39" si="93">if(M37 &gt; 0, M37^0.5, -(ABS(M37)^0.5))</f>
        <v>0.3452199054</v>
      </c>
      <c r="O37" s="1"/>
      <c r="P37" s="20">
        <v>31.0</v>
      </c>
      <c r="Q37" s="4">
        <f t="shared" si="8"/>
        <v>-0.5231620666</v>
      </c>
      <c r="R37" s="4">
        <f t="shared" si="9"/>
        <v>-0.7232994308</v>
      </c>
      <c r="S37" s="1"/>
      <c r="T37" s="4">
        <v>40.25</v>
      </c>
      <c r="U37" s="4">
        <v>43.04</v>
      </c>
      <c r="V37" s="4">
        <v>65.02</v>
      </c>
      <c r="W37" s="4">
        <v>43.64</v>
      </c>
      <c r="X37" s="4">
        <f t="shared" ref="X37:AA37" si="89">(T37-average(T:T))/stdev(T:T)</f>
        <v>-1.593379247</v>
      </c>
      <c r="Y37" s="4">
        <f t="shared" si="89"/>
        <v>-0.969824616</v>
      </c>
      <c r="Z37" s="4">
        <f t="shared" si="89"/>
        <v>0.1146947545</v>
      </c>
      <c r="AA37" s="4">
        <f t="shared" si="89"/>
        <v>-0.1007208362</v>
      </c>
      <c r="AB37" s="4">
        <f t="shared" si="11"/>
        <v>-0.6373074861</v>
      </c>
      <c r="AC37" s="4">
        <f t="shared" si="12"/>
        <v>-0.7983154052</v>
      </c>
      <c r="AD37" s="4"/>
      <c r="AE37" s="4">
        <f t="shared" si="13"/>
        <v>-0.1509268737</v>
      </c>
      <c r="AF37" s="4">
        <v>-0.4437436075</v>
      </c>
      <c r="AG37" s="4">
        <f t="shared" si="14"/>
        <v>-0.2241310571</v>
      </c>
      <c r="AH37" s="4"/>
    </row>
    <row r="38">
      <c r="A38" s="4">
        <v>869.0</v>
      </c>
      <c r="B38" s="1" t="s">
        <v>99</v>
      </c>
      <c r="C38" s="1"/>
      <c r="D38" s="4">
        <v>4.0</v>
      </c>
      <c r="E38" s="4">
        <v>1.0</v>
      </c>
      <c r="F38" s="4">
        <f t="shared" ref="F38:G38" si="90">(D38-average(D:D))/stdev(D:D)</f>
        <v>0.3197694783</v>
      </c>
      <c r="G38" s="4">
        <f t="shared" si="90"/>
        <v>0.3361723203</v>
      </c>
      <c r="H38" s="4">
        <f t="shared" si="4"/>
        <v>0.3279708993</v>
      </c>
      <c r="I38" s="4">
        <f t="shared" si="5"/>
        <v>0.572687436</v>
      </c>
      <c r="J38" s="1"/>
      <c r="K38" s="4">
        <v>0.0</v>
      </c>
      <c r="L38" s="1" t="str">
        <f t="shared" si="91"/>
        <v/>
      </c>
      <c r="M38" s="4">
        <f t="shared" si="92"/>
        <v>-3.056455832</v>
      </c>
      <c r="N38" s="4">
        <f t="shared" si="93"/>
        <v>-1.748272242</v>
      </c>
      <c r="O38" s="1"/>
      <c r="P38" s="4">
        <v>41.0</v>
      </c>
      <c r="Q38" s="4">
        <f t="shared" si="8"/>
        <v>-0.4726712955</v>
      </c>
      <c r="R38" s="4">
        <f t="shared" si="9"/>
        <v>-0.6875109421</v>
      </c>
      <c r="S38" s="1"/>
      <c r="T38" s="4">
        <v>76.2</v>
      </c>
      <c r="U38" s="4">
        <v>64.5</v>
      </c>
      <c r="V38" s="4">
        <v>66.08</v>
      </c>
      <c r="W38" s="4">
        <v>44.87</v>
      </c>
      <c r="X38" s="4">
        <f t="shared" ref="X38:AA38" si="94">(T38-average(T:T))/stdev(T:T)</f>
        <v>0.8805708485</v>
      </c>
      <c r="Y38" s="4">
        <f t="shared" si="94"/>
        <v>0.5979072886</v>
      </c>
      <c r="Z38" s="4">
        <f t="shared" si="94"/>
        <v>0.1994640992</v>
      </c>
      <c r="AA38" s="4">
        <f t="shared" si="94"/>
        <v>-0.003083173512</v>
      </c>
      <c r="AB38" s="4">
        <f t="shared" si="11"/>
        <v>0.4187147657</v>
      </c>
      <c r="AC38" s="4">
        <f t="shared" si="12"/>
        <v>0.6470817303</v>
      </c>
      <c r="AD38" s="4"/>
      <c r="AE38" s="4">
        <f t="shared" si="13"/>
        <v>-0.3040035044</v>
      </c>
      <c r="AF38" s="4">
        <v>0.005738679565</v>
      </c>
      <c r="AG38" s="4">
        <f t="shared" si="14"/>
        <v>-0.2265679584</v>
      </c>
      <c r="AH38" s="4"/>
    </row>
    <row r="39">
      <c r="A39" s="4">
        <v>940.0</v>
      </c>
      <c r="B39" s="1" t="s">
        <v>102</v>
      </c>
      <c r="C39" s="1"/>
      <c r="D39" s="4">
        <v>4.0</v>
      </c>
      <c r="E39" s="4">
        <v>1.0</v>
      </c>
      <c r="F39" s="4">
        <f t="shared" ref="F39:G39" si="95">(D39-average(D:D))/stdev(D:D)</f>
        <v>0.3197694783</v>
      </c>
      <c r="G39" s="4">
        <f t="shared" si="95"/>
        <v>0.3361723203</v>
      </c>
      <c r="H39" s="4">
        <f t="shared" si="4"/>
        <v>0.3279708993</v>
      </c>
      <c r="I39" s="4">
        <f t="shared" si="5"/>
        <v>0.572687436</v>
      </c>
      <c r="J39" s="1"/>
      <c r="K39" s="4">
        <v>0.0</v>
      </c>
      <c r="L39" s="1" t="str">
        <f t="shared" si="91"/>
        <v/>
      </c>
      <c r="M39" s="4">
        <f t="shared" si="92"/>
        <v>-3.056455832</v>
      </c>
      <c r="N39" s="4">
        <f t="shared" si="93"/>
        <v>-1.748272242</v>
      </c>
      <c r="O39" s="1"/>
      <c r="P39" s="4">
        <v>70.0</v>
      </c>
      <c r="Q39" s="4">
        <f t="shared" si="8"/>
        <v>-0.3262480594</v>
      </c>
      <c r="R39" s="4">
        <f t="shared" si="9"/>
        <v>-0.5711812842</v>
      </c>
      <c r="S39" s="1"/>
      <c r="T39" s="4">
        <v>79.04</v>
      </c>
      <c r="U39" s="4">
        <v>62.52</v>
      </c>
      <c r="V39" s="4">
        <v>70.41</v>
      </c>
      <c r="W39" s="4">
        <v>55.86</v>
      </c>
      <c r="X39" s="4">
        <f t="shared" ref="X39:AA39" si="96">(T39-average(T:T))/stdev(T:T)</f>
        <v>1.076009465</v>
      </c>
      <c r="Y39" s="4">
        <f t="shared" si="96"/>
        <v>0.4532610084</v>
      </c>
      <c r="Z39" s="4">
        <f t="shared" si="96"/>
        <v>0.5457388749</v>
      </c>
      <c r="AA39" s="4">
        <f t="shared" si="96"/>
        <v>0.8693053733</v>
      </c>
      <c r="AB39" s="4">
        <f t="shared" si="11"/>
        <v>0.7360786805</v>
      </c>
      <c r="AC39" s="4">
        <f t="shared" si="12"/>
        <v>0.8579502786</v>
      </c>
      <c r="AD39" s="4"/>
      <c r="AE39" s="4">
        <f t="shared" si="13"/>
        <v>-0.2222039529</v>
      </c>
      <c r="AF39" s="4">
        <v>-0.2501208626</v>
      </c>
      <c r="AG39" s="4">
        <f t="shared" si="14"/>
        <v>-0.2291831803</v>
      </c>
      <c r="AH39" s="4"/>
    </row>
    <row r="40">
      <c r="A40" s="4">
        <v>1251.0</v>
      </c>
      <c r="B40" s="16" t="s">
        <v>105</v>
      </c>
      <c r="C40" s="1"/>
      <c r="D40" s="4">
        <v>4.0</v>
      </c>
      <c r="E40" s="4">
        <v>1.0</v>
      </c>
      <c r="F40" s="4">
        <f t="shared" ref="F40:G40" si="97">(D40-average(D:D))/stdev(D:D)</f>
        <v>0.3197694783</v>
      </c>
      <c r="G40" s="4">
        <f t="shared" si="97"/>
        <v>0.3361723203</v>
      </c>
      <c r="H40" s="4">
        <f t="shared" si="4"/>
        <v>0.3279708993</v>
      </c>
      <c r="I40" s="4">
        <f t="shared" si="5"/>
        <v>0.572687436</v>
      </c>
      <c r="J40" s="1"/>
      <c r="K40" s="1"/>
      <c r="L40" s="1"/>
      <c r="M40" s="4"/>
      <c r="N40" s="1"/>
      <c r="O40" s="1"/>
      <c r="P40" s="4">
        <v>26.0</v>
      </c>
      <c r="Q40" s="4">
        <f t="shared" si="8"/>
        <v>-0.5484074522</v>
      </c>
      <c r="R40" s="4">
        <f t="shared" si="9"/>
        <v>-0.7405453748</v>
      </c>
      <c r="S40" s="1"/>
      <c r="T40" s="4">
        <v>54.69</v>
      </c>
      <c r="U40" s="4">
        <v>53.13</v>
      </c>
      <c r="V40" s="4">
        <v>64.84</v>
      </c>
      <c r="W40" s="4">
        <v>39.84</v>
      </c>
      <c r="X40" s="4">
        <f t="shared" ref="X40:AA40" si="98">(T40-average(T:T))/stdev(T:T)</f>
        <v>-0.5996702239</v>
      </c>
      <c r="Y40" s="4">
        <f t="shared" si="98"/>
        <v>-0.2327130169</v>
      </c>
      <c r="Z40" s="4">
        <f t="shared" si="98"/>
        <v>0.1002999602</v>
      </c>
      <c r="AA40" s="4">
        <f t="shared" si="98"/>
        <v>-0.4023656476</v>
      </c>
      <c r="AB40" s="4">
        <f t="shared" si="11"/>
        <v>-0.2836122321</v>
      </c>
      <c r="AC40" s="4">
        <f t="shared" si="12"/>
        <v>-0.5325525627</v>
      </c>
      <c r="AD40" s="4"/>
      <c r="AE40" s="4">
        <f t="shared" si="13"/>
        <v>-0.2334701672</v>
      </c>
      <c r="AF40" s="1"/>
      <c r="AG40" s="4">
        <f t="shared" si="14"/>
        <v>-0.2334701672</v>
      </c>
      <c r="AH40" s="4"/>
    </row>
    <row r="41">
      <c r="A41" s="4">
        <v>200.0</v>
      </c>
      <c r="B41" s="1" t="s">
        <v>104</v>
      </c>
      <c r="C41" s="1"/>
      <c r="D41" s="4">
        <v>4.0</v>
      </c>
      <c r="E41" s="4">
        <v>1.0</v>
      </c>
      <c r="F41" s="4">
        <f t="shared" ref="F41:G41" si="99">(D41-average(D:D))/stdev(D:D)</f>
        <v>0.3197694783</v>
      </c>
      <c r="G41" s="4">
        <f t="shared" si="99"/>
        <v>0.3361723203</v>
      </c>
      <c r="H41" s="4">
        <f t="shared" si="4"/>
        <v>0.3279708993</v>
      </c>
      <c r="I41" s="4">
        <f t="shared" si="5"/>
        <v>0.572687436</v>
      </c>
      <c r="J41" s="1"/>
      <c r="K41" s="4">
        <v>630.0</v>
      </c>
      <c r="L41" s="4">
        <f t="shared" ref="L41:L44" si="102">if(K41=0, "", log10(K41))</f>
        <v>2.799340549</v>
      </c>
      <c r="M41" s="4">
        <f t="shared" ref="M41:M44" si="103">(L41-average(L:L))/stdev(L:L)</f>
        <v>-0.7970376978</v>
      </c>
      <c r="N41" s="4">
        <f t="shared" ref="N41:N44" si="104">if(M41 &gt; 0, M41^0.5, -(ABS(M41)^0.5))</f>
        <v>-0.8927696779</v>
      </c>
      <c r="O41" s="1"/>
      <c r="P41" s="4">
        <v>46.0</v>
      </c>
      <c r="Q41" s="4">
        <f t="shared" si="8"/>
        <v>-0.44742591</v>
      </c>
      <c r="R41" s="4">
        <f t="shared" si="9"/>
        <v>-0.6688990282</v>
      </c>
      <c r="S41" s="1"/>
      <c r="T41" s="4">
        <v>62.3</v>
      </c>
      <c r="U41" s="4">
        <v>52.46</v>
      </c>
      <c r="V41" s="4">
        <v>57.65</v>
      </c>
      <c r="W41" s="4">
        <v>42.35</v>
      </c>
      <c r="X41" s="4">
        <f t="shared" ref="X41:AA41" si="100">(T41-average(T:T))/stdev(T:T)</f>
        <v>-0.07597731078</v>
      </c>
      <c r="Y41" s="4">
        <f t="shared" si="100"/>
        <v>-0.2816589803</v>
      </c>
      <c r="Z41" s="4">
        <f t="shared" si="100"/>
        <v>-0.474692104</v>
      </c>
      <c r="AA41" s="4">
        <f t="shared" si="100"/>
        <v>-0.2031213116</v>
      </c>
      <c r="AB41" s="4">
        <f t="shared" si="11"/>
        <v>-0.2588624267</v>
      </c>
      <c r="AC41" s="4">
        <f t="shared" si="12"/>
        <v>-0.5087852461</v>
      </c>
      <c r="AD41" s="4"/>
      <c r="AE41" s="4">
        <f t="shared" si="13"/>
        <v>-0.3744416291</v>
      </c>
      <c r="AF41" s="4">
        <v>0.1797613118</v>
      </c>
      <c r="AG41" s="4">
        <f t="shared" si="14"/>
        <v>-0.2358908939</v>
      </c>
      <c r="AH41" s="4"/>
    </row>
    <row r="42">
      <c r="A42" s="4">
        <v>616.0</v>
      </c>
      <c r="B42" s="1" t="s">
        <v>101</v>
      </c>
      <c r="C42" s="1"/>
      <c r="D42" s="4">
        <v>-1.0</v>
      </c>
      <c r="E42" s="4">
        <v>-1.0</v>
      </c>
      <c r="F42" s="4">
        <f t="shared" ref="F42:G42" si="101">(D42-average(D:D))/stdev(D:D)</f>
        <v>-4.157003218</v>
      </c>
      <c r="G42" s="4">
        <f t="shared" si="101"/>
        <v>-3.585838083</v>
      </c>
      <c r="H42" s="4">
        <f t="shared" si="4"/>
        <v>-3.871420651</v>
      </c>
      <c r="I42" s="4">
        <f t="shared" si="5"/>
        <v>-1.967592603</v>
      </c>
      <c r="J42" s="1"/>
      <c r="K42" s="4">
        <v>11800.0</v>
      </c>
      <c r="L42" s="4">
        <f t="shared" si="102"/>
        <v>4.071882007</v>
      </c>
      <c r="M42" s="4">
        <f t="shared" si="103"/>
        <v>0.2300625051</v>
      </c>
      <c r="N42" s="4">
        <f t="shared" si="104"/>
        <v>0.4796483139</v>
      </c>
      <c r="O42" s="1"/>
      <c r="P42" s="4">
        <v>194.0</v>
      </c>
      <c r="Q42" s="4">
        <f t="shared" si="8"/>
        <v>0.2998375022</v>
      </c>
      <c r="R42" s="4">
        <f t="shared" si="9"/>
        <v>0.5475741979</v>
      </c>
      <c r="S42" s="1"/>
      <c r="T42" s="4">
        <v>51.56</v>
      </c>
      <c r="U42" s="4">
        <v>54.1</v>
      </c>
      <c r="V42" s="4">
        <v>59.38</v>
      </c>
      <c r="W42" s="4">
        <v>43.75</v>
      </c>
      <c r="X42" s="4">
        <f t="shared" ref="X42:AA42" si="105">(T42-average(T:T))/stdev(T:T)</f>
        <v>-0.8150656008</v>
      </c>
      <c r="Y42" s="4">
        <f t="shared" si="105"/>
        <v>-0.1618509504</v>
      </c>
      <c r="Z42" s="4">
        <f t="shared" si="105"/>
        <v>-0.3363421359</v>
      </c>
      <c r="AA42" s="4">
        <f t="shared" si="105"/>
        <v>-0.09198901268</v>
      </c>
      <c r="AB42" s="4">
        <f t="shared" si="11"/>
        <v>-0.3513119249</v>
      </c>
      <c r="AC42" s="4">
        <f t="shared" si="12"/>
        <v>-0.5927157202</v>
      </c>
      <c r="AD42" s="4"/>
      <c r="AE42" s="4">
        <f t="shared" si="13"/>
        <v>-0.3832714528</v>
      </c>
      <c r="AF42" s="4">
        <v>0.1821091981</v>
      </c>
      <c r="AG42" s="4">
        <f t="shared" si="14"/>
        <v>-0.2419262901</v>
      </c>
      <c r="AH42" s="4"/>
    </row>
    <row r="43">
      <c r="A43" s="4">
        <v>1233.0</v>
      </c>
      <c r="B43" s="1" t="s">
        <v>109</v>
      </c>
      <c r="C43" s="1"/>
      <c r="D43" s="4">
        <v>4.0</v>
      </c>
      <c r="E43" s="4">
        <v>1.0</v>
      </c>
      <c r="F43" s="4">
        <f t="shared" ref="F43:G43" si="106">(D43-average(D:D))/stdev(D:D)</f>
        <v>0.3197694783</v>
      </c>
      <c r="G43" s="4">
        <f t="shared" si="106"/>
        <v>0.3361723203</v>
      </c>
      <c r="H43" s="4">
        <f t="shared" si="4"/>
        <v>0.3279708993</v>
      </c>
      <c r="I43" s="4">
        <f t="shared" si="5"/>
        <v>0.572687436</v>
      </c>
      <c r="J43" s="1"/>
      <c r="K43" s="4">
        <v>0.0</v>
      </c>
      <c r="L43" s="1" t="str">
        <f t="shared" si="102"/>
        <v/>
      </c>
      <c r="M43" s="4">
        <f t="shared" si="103"/>
        <v>-3.056455832</v>
      </c>
      <c r="N43" s="4">
        <f t="shared" si="104"/>
        <v>-1.748272242</v>
      </c>
      <c r="O43" s="1"/>
      <c r="P43" s="4">
        <v>191.0</v>
      </c>
      <c r="Q43" s="4">
        <f t="shared" si="8"/>
        <v>0.2846902709</v>
      </c>
      <c r="R43" s="4">
        <f t="shared" si="9"/>
        <v>0.5335637458</v>
      </c>
      <c r="S43" s="1"/>
      <c r="T43" s="4">
        <v>50.39</v>
      </c>
      <c r="U43" s="4">
        <v>58.98</v>
      </c>
      <c r="V43" s="4">
        <v>54.49</v>
      </c>
      <c r="W43" s="4">
        <v>42.19</v>
      </c>
      <c r="X43" s="4">
        <f t="shared" ref="X43:AA43" si="107">(T43-average(T:T))/stdev(T:T)</f>
        <v>-0.8955808055</v>
      </c>
      <c r="Y43" s="4">
        <f t="shared" si="107"/>
        <v>0.1946509925</v>
      </c>
      <c r="Z43" s="4">
        <f t="shared" si="107"/>
        <v>-0.7274007163</v>
      </c>
      <c r="AA43" s="4">
        <f t="shared" si="107"/>
        <v>-0.2158221458</v>
      </c>
      <c r="AB43" s="4">
        <f t="shared" si="11"/>
        <v>-0.4110381688</v>
      </c>
      <c r="AC43" s="4">
        <f t="shared" si="12"/>
        <v>-0.6411225848</v>
      </c>
      <c r="AD43" s="4"/>
      <c r="AE43" s="4">
        <f t="shared" si="13"/>
        <v>-0.3207859112</v>
      </c>
      <c r="AF43" s="4">
        <v>-0.04528693583</v>
      </c>
      <c r="AG43" s="4">
        <f t="shared" si="14"/>
        <v>-0.2519111674</v>
      </c>
      <c r="AH43" s="4"/>
    </row>
    <row r="44">
      <c r="A44" s="4">
        <v>239.0</v>
      </c>
      <c r="B44" s="2" t="s">
        <v>88</v>
      </c>
      <c r="C44" s="1"/>
      <c r="D44" s="4">
        <v>4.0</v>
      </c>
      <c r="E44" s="4">
        <v>1.0</v>
      </c>
      <c r="F44" s="4">
        <f t="shared" ref="F44:G44" si="108">(D44-average(D:D))/stdev(D:D)</f>
        <v>0.3197694783</v>
      </c>
      <c r="G44" s="4">
        <f t="shared" si="108"/>
        <v>0.3361723203</v>
      </c>
      <c r="H44" s="4">
        <f t="shared" si="4"/>
        <v>0.3279708993</v>
      </c>
      <c r="I44" s="4">
        <f t="shared" si="5"/>
        <v>0.572687436</v>
      </c>
      <c r="J44" s="1"/>
      <c r="K44" s="4">
        <v>0.0</v>
      </c>
      <c r="L44" s="1" t="str">
        <f t="shared" si="102"/>
        <v/>
      </c>
      <c r="M44" s="4">
        <f t="shared" si="103"/>
        <v>-3.056455832</v>
      </c>
      <c r="N44" s="4">
        <f t="shared" si="104"/>
        <v>-1.748272242</v>
      </c>
      <c r="O44" s="1"/>
      <c r="P44" s="4">
        <v>111.0</v>
      </c>
      <c r="Q44" s="4">
        <f t="shared" si="8"/>
        <v>-0.1192358979</v>
      </c>
      <c r="R44" s="4">
        <f t="shared" si="9"/>
        <v>-0.3453055138</v>
      </c>
      <c r="S44" s="1"/>
      <c r="T44" s="4">
        <v>62.35</v>
      </c>
      <c r="U44" s="4">
        <v>47.33</v>
      </c>
      <c r="V44" s="4">
        <v>53.65</v>
      </c>
      <c r="W44" s="4">
        <v>40.92</v>
      </c>
      <c r="X44" s="4">
        <f t="shared" ref="X44:AA44" si="109">(T44-average(T:T))/stdev(T:T)</f>
        <v>-0.07253649007</v>
      </c>
      <c r="Y44" s="4">
        <f t="shared" si="109"/>
        <v>-0.6564243424</v>
      </c>
      <c r="Z44" s="4">
        <f t="shared" si="109"/>
        <v>-0.7945764234</v>
      </c>
      <c r="AA44" s="4">
        <f t="shared" si="109"/>
        <v>-0.316635017</v>
      </c>
      <c r="AB44" s="4">
        <f t="shared" si="11"/>
        <v>-0.4600430682</v>
      </c>
      <c r="AC44" s="4">
        <f t="shared" si="12"/>
        <v>-0.6782647479</v>
      </c>
      <c r="AD44" s="4"/>
      <c r="AE44" s="4">
        <f t="shared" si="13"/>
        <v>-0.5497887669</v>
      </c>
      <c r="AF44" s="4">
        <v>0.318441921</v>
      </c>
      <c r="AG44" s="4">
        <f t="shared" si="14"/>
        <v>-0.3327310949</v>
      </c>
      <c r="AH44" s="4"/>
    </row>
    <row r="45">
      <c r="A45" s="4">
        <v>1292.0</v>
      </c>
      <c r="B45" s="1" t="s">
        <v>110</v>
      </c>
      <c r="C45" s="1"/>
      <c r="D45" s="4">
        <v>4.0</v>
      </c>
      <c r="E45" s="4">
        <v>1.0</v>
      </c>
      <c r="F45" s="4">
        <f t="shared" ref="F45:G45" si="110">(D45-average(D:D))/stdev(D:D)</f>
        <v>0.3197694783</v>
      </c>
      <c r="G45" s="4">
        <f t="shared" si="110"/>
        <v>0.3361723203</v>
      </c>
      <c r="H45" s="4">
        <f t="shared" si="4"/>
        <v>0.3279708993</v>
      </c>
      <c r="I45" s="4">
        <f t="shared" si="5"/>
        <v>0.572687436</v>
      </c>
      <c r="J45" s="1"/>
      <c r="K45" s="1"/>
      <c r="L45" s="1"/>
      <c r="M45" s="4"/>
      <c r="N45" s="1"/>
      <c r="O45" s="1"/>
      <c r="P45" s="4">
        <v>27.0</v>
      </c>
      <c r="Q45" s="4">
        <f t="shared" si="8"/>
        <v>-0.5433583751</v>
      </c>
      <c r="R45" s="4">
        <f t="shared" si="9"/>
        <v>-0.7371284658</v>
      </c>
      <c r="S45" s="1"/>
      <c r="T45" s="4">
        <v>62.5</v>
      </c>
      <c r="U45" s="4">
        <v>43.75</v>
      </c>
      <c r="V45" s="4">
        <v>49.22</v>
      </c>
      <c r="W45" s="4">
        <v>35.94</v>
      </c>
      <c r="X45" s="4">
        <f t="shared" ref="X45:AA45" si="111">(T45-average(T:T))/stdev(T:T)</f>
        <v>-0.06221402792</v>
      </c>
      <c r="Y45" s="4">
        <f t="shared" si="111"/>
        <v>-0.9179565054</v>
      </c>
      <c r="Z45" s="4">
        <f t="shared" si="111"/>
        <v>-1.148848307</v>
      </c>
      <c r="AA45" s="4">
        <f t="shared" si="111"/>
        <v>-0.7119484804</v>
      </c>
      <c r="AB45" s="4">
        <f t="shared" si="11"/>
        <v>-0.7102418302</v>
      </c>
      <c r="AC45" s="4">
        <f t="shared" si="12"/>
        <v>-0.842758465</v>
      </c>
      <c r="AD45" s="4"/>
      <c r="AE45" s="4">
        <f t="shared" si="13"/>
        <v>-0.3357331649</v>
      </c>
      <c r="AF45" s="1"/>
      <c r="AG45" s="4">
        <f t="shared" si="14"/>
        <v>-0.3357331649</v>
      </c>
      <c r="AH45" s="1"/>
    </row>
    <row r="46">
      <c r="A46" s="4">
        <v>1042.0</v>
      </c>
      <c r="B46" s="1" t="s">
        <v>108</v>
      </c>
      <c r="C46" s="1"/>
      <c r="D46" s="4">
        <v>4.0</v>
      </c>
      <c r="E46" s="4">
        <v>1.0</v>
      </c>
      <c r="F46" s="4">
        <f t="shared" ref="F46:G46" si="112">(D46-average(D:D))/stdev(D:D)</f>
        <v>0.3197694783</v>
      </c>
      <c r="G46" s="4">
        <f t="shared" si="112"/>
        <v>0.3361723203</v>
      </c>
      <c r="H46" s="4">
        <f t="shared" si="4"/>
        <v>0.3279708993</v>
      </c>
      <c r="I46" s="4">
        <f t="shared" si="5"/>
        <v>0.572687436</v>
      </c>
      <c r="J46" s="1"/>
      <c r="K46" s="4">
        <v>207.0</v>
      </c>
      <c r="L46" s="4">
        <f t="shared" ref="L46:L59" si="115">if(K46=0, "", log10(K46))</f>
        <v>2.315970345</v>
      </c>
      <c r="M46" s="4">
        <f t="shared" ref="M46:M59" si="116">(L46-average(L:L))/stdev(L:L)</f>
        <v>-1.187177942</v>
      </c>
      <c r="N46" s="4">
        <f t="shared" ref="N46:N59" si="117">if(M46 &gt; 0, M46^0.5, -(ABS(M46)^0.5))</f>
        <v>-1.089576955</v>
      </c>
      <c r="O46" s="1"/>
      <c r="P46" s="4">
        <v>51.0</v>
      </c>
      <c r="Q46" s="4">
        <f t="shared" si="8"/>
        <v>-0.4221805244</v>
      </c>
      <c r="R46" s="4">
        <f t="shared" si="9"/>
        <v>-0.6497542031</v>
      </c>
      <c r="S46" s="1"/>
      <c r="T46" s="4">
        <v>42.22</v>
      </c>
      <c r="U46" s="4">
        <v>39.05</v>
      </c>
      <c r="V46" s="4">
        <v>60.42</v>
      </c>
      <c r="W46" s="4">
        <v>37.94</v>
      </c>
      <c r="X46" s="4">
        <f t="shared" ref="X46:AA46" si="113">(T46-average(T:T))/stdev(T:T)</f>
        <v>-1.457810911</v>
      </c>
      <c r="Y46" s="4">
        <f t="shared" si="113"/>
        <v>-1.261308786</v>
      </c>
      <c r="Z46" s="4">
        <f t="shared" si="113"/>
        <v>-0.2531722128</v>
      </c>
      <c r="AA46" s="4">
        <f t="shared" si="113"/>
        <v>-0.5531880534</v>
      </c>
      <c r="AB46" s="4">
        <f t="shared" si="11"/>
        <v>-0.8813699908</v>
      </c>
      <c r="AC46" s="4">
        <f t="shared" si="12"/>
        <v>-0.9388130756</v>
      </c>
      <c r="AD46" s="4"/>
      <c r="AE46" s="4">
        <f t="shared" si="13"/>
        <v>-0.5263641995</v>
      </c>
      <c r="AF46" s="4">
        <v>0.1182024214</v>
      </c>
      <c r="AG46" s="4">
        <f t="shared" si="14"/>
        <v>-0.3652225443</v>
      </c>
      <c r="AH46" s="4"/>
    </row>
    <row r="47">
      <c r="A47" s="4">
        <v>523.0</v>
      </c>
      <c r="B47" s="1" t="s">
        <v>112</v>
      </c>
      <c r="C47" s="1"/>
      <c r="D47" s="4">
        <v>4.0</v>
      </c>
      <c r="E47" s="4">
        <v>1.0</v>
      </c>
      <c r="F47" s="4">
        <f t="shared" ref="F47:G47" si="114">(D47-average(D:D))/stdev(D:D)</f>
        <v>0.3197694783</v>
      </c>
      <c r="G47" s="4">
        <f t="shared" si="114"/>
        <v>0.3361723203</v>
      </c>
      <c r="H47" s="4">
        <f t="shared" si="4"/>
        <v>0.3279708993</v>
      </c>
      <c r="I47" s="4">
        <f t="shared" si="5"/>
        <v>0.572687436</v>
      </c>
      <c r="J47" s="1"/>
      <c r="K47" s="4">
        <v>290.0</v>
      </c>
      <c r="L47" s="4">
        <f t="shared" si="115"/>
        <v>2.462397998</v>
      </c>
      <c r="M47" s="4">
        <f t="shared" si="116"/>
        <v>-1.068992502</v>
      </c>
      <c r="N47" s="4">
        <f t="shared" si="117"/>
        <v>-1.033920936</v>
      </c>
      <c r="O47" s="1"/>
      <c r="P47" s="4">
        <v>12.0</v>
      </c>
      <c r="Q47" s="4">
        <f t="shared" si="8"/>
        <v>-0.6190945317</v>
      </c>
      <c r="R47" s="4">
        <f t="shared" si="9"/>
        <v>-0.7868256044</v>
      </c>
      <c r="S47" s="1"/>
      <c r="T47" s="4">
        <v>61.23</v>
      </c>
      <c r="U47" s="4">
        <v>53.84</v>
      </c>
      <c r="V47" s="4">
        <v>60.3</v>
      </c>
      <c r="W47" s="4">
        <v>32.86</v>
      </c>
      <c r="X47" s="4">
        <f t="shared" ref="X47:AA47" si="118">(T47-average(T:T))/stdev(T:T)</f>
        <v>-0.1496108741</v>
      </c>
      <c r="Y47" s="4">
        <f t="shared" si="118"/>
        <v>-0.1808449063</v>
      </c>
      <c r="Z47" s="4">
        <f t="shared" si="118"/>
        <v>-0.2627687424</v>
      </c>
      <c r="AA47" s="4">
        <f t="shared" si="118"/>
        <v>-0.9564395382</v>
      </c>
      <c r="AB47" s="4">
        <f t="shared" si="11"/>
        <v>-0.3874160153</v>
      </c>
      <c r="AC47" s="4">
        <f t="shared" si="12"/>
        <v>-0.6224275181</v>
      </c>
      <c r="AD47" s="4"/>
      <c r="AE47" s="4">
        <f t="shared" si="13"/>
        <v>-0.4676216556</v>
      </c>
      <c r="AF47" s="4">
        <v>-0.1056583434</v>
      </c>
      <c r="AG47" s="4">
        <f t="shared" si="14"/>
        <v>-0.3771308276</v>
      </c>
      <c r="AH47" s="4"/>
    </row>
    <row r="48">
      <c r="A48" s="4">
        <v>1358.0</v>
      </c>
      <c r="B48" s="1" t="s">
        <v>113</v>
      </c>
      <c r="C48" s="1"/>
      <c r="D48" s="4">
        <v>4.0</v>
      </c>
      <c r="E48" s="4">
        <v>1.0</v>
      </c>
      <c r="F48" s="4">
        <f t="shared" ref="F48:G48" si="119">(D48-average(D:D))/stdev(D:D)</f>
        <v>0.3197694783</v>
      </c>
      <c r="G48" s="4">
        <f t="shared" si="119"/>
        <v>0.3361723203</v>
      </c>
      <c r="H48" s="4">
        <f t="shared" si="4"/>
        <v>0.3279708993</v>
      </c>
      <c r="I48" s="4">
        <f t="shared" si="5"/>
        <v>0.572687436</v>
      </c>
      <c r="J48" s="1"/>
      <c r="K48" s="4">
        <v>2500.0</v>
      </c>
      <c r="L48" s="4">
        <f t="shared" si="115"/>
        <v>3.397940009</v>
      </c>
      <c r="M48" s="4">
        <f t="shared" si="116"/>
        <v>-0.3138930252</v>
      </c>
      <c r="N48" s="4">
        <f t="shared" si="117"/>
        <v>-0.5602615686</v>
      </c>
      <c r="O48" s="1"/>
      <c r="P48" s="1"/>
      <c r="Q48" s="4">
        <f t="shared" si="8"/>
        <v>-1</v>
      </c>
      <c r="R48" s="4">
        <f t="shared" si="9"/>
        <v>-1</v>
      </c>
      <c r="S48" s="1"/>
      <c r="T48" s="4">
        <v>63.28</v>
      </c>
      <c r="U48" s="4">
        <v>49.22</v>
      </c>
      <c r="V48" s="4">
        <v>67.97</v>
      </c>
      <c r="W48" s="4">
        <v>30.47</v>
      </c>
      <c r="X48" s="4">
        <f t="shared" ref="X48:AA48" si="120">(T48-average(T:T))/stdev(T:T)</f>
        <v>-0.008537224735</v>
      </c>
      <c r="Y48" s="4">
        <f t="shared" si="120"/>
        <v>-0.5183528932</v>
      </c>
      <c r="Z48" s="4">
        <f t="shared" si="120"/>
        <v>0.3506094401</v>
      </c>
      <c r="AA48" s="4">
        <f t="shared" si="120"/>
        <v>-1.146158249</v>
      </c>
      <c r="AB48" s="4">
        <f t="shared" si="11"/>
        <v>-0.3306097316</v>
      </c>
      <c r="AC48" s="4">
        <f t="shared" si="12"/>
        <v>-0.574986723</v>
      </c>
      <c r="AD48" s="4"/>
      <c r="AE48" s="4">
        <f t="shared" si="13"/>
        <v>-0.3906402139</v>
      </c>
      <c r="AF48" s="1"/>
      <c r="AG48" s="4">
        <f t="shared" si="14"/>
        <v>-0.3906402139</v>
      </c>
      <c r="AH48" s="1"/>
    </row>
    <row r="49">
      <c r="A49" s="4">
        <v>205.0</v>
      </c>
      <c r="B49" s="2" t="s">
        <v>111</v>
      </c>
      <c r="C49" s="1"/>
      <c r="D49" s="4">
        <v>4.0</v>
      </c>
      <c r="E49" s="4">
        <v>1.0</v>
      </c>
      <c r="F49" s="4">
        <f t="shared" ref="F49:G49" si="121">(D49-average(D:D))/stdev(D:D)</f>
        <v>0.3197694783</v>
      </c>
      <c r="G49" s="4">
        <f t="shared" si="121"/>
        <v>0.3361723203</v>
      </c>
      <c r="H49" s="4">
        <f t="shared" si="4"/>
        <v>0.3279708993</v>
      </c>
      <c r="I49" s="4">
        <f t="shared" si="5"/>
        <v>0.572687436</v>
      </c>
      <c r="J49" s="1"/>
      <c r="K49" s="4">
        <v>0.0</v>
      </c>
      <c r="L49" s="1" t="str">
        <f t="shared" si="115"/>
        <v/>
      </c>
      <c r="M49" s="4">
        <f t="shared" si="116"/>
        <v>-3.056455832</v>
      </c>
      <c r="N49" s="4">
        <f t="shared" si="117"/>
        <v>-1.748272242</v>
      </c>
      <c r="O49" s="1"/>
      <c r="P49" s="4">
        <v>29.0</v>
      </c>
      <c r="Q49" s="4">
        <f t="shared" si="8"/>
        <v>-0.5332602208</v>
      </c>
      <c r="R49" s="4">
        <f t="shared" si="9"/>
        <v>-0.7302466849</v>
      </c>
      <c r="S49" s="1"/>
      <c r="T49" s="4">
        <v>57.99</v>
      </c>
      <c r="U49" s="4">
        <v>59.28</v>
      </c>
      <c r="V49" s="4">
        <v>57.18</v>
      </c>
      <c r="W49" s="4">
        <v>41.91</v>
      </c>
      <c r="X49" s="4">
        <f t="shared" ref="X49:AA49" si="122">(T49-average(T:T))/stdev(T:T)</f>
        <v>-0.3725760566</v>
      </c>
      <c r="Y49" s="4">
        <f t="shared" si="122"/>
        <v>0.2165670956</v>
      </c>
      <c r="Z49" s="4">
        <f t="shared" si="122"/>
        <v>-0.5122785115</v>
      </c>
      <c r="AA49" s="4">
        <f t="shared" si="122"/>
        <v>-0.2380486056</v>
      </c>
      <c r="AB49" s="4">
        <f t="shared" si="11"/>
        <v>-0.2265840195</v>
      </c>
      <c r="AC49" s="4">
        <f t="shared" si="12"/>
        <v>-0.4760084238</v>
      </c>
      <c r="AD49" s="4"/>
      <c r="AE49" s="4">
        <f t="shared" si="13"/>
        <v>-0.5954599787</v>
      </c>
      <c r="AF49" s="4">
        <v>0.01242456642</v>
      </c>
      <c r="AG49" s="4">
        <f t="shared" si="14"/>
        <v>-0.4434888424</v>
      </c>
      <c r="AH49" s="4"/>
    </row>
    <row r="50">
      <c r="A50" s="4">
        <v>245.0</v>
      </c>
      <c r="B50" s="1" t="s">
        <v>114</v>
      </c>
      <c r="C50" s="1"/>
      <c r="D50" s="4">
        <v>2.0</v>
      </c>
      <c r="E50" s="4">
        <v>1.0</v>
      </c>
      <c r="F50" s="4">
        <f t="shared" ref="F50:G50" si="123">(D50-average(D:D))/stdev(D:D)</f>
        <v>-1.4709396</v>
      </c>
      <c r="G50" s="4">
        <f t="shared" si="123"/>
        <v>0.3361723203</v>
      </c>
      <c r="H50" s="4">
        <f t="shared" si="4"/>
        <v>-0.56738364</v>
      </c>
      <c r="I50" s="4">
        <f t="shared" si="5"/>
        <v>-0.7532487239</v>
      </c>
      <c r="J50" s="1"/>
      <c r="K50" s="4">
        <v>28500.0</v>
      </c>
      <c r="L50" s="1">
        <f t="shared" si="115"/>
        <v>4.45484486</v>
      </c>
      <c r="M50" s="4">
        <f t="shared" si="116"/>
        <v>0.5391614513</v>
      </c>
      <c r="N50" s="4">
        <f t="shared" si="117"/>
        <v>0.734276141</v>
      </c>
      <c r="O50" s="1"/>
      <c r="P50" s="4">
        <v>40.0</v>
      </c>
      <c r="Q50" s="4">
        <f t="shared" si="8"/>
        <v>-0.4777203726</v>
      </c>
      <c r="R50" s="4">
        <f t="shared" si="9"/>
        <v>-0.6911731857</v>
      </c>
      <c r="S50" s="1"/>
      <c r="T50" s="4">
        <v>40.23</v>
      </c>
      <c r="U50" s="4">
        <v>48.63</v>
      </c>
      <c r="V50" s="4">
        <v>66.02</v>
      </c>
      <c r="W50" s="4">
        <v>43.16</v>
      </c>
      <c r="X50" s="4">
        <f t="shared" ref="X50:AA50" si="124">(T50-average(T:T))/stdev(T:T)</f>
        <v>-1.594755575</v>
      </c>
      <c r="Y50" s="4">
        <f t="shared" si="124"/>
        <v>-0.5614545626</v>
      </c>
      <c r="Z50" s="4">
        <f t="shared" si="124"/>
        <v>0.1946658344</v>
      </c>
      <c r="AA50" s="4">
        <f t="shared" si="124"/>
        <v>-0.1388233387</v>
      </c>
      <c r="AB50" s="4">
        <f t="shared" si="11"/>
        <v>-0.5250919105</v>
      </c>
      <c r="AC50" s="4">
        <f t="shared" si="12"/>
        <v>-0.7246322588</v>
      </c>
      <c r="AD50" s="4"/>
      <c r="AE50" s="4">
        <f t="shared" si="13"/>
        <v>-0.3586945068</v>
      </c>
      <c r="AF50" s="4">
        <v>-0.7594285595</v>
      </c>
      <c r="AG50" s="4">
        <f t="shared" si="14"/>
        <v>-0.45887802</v>
      </c>
      <c r="AH50" s="4"/>
    </row>
    <row r="51">
      <c r="A51" s="4">
        <v>823.0</v>
      </c>
      <c r="B51" s="1" t="s">
        <v>92</v>
      </c>
      <c r="C51" s="1"/>
      <c r="D51" s="4">
        <v>4.0</v>
      </c>
      <c r="E51" s="4">
        <v>1.0</v>
      </c>
      <c r="F51" s="4">
        <f t="shared" ref="F51:G51" si="125">(D51-average(D:D))/stdev(D:D)</f>
        <v>0.3197694783</v>
      </c>
      <c r="G51" s="4">
        <f t="shared" si="125"/>
        <v>0.3361723203</v>
      </c>
      <c r="H51" s="4">
        <f t="shared" si="4"/>
        <v>0.3279708993</v>
      </c>
      <c r="I51" s="4">
        <f t="shared" si="5"/>
        <v>0.572687436</v>
      </c>
      <c r="J51" s="1"/>
      <c r="K51" s="4">
        <v>1100.0</v>
      </c>
      <c r="L51" s="4">
        <f t="shared" si="115"/>
        <v>3.041392685</v>
      </c>
      <c r="M51" s="4">
        <f t="shared" si="116"/>
        <v>-0.6016713338</v>
      </c>
      <c r="N51" s="4">
        <f t="shared" si="117"/>
        <v>-0.7756747603</v>
      </c>
      <c r="O51" s="1"/>
      <c r="P51" s="4">
        <v>67.0</v>
      </c>
      <c r="Q51" s="4">
        <f t="shared" si="8"/>
        <v>-0.3413952907</v>
      </c>
      <c r="R51" s="4">
        <f t="shared" si="9"/>
        <v>-0.5842904164</v>
      </c>
      <c r="S51" s="1"/>
      <c r="T51" s="4">
        <v>34.31</v>
      </c>
      <c r="U51" s="4">
        <v>41.99</v>
      </c>
      <c r="V51" s="4">
        <v>43.33</v>
      </c>
      <c r="W51" s="4">
        <v>27.86</v>
      </c>
      <c r="X51" s="4">
        <f t="shared" ref="X51:AA51" si="126">(T51-average(T:T))/stdev(T:T)</f>
        <v>-2.002148748</v>
      </c>
      <c r="Y51" s="4">
        <f t="shared" si="126"/>
        <v>-1.046530977</v>
      </c>
      <c r="Z51" s="4">
        <f t="shared" si="126"/>
        <v>-1.619877968</v>
      </c>
      <c r="AA51" s="4">
        <f t="shared" si="126"/>
        <v>-1.353340606</v>
      </c>
      <c r="AB51" s="4">
        <f t="shared" si="11"/>
        <v>-1.505474575</v>
      </c>
      <c r="AC51" s="4">
        <f t="shared" si="12"/>
        <v>-1.226977822</v>
      </c>
      <c r="AD51" s="4"/>
      <c r="AE51" s="4">
        <f t="shared" si="13"/>
        <v>-0.5035638906</v>
      </c>
      <c r="AF51" s="4">
        <v>-0.3575540848</v>
      </c>
      <c r="AG51" s="4">
        <f t="shared" si="14"/>
        <v>-0.4670614391</v>
      </c>
      <c r="AH51" s="4"/>
    </row>
    <row r="52">
      <c r="A52" s="4">
        <v>871.0</v>
      </c>
      <c r="B52" s="1" t="s">
        <v>115</v>
      </c>
      <c r="C52" s="1"/>
      <c r="D52" s="4">
        <v>4.0</v>
      </c>
      <c r="E52" s="4">
        <v>1.0</v>
      </c>
      <c r="F52" s="4">
        <f t="shared" ref="F52:G52" si="127">(D52-average(D:D))/stdev(D:D)</f>
        <v>0.3197694783</v>
      </c>
      <c r="G52" s="4">
        <f t="shared" si="127"/>
        <v>0.3361723203</v>
      </c>
      <c r="H52" s="4">
        <f t="shared" si="4"/>
        <v>0.3279708993</v>
      </c>
      <c r="I52" s="4">
        <f t="shared" si="5"/>
        <v>0.572687436</v>
      </c>
      <c r="J52" s="1"/>
      <c r="K52" s="4">
        <v>0.0</v>
      </c>
      <c r="L52" s="1" t="str">
        <f t="shared" si="115"/>
        <v/>
      </c>
      <c r="M52" s="4">
        <f t="shared" si="116"/>
        <v>-3.056455832</v>
      </c>
      <c r="N52" s="4">
        <f t="shared" si="117"/>
        <v>-1.748272242</v>
      </c>
      <c r="O52" s="1"/>
      <c r="P52" s="4">
        <v>101.0</v>
      </c>
      <c r="Q52" s="4">
        <f t="shared" si="8"/>
        <v>-0.169726669</v>
      </c>
      <c r="R52" s="4">
        <f t="shared" si="9"/>
        <v>-0.4119789667</v>
      </c>
      <c r="S52" s="1"/>
      <c r="T52" s="4">
        <v>76.82</v>
      </c>
      <c r="U52" s="4">
        <v>59.26</v>
      </c>
      <c r="V52" s="4">
        <v>51.66</v>
      </c>
      <c r="W52" s="4">
        <v>32.67</v>
      </c>
      <c r="X52" s="4">
        <f t="shared" ref="X52:AA52" si="128">(T52-average(T:T))/stdev(T:T)</f>
        <v>0.9232370254</v>
      </c>
      <c r="Y52" s="4">
        <f t="shared" si="128"/>
        <v>0.215106022</v>
      </c>
      <c r="Z52" s="4">
        <f t="shared" si="128"/>
        <v>-0.9537188723</v>
      </c>
      <c r="AA52" s="4">
        <f t="shared" si="128"/>
        <v>-0.9715217787</v>
      </c>
      <c r="AB52" s="4">
        <f t="shared" si="11"/>
        <v>-0.1967244009</v>
      </c>
      <c r="AC52" s="4">
        <f t="shared" si="12"/>
        <v>-0.4435362453</v>
      </c>
      <c r="AD52" s="4"/>
      <c r="AE52" s="4">
        <f t="shared" si="13"/>
        <v>-0.5077750045</v>
      </c>
      <c r="AF52" s="4">
        <v>-0.4017711373</v>
      </c>
      <c r="AG52" s="4">
        <f t="shared" si="14"/>
        <v>-0.4812740377</v>
      </c>
      <c r="AH52" s="4"/>
    </row>
    <row r="53">
      <c r="A53" s="4">
        <v>1081.0</v>
      </c>
      <c r="B53" s="1" t="s">
        <v>116</v>
      </c>
      <c r="C53" s="1"/>
      <c r="D53" s="4">
        <v>4.0</v>
      </c>
      <c r="E53" s="4">
        <v>1.0</v>
      </c>
      <c r="F53" s="4">
        <f t="shared" ref="F53:G53" si="129">(D53-average(D:D))/stdev(D:D)</f>
        <v>0.3197694783</v>
      </c>
      <c r="G53" s="4">
        <f t="shared" si="129"/>
        <v>0.3361723203</v>
      </c>
      <c r="H53" s="4">
        <f t="shared" si="4"/>
        <v>0.3279708993</v>
      </c>
      <c r="I53" s="4">
        <f t="shared" si="5"/>
        <v>0.572687436</v>
      </c>
      <c r="J53" s="1"/>
      <c r="K53" s="4">
        <v>110.0</v>
      </c>
      <c r="L53" s="4">
        <f t="shared" si="115"/>
        <v>2.041392685</v>
      </c>
      <c r="M53" s="4">
        <f t="shared" si="116"/>
        <v>-1.408796474</v>
      </c>
      <c r="N53" s="4">
        <f t="shared" si="117"/>
        <v>-1.186927325</v>
      </c>
      <c r="O53" s="1"/>
      <c r="P53" s="4">
        <v>56.0</v>
      </c>
      <c r="Q53" s="4">
        <f t="shared" si="8"/>
        <v>-0.3969351389</v>
      </c>
      <c r="R53" s="4">
        <f t="shared" si="9"/>
        <v>-0.6300278874</v>
      </c>
      <c r="S53" s="1"/>
      <c r="T53" s="4">
        <v>43.6</v>
      </c>
      <c r="U53" s="4">
        <v>44.24</v>
      </c>
      <c r="V53" s="4">
        <v>42.33</v>
      </c>
      <c r="W53" s="4">
        <v>24.63</v>
      </c>
      <c r="X53" s="4">
        <f t="shared" ref="X53:AA53" si="130">(T53-average(T:T))/stdev(T:T)</f>
        <v>-1.362844259</v>
      </c>
      <c r="Y53" s="4">
        <f t="shared" si="130"/>
        <v>-0.8821602038</v>
      </c>
      <c r="Z53" s="4">
        <f t="shared" si="130"/>
        <v>-1.699849047</v>
      </c>
      <c r="AA53" s="4">
        <f t="shared" si="130"/>
        <v>-1.609738696</v>
      </c>
      <c r="AB53" s="4">
        <f t="shared" si="11"/>
        <v>-1.388648051</v>
      </c>
      <c r="AC53" s="4">
        <f t="shared" si="12"/>
        <v>-1.178409119</v>
      </c>
      <c r="AD53" s="4"/>
      <c r="AE53" s="4">
        <f t="shared" si="13"/>
        <v>-0.6056692238</v>
      </c>
      <c r="AF53" s="4">
        <v>-0.1226712837</v>
      </c>
      <c r="AG53" s="4">
        <f t="shared" si="14"/>
        <v>-0.4849197387</v>
      </c>
      <c r="AH53" s="4"/>
    </row>
    <row r="54">
      <c r="A54" s="4">
        <v>924.0</v>
      </c>
      <c r="B54" s="1" t="s">
        <v>117</v>
      </c>
      <c r="C54" s="1"/>
      <c r="D54" s="4">
        <v>4.0</v>
      </c>
      <c r="E54" s="4">
        <v>1.0</v>
      </c>
      <c r="F54" s="4">
        <f t="shared" ref="F54:G54" si="131">(D54-average(D:D))/stdev(D:D)</f>
        <v>0.3197694783</v>
      </c>
      <c r="G54" s="4">
        <f t="shared" si="131"/>
        <v>0.3361723203</v>
      </c>
      <c r="H54" s="4">
        <f t="shared" si="4"/>
        <v>0.3279708993</v>
      </c>
      <c r="I54" s="4">
        <f t="shared" si="5"/>
        <v>0.572687436</v>
      </c>
      <c r="J54" s="1"/>
      <c r="K54" s="4">
        <v>2400.0</v>
      </c>
      <c r="L54" s="1">
        <f t="shared" si="115"/>
        <v>3.380211242</v>
      </c>
      <c r="M54" s="4">
        <f t="shared" si="116"/>
        <v>-0.3282023587</v>
      </c>
      <c r="N54" s="4">
        <f t="shared" si="117"/>
        <v>-0.5728894821</v>
      </c>
      <c r="O54" s="1"/>
      <c r="P54" s="4">
        <v>27.0</v>
      </c>
      <c r="Q54" s="4">
        <f t="shared" si="8"/>
        <v>-0.5433583751</v>
      </c>
      <c r="R54" s="4">
        <f t="shared" si="9"/>
        <v>-0.7371284658</v>
      </c>
      <c r="S54" s="1"/>
      <c r="T54" s="4">
        <v>32.99</v>
      </c>
      <c r="U54" s="4">
        <v>22.9</v>
      </c>
      <c r="V54" s="4">
        <v>46.81</v>
      </c>
      <c r="W54" s="4">
        <v>20.87</v>
      </c>
      <c r="X54" s="4">
        <f t="shared" ref="X54:AA54" si="132">(T54-average(T:T))/stdev(T:T)</f>
        <v>-2.092986415</v>
      </c>
      <c r="Y54" s="4">
        <f t="shared" si="132"/>
        <v>-2.441125667</v>
      </c>
      <c r="Z54" s="4">
        <f t="shared" si="132"/>
        <v>-1.34157861</v>
      </c>
      <c r="AA54" s="4">
        <f t="shared" si="132"/>
        <v>-1.908208299</v>
      </c>
      <c r="AB54" s="4">
        <f t="shared" si="11"/>
        <v>-1.945974748</v>
      </c>
      <c r="AC54" s="4">
        <f t="shared" si="12"/>
        <v>-1.394981988</v>
      </c>
      <c r="AD54" s="4"/>
      <c r="AE54" s="4">
        <f t="shared" si="13"/>
        <v>-0.5330781251</v>
      </c>
      <c r="AF54" s="4">
        <v>-0.4403567078</v>
      </c>
      <c r="AG54" s="4">
        <f t="shared" si="14"/>
        <v>-0.5098977707</v>
      </c>
      <c r="AH54" s="4"/>
    </row>
    <row r="55">
      <c r="A55" s="4">
        <v>1222.0</v>
      </c>
      <c r="B55" s="1" t="s">
        <v>118</v>
      </c>
      <c r="C55" s="1"/>
      <c r="D55" s="4">
        <v>4.0</v>
      </c>
      <c r="E55" s="4">
        <v>1.0</v>
      </c>
      <c r="F55" s="4">
        <f t="shared" ref="F55:G55" si="133">(D55-average(D:D))/stdev(D:D)</f>
        <v>0.3197694783</v>
      </c>
      <c r="G55" s="4">
        <f t="shared" si="133"/>
        <v>0.3361723203</v>
      </c>
      <c r="H55" s="4">
        <f t="shared" si="4"/>
        <v>0.3279708993</v>
      </c>
      <c r="I55" s="4">
        <f t="shared" si="5"/>
        <v>0.572687436</v>
      </c>
      <c r="J55" s="1"/>
      <c r="K55" s="4">
        <v>3800.0</v>
      </c>
      <c r="L55" s="1">
        <f t="shared" si="115"/>
        <v>3.579783597</v>
      </c>
      <c r="M55" s="4">
        <f t="shared" si="116"/>
        <v>-0.1671224938</v>
      </c>
      <c r="N55" s="4">
        <f t="shared" si="117"/>
        <v>-0.4088061812</v>
      </c>
      <c r="O55" s="1"/>
      <c r="P55" s="4">
        <v>27.0</v>
      </c>
      <c r="Q55" s="4">
        <f t="shared" si="8"/>
        <v>-0.5433583751</v>
      </c>
      <c r="R55" s="4">
        <f t="shared" si="9"/>
        <v>-0.7371284658</v>
      </c>
      <c r="S55" s="1"/>
      <c r="T55" s="4">
        <v>37.3</v>
      </c>
      <c r="U55" s="4">
        <v>41.6</v>
      </c>
      <c r="V55" s="4">
        <v>45.7</v>
      </c>
      <c r="W55" s="4">
        <v>21.29</v>
      </c>
      <c r="X55" s="4">
        <f t="shared" ref="X55:AA55" si="134">(T55-average(T:T))/stdev(T:T)</f>
        <v>-1.796387669</v>
      </c>
      <c r="Y55" s="4">
        <f t="shared" si="134"/>
        <v>-1.075021911</v>
      </c>
      <c r="Z55" s="4">
        <f t="shared" si="134"/>
        <v>-1.430346508</v>
      </c>
      <c r="AA55" s="4">
        <f t="shared" si="134"/>
        <v>-1.874868609</v>
      </c>
      <c r="AB55" s="4">
        <f t="shared" si="11"/>
        <v>-1.544156174</v>
      </c>
      <c r="AC55" s="4">
        <f t="shared" si="12"/>
        <v>-1.242640807</v>
      </c>
      <c r="AD55" s="4"/>
      <c r="AE55" s="4">
        <f t="shared" si="13"/>
        <v>-0.4539720044</v>
      </c>
      <c r="AF55" s="4">
        <v>-0.6966852666</v>
      </c>
      <c r="AG55" s="4">
        <f t="shared" si="14"/>
        <v>-0.5146503199</v>
      </c>
      <c r="AH55" s="4"/>
    </row>
    <row r="56">
      <c r="A56" s="4">
        <v>244.0</v>
      </c>
      <c r="B56" s="1" t="s">
        <v>120</v>
      </c>
      <c r="C56" s="1"/>
      <c r="D56" s="4">
        <v>4.0</v>
      </c>
      <c r="E56" s="4">
        <v>1.0</v>
      </c>
      <c r="F56" s="4">
        <f t="shared" ref="F56:G56" si="135">(D56-average(D:D))/stdev(D:D)</f>
        <v>0.3197694783</v>
      </c>
      <c r="G56" s="4">
        <f t="shared" si="135"/>
        <v>0.3361723203</v>
      </c>
      <c r="H56" s="4">
        <f t="shared" si="4"/>
        <v>0.3279708993</v>
      </c>
      <c r="I56" s="4">
        <f t="shared" si="5"/>
        <v>0.572687436</v>
      </c>
      <c r="J56" s="1"/>
      <c r="K56" s="4">
        <v>0.0</v>
      </c>
      <c r="L56" s="4" t="str">
        <f t="shared" si="115"/>
        <v/>
      </c>
      <c r="M56" s="4">
        <f t="shared" si="116"/>
        <v>-3.056455832</v>
      </c>
      <c r="N56" s="4">
        <f t="shared" si="117"/>
        <v>-1.748272242</v>
      </c>
      <c r="O56" s="1"/>
      <c r="P56" s="4">
        <v>41.0</v>
      </c>
      <c r="Q56" s="4">
        <f t="shared" si="8"/>
        <v>-0.4726712955</v>
      </c>
      <c r="R56" s="4">
        <f t="shared" si="9"/>
        <v>-0.6875109421</v>
      </c>
      <c r="S56" s="1"/>
      <c r="T56" s="4">
        <v>56.28</v>
      </c>
      <c r="U56" s="4">
        <v>59.73</v>
      </c>
      <c r="V56" s="4">
        <v>59.54</v>
      </c>
      <c r="W56" s="4">
        <v>47.1</v>
      </c>
      <c r="X56" s="4">
        <f t="shared" ref="X56:AA56" si="136">(T56-average(T:T))/stdev(T:T)</f>
        <v>-0.4902521251</v>
      </c>
      <c r="Y56" s="4">
        <f t="shared" si="136"/>
        <v>0.2494412501</v>
      </c>
      <c r="Z56" s="4">
        <f t="shared" si="136"/>
        <v>-0.3235467631</v>
      </c>
      <c r="AA56" s="4">
        <f t="shared" si="136"/>
        <v>0.1739347027</v>
      </c>
      <c r="AB56" s="4">
        <f t="shared" si="11"/>
        <v>-0.09760573384</v>
      </c>
      <c r="AC56" s="4">
        <f t="shared" si="12"/>
        <v>-0.3124191637</v>
      </c>
      <c r="AD56" s="4"/>
      <c r="AE56" s="4">
        <f t="shared" si="13"/>
        <v>-0.5438787279</v>
      </c>
      <c r="AF56" s="4">
        <v>-0.4337194251</v>
      </c>
      <c r="AG56" s="4">
        <f t="shared" si="14"/>
        <v>-0.5163389022</v>
      </c>
      <c r="AH56" s="4"/>
    </row>
    <row r="57">
      <c r="A57" s="4">
        <v>676.0</v>
      </c>
      <c r="B57" s="1" t="s">
        <v>119</v>
      </c>
      <c r="C57" s="1"/>
      <c r="D57" s="4">
        <v>4.0</v>
      </c>
      <c r="E57" s="4">
        <v>1.0</v>
      </c>
      <c r="F57" s="4">
        <f t="shared" ref="F57:G57" si="137">(D57-average(D:D))/stdev(D:D)</f>
        <v>0.3197694783</v>
      </c>
      <c r="G57" s="4">
        <f t="shared" si="137"/>
        <v>0.3361723203</v>
      </c>
      <c r="H57" s="4">
        <f t="shared" si="4"/>
        <v>0.3279708993</v>
      </c>
      <c r="I57" s="4">
        <f t="shared" si="5"/>
        <v>0.572687436</v>
      </c>
      <c r="J57" s="1"/>
      <c r="K57" s="4">
        <v>0.0</v>
      </c>
      <c r="L57" s="1" t="str">
        <f t="shared" si="115"/>
        <v/>
      </c>
      <c r="M57" s="4">
        <f t="shared" si="116"/>
        <v>-3.056455832</v>
      </c>
      <c r="N57" s="4">
        <f t="shared" si="117"/>
        <v>-1.748272242</v>
      </c>
      <c r="O57" s="1"/>
      <c r="P57" s="4">
        <v>39.0</v>
      </c>
      <c r="Q57" s="4">
        <f t="shared" si="8"/>
        <v>-0.4827694498</v>
      </c>
      <c r="R57" s="4">
        <f t="shared" si="9"/>
        <v>-0.6948161266</v>
      </c>
      <c r="S57" s="1"/>
      <c r="T57" s="4">
        <v>47.67</v>
      </c>
      <c r="U57" s="4">
        <v>56.9</v>
      </c>
      <c r="V57" s="4">
        <v>54.87</v>
      </c>
      <c r="W57" s="4">
        <v>31.72</v>
      </c>
      <c r="X57" s="4">
        <f t="shared" ref="X57:AA57" si="138">(T57-average(T:T))/stdev(T:T)</f>
        <v>-1.082761453</v>
      </c>
      <c r="Y57" s="4">
        <f t="shared" si="138"/>
        <v>0.04269934473</v>
      </c>
      <c r="Z57" s="4">
        <f t="shared" si="138"/>
        <v>-0.697011706</v>
      </c>
      <c r="AA57" s="4">
        <f t="shared" si="138"/>
        <v>-1.046932982</v>
      </c>
      <c r="AB57" s="4">
        <f t="shared" si="11"/>
        <v>-0.6960016988</v>
      </c>
      <c r="AC57" s="4">
        <f t="shared" si="12"/>
        <v>-0.8342671628</v>
      </c>
      <c r="AD57" s="4"/>
      <c r="AE57" s="4">
        <f t="shared" si="13"/>
        <v>-0.6761670238</v>
      </c>
      <c r="AF57" s="4">
        <v>-0.2152561125</v>
      </c>
      <c r="AG57" s="4">
        <f t="shared" si="14"/>
        <v>-0.560939296</v>
      </c>
      <c r="AH57" s="4"/>
    </row>
    <row r="58">
      <c r="A58" s="4">
        <v>1074.0</v>
      </c>
      <c r="B58" s="1" t="s">
        <v>121</v>
      </c>
      <c r="C58" s="1"/>
      <c r="D58" s="4">
        <v>4.0</v>
      </c>
      <c r="E58" s="4">
        <v>1.0</v>
      </c>
      <c r="F58" s="4">
        <f t="shared" ref="F58:G58" si="139">(D58-average(D:D))/stdev(D:D)</f>
        <v>0.3197694783</v>
      </c>
      <c r="G58" s="4">
        <f t="shared" si="139"/>
        <v>0.3361723203</v>
      </c>
      <c r="H58" s="4">
        <f t="shared" si="4"/>
        <v>0.3279708993</v>
      </c>
      <c r="I58" s="4">
        <f t="shared" si="5"/>
        <v>0.572687436</v>
      </c>
      <c r="J58" s="1"/>
      <c r="K58" s="4">
        <v>82.0</v>
      </c>
      <c r="L58" s="1">
        <f t="shared" si="115"/>
        <v>1.913813852</v>
      </c>
      <c r="M58" s="4">
        <f t="shared" si="116"/>
        <v>-1.511768557</v>
      </c>
      <c r="N58" s="4">
        <f t="shared" si="117"/>
        <v>-1.229539978</v>
      </c>
      <c r="O58" s="1"/>
      <c r="P58" s="4">
        <v>30.0</v>
      </c>
      <c r="Q58" s="4">
        <f t="shared" si="8"/>
        <v>-0.5282111437</v>
      </c>
      <c r="R58" s="4">
        <f t="shared" si="9"/>
        <v>-0.726781359</v>
      </c>
      <c r="S58" s="1"/>
      <c r="T58" s="4">
        <v>42.77</v>
      </c>
      <c r="U58" s="4">
        <v>42.04</v>
      </c>
      <c r="V58" s="4">
        <v>49.19</v>
      </c>
      <c r="W58" s="4">
        <v>33.45</v>
      </c>
      <c r="X58" s="4">
        <f t="shared" ref="X58:AA58" si="140">(T58-average(T:T))/stdev(T:T)</f>
        <v>-1.419961883</v>
      </c>
      <c r="Y58" s="4">
        <f t="shared" si="140"/>
        <v>-1.042878293</v>
      </c>
      <c r="Z58" s="4">
        <f t="shared" si="140"/>
        <v>-1.15124744</v>
      </c>
      <c r="AA58" s="4">
        <f t="shared" si="140"/>
        <v>-0.9096052122</v>
      </c>
      <c r="AB58" s="4">
        <f t="shared" si="11"/>
        <v>-1.130923207</v>
      </c>
      <c r="AC58" s="4">
        <f t="shared" si="12"/>
        <v>-1.063448733</v>
      </c>
      <c r="AD58" s="4"/>
      <c r="AE58" s="4">
        <f t="shared" si="13"/>
        <v>-0.6117706584</v>
      </c>
      <c r="AF58" s="4">
        <v>-0.5617130925</v>
      </c>
      <c r="AG58" s="4">
        <f t="shared" si="14"/>
        <v>-0.5992562669</v>
      </c>
      <c r="AH58" s="4"/>
    </row>
    <row r="59">
      <c r="A59" s="4">
        <v>679.0</v>
      </c>
      <c r="B59" s="1" t="s">
        <v>122</v>
      </c>
      <c r="C59" s="1"/>
      <c r="D59" s="4">
        <v>4.0</v>
      </c>
      <c r="E59" s="4">
        <v>1.0</v>
      </c>
      <c r="F59" s="4">
        <f t="shared" ref="F59:G59" si="141">(D59-average(D:D))/stdev(D:D)</f>
        <v>0.3197694783</v>
      </c>
      <c r="G59" s="4">
        <f t="shared" si="141"/>
        <v>0.3361723203</v>
      </c>
      <c r="H59" s="4">
        <f t="shared" si="4"/>
        <v>0.3279708993</v>
      </c>
      <c r="I59" s="4">
        <f t="shared" si="5"/>
        <v>0.572687436</v>
      </c>
      <c r="J59" s="1"/>
      <c r="K59" s="4">
        <v>0.0</v>
      </c>
      <c r="L59" s="1" t="str">
        <f t="shared" si="115"/>
        <v/>
      </c>
      <c r="M59" s="4">
        <f t="shared" si="116"/>
        <v>-3.056455832</v>
      </c>
      <c r="N59" s="4">
        <f t="shared" si="117"/>
        <v>-1.748272242</v>
      </c>
      <c r="O59" s="1"/>
      <c r="P59" s="4">
        <v>35.0</v>
      </c>
      <c r="Q59" s="4">
        <f t="shared" si="8"/>
        <v>-0.5029657582</v>
      </c>
      <c r="R59" s="4">
        <f t="shared" si="9"/>
        <v>-0.7092007883</v>
      </c>
      <c r="S59" s="1"/>
      <c r="T59" s="4">
        <v>52.77</v>
      </c>
      <c r="U59" s="4">
        <v>31.49</v>
      </c>
      <c r="V59" s="4">
        <v>52.21</v>
      </c>
      <c r="W59" s="4">
        <v>45.87</v>
      </c>
      <c r="X59" s="4">
        <f t="shared" ref="X59:AA59" si="142">(T59-average(T:T))/stdev(T:T)</f>
        <v>-0.7317977394</v>
      </c>
      <c r="Y59" s="4">
        <f t="shared" si="142"/>
        <v>-1.813594583</v>
      </c>
      <c r="Z59" s="4">
        <f t="shared" si="142"/>
        <v>-0.9097347784</v>
      </c>
      <c r="AA59" s="4">
        <f t="shared" si="142"/>
        <v>0.07629704003</v>
      </c>
      <c r="AB59" s="4">
        <f t="shared" si="11"/>
        <v>-0.8447075153</v>
      </c>
      <c r="AC59" s="4">
        <f t="shared" si="12"/>
        <v>-0.919079711</v>
      </c>
      <c r="AD59" s="4"/>
      <c r="AE59" s="4">
        <f t="shared" si="13"/>
        <v>-0.7009663263</v>
      </c>
      <c r="AF59" s="4">
        <v>-0.3215232184</v>
      </c>
      <c r="AG59" s="4">
        <f t="shared" si="14"/>
        <v>-0.6061055493</v>
      </c>
      <c r="AH59" s="4"/>
    </row>
    <row r="60">
      <c r="A60" s="4">
        <v>1300.0</v>
      </c>
      <c r="B60" s="1" t="s">
        <v>123</v>
      </c>
      <c r="C60" s="1"/>
      <c r="D60" s="4">
        <v>4.0</v>
      </c>
      <c r="E60" s="4">
        <v>1.0</v>
      </c>
      <c r="F60" s="4">
        <f t="shared" ref="F60:G60" si="143">(D60-average(D:D))/stdev(D:D)</f>
        <v>0.3197694783</v>
      </c>
      <c r="G60" s="4">
        <f t="shared" si="143"/>
        <v>0.3361723203</v>
      </c>
      <c r="H60" s="4">
        <f t="shared" si="4"/>
        <v>0.3279708993</v>
      </c>
      <c r="I60" s="4">
        <f t="shared" si="5"/>
        <v>0.572687436</v>
      </c>
      <c r="J60" s="1"/>
      <c r="K60" s="1"/>
      <c r="L60" s="1"/>
      <c r="M60" s="4"/>
      <c r="N60" s="1"/>
      <c r="O60" s="1"/>
      <c r="P60" s="1"/>
      <c r="Q60" s="4">
        <f t="shared" si="8"/>
        <v>-1</v>
      </c>
      <c r="R60" s="4">
        <f t="shared" si="9"/>
        <v>-1</v>
      </c>
      <c r="S60" s="1"/>
      <c r="T60" s="4">
        <v>56.25</v>
      </c>
      <c r="U60" s="4">
        <v>23.44</v>
      </c>
      <c r="V60" s="4">
        <v>29.69</v>
      </c>
      <c r="W60" s="4">
        <v>13.28</v>
      </c>
      <c r="X60" s="4">
        <f t="shared" ref="X60:AA60" si="144">(T60-average(T:T))/stdev(T:T)</f>
        <v>-0.4923166175</v>
      </c>
      <c r="Y60" s="4">
        <f t="shared" si="144"/>
        <v>-2.401676682</v>
      </c>
      <c r="Z60" s="4">
        <f t="shared" si="144"/>
        <v>-2.710683497</v>
      </c>
      <c r="AA60" s="4">
        <f t="shared" si="144"/>
        <v>-2.510704119</v>
      </c>
      <c r="AB60" s="4">
        <f t="shared" si="11"/>
        <v>-2.028845229</v>
      </c>
      <c r="AC60" s="4">
        <f t="shared" si="12"/>
        <v>-1.424375382</v>
      </c>
      <c r="AD60" s="4"/>
      <c r="AE60" s="4">
        <f t="shared" si="13"/>
        <v>-0.6172293153</v>
      </c>
      <c r="AF60" s="1"/>
      <c r="AG60" s="4">
        <f t="shared" si="14"/>
        <v>-0.6172293153</v>
      </c>
      <c r="AH60" s="1"/>
    </row>
    <row r="61">
      <c r="A61" s="4">
        <v>1123.0</v>
      </c>
      <c r="B61" s="1" t="s">
        <v>124</v>
      </c>
      <c r="C61" s="1"/>
      <c r="D61" s="4">
        <v>2.0</v>
      </c>
      <c r="E61" s="4">
        <v>1.0</v>
      </c>
      <c r="F61" s="4">
        <f t="shared" ref="F61:G61" si="145">(D61-average(D:D))/stdev(D:D)</f>
        <v>-1.4709396</v>
      </c>
      <c r="G61" s="4">
        <f t="shared" si="145"/>
        <v>0.3361723203</v>
      </c>
      <c r="H61" s="4">
        <f t="shared" si="4"/>
        <v>-0.56738364</v>
      </c>
      <c r="I61" s="4">
        <f t="shared" si="5"/>
        <v>-0.7532487239</v>
      </c>
      <c r="J61" s="1"/>
      <c r="K61" s="4">
        <v>1500.0</v>
      </c>
      <c r="L61" s="4">
        <f>if(K61=0, "", log10(K61))</f>
        <v>3.176091259</v>
      </c>
      <c r="M61" s="4">
        <f>(L61-average(L:L))/stdev(L:L)</f>
        <v>-0.4929527284</v>
      </c>
      <c r="N61" s="4">
        <f>if(M61 &gt; 0, M61^0.5, -(ABS(M61)^0.5))</f>
        <v>-0.7021059239</v>
      </c>
      <c r="O61" s="1"/>
      <c r="P61" s="4">
        <v>58.0</v>
      </c>
      <c r="Q61" s="4">
        <f t="shared" si="8"/>
        <v>-0.3868369847</v>
      </c>
      <c r="R61" s="4">
        <f t="shared" si="9"/>
        <v>-0.6219622052</v>
      </c>
      <c r="S61" s="1"/>
      <c r="T61" s="4">
        <v>73.7</v>
      </c>
      <c r="U61" s="4">
        <v>38.15</v>
      </c>
      <c r="V61" s="4">
        <v>63.02</v>
      </c>
      <c r="W61" s="4">
        <v>33.95</v>
      </c>
      <c r="X61" s="4">
        <f t="shared" ref="X61:AA61" si="146">(T61-average(T:T))/stdev(T:T)</f>
        <v>0.7085298127</v>
      </c>
      <c r="Y61" s="4">
        <f t="shared" si="146"/>
        <v>-1.327057096</v>
      </c>
      <c r="Z61" s="4">
        <f t="shared" si="146"/>
        <v>-0.04524740518</v>
      </c>
      <c r="AA61" s="4">
        <f t="shared" si="146"/>
        <v>-0.8699151054</v>
      </c>
      <c r="AB61" s="4">
        <f t="shared" si="11"/>
        <v>-0.3834224484</v>
      </c>
      <c r="AC61" s="4">
        <f t="shared" si="12"/>
        <v>-0.6192111501</v>
      </c>
      <c r="AD61" s="4"/>
      <c r="AE61" s="4">
        <f t="shared" si="13"/>
        <v>-0.6741320008</v>
      </c>
      <c r="AF61" s="4">
        <v>-0.4734953406</v>
      </c>
      <c r="AG61" s="4">
        <f t="shared" si="14"/>
        <v>-0.6239728357</v>
      </c>
      <c r="AH61" s="4"/>
    </row>
    <row r="62">
      <c r="A62" s="4">
        <v>1350.0</v>
      </c>
      <c r="B62" s="1" t="s">
        <v>103</v>
      </c>
      <c r="C62" s="1"/>
      <c r="D62" s="4">
        <v>4.0</v>
      </c>
      <c r="E62" s="4">
        <v>0.0</v>
      </c>
      <c r="F62" s="4">
        <f t="shared" ref="F62:G62" si="147">(D62-average(D:D))/stdev(D:D)</f>
        <v>0.3197694783</v>
      </c>
      <c r="G62" s="4">
        <f t="shared" si="147"/>
        <v>-1.624832881</v>
      </c>
      <c r="H62" s="4">
        <f t="shared" si="4"/>
        <v>-0.6525317016</v>
      </c>
      <c r="I62" s="4">
        <f t="shared" si="5"/>
        <v>-0.8077943436</v>
      </c>
      <c r="J62" s="1"/>
      <c r="K62" s="1"/>
      <c r="L62" s="1"/>
      <c r="M62" s="4"/>
      <c r="N62" s="1"/>
      <c r="O62" s="1"/>
      <c r="P62" s="4">
        <v>81.0</v>
      </c>
      <c r="Q62" s="4">
        <f t="shared" si="8"/>
        <v>-0.2707082112</v>
      </c>
      <c r="R62" s="4">
        <f t="shared" si="9"/>
        <v>-0.5202962725</v>
      </c>
      <c r="S62" s="1"/>
      <c r="T62" s="4">
        <v>73.44</v>
      </c>
      <c r="U62" s="4">
        <v>42.19</v>
      </c>
      <c r="V62" s="4">
        <v>49.22</v>
      </c>
      <c r="W62" s="4">
        <v>47.66</v>
      </c>
      <c r="X62" s="4">
        <f t="shared" ref="X62:AA62" si="148">(T62-average(T:T))/stdev(T:T)</f>
        <v>0.6906375449</v>
      </c>
      <c r="Y62" s="4">
        <f t="shared" si="148"/>
        <v>-1.031920241</v>
      </c>
      <c r="Z62" s="4">
        <f t="shared" si="148"/>
        <v>-1.148848307</v>
      </c>
      <c r="AA62" s="4">
        <f t="shared" si="148"/>
        <v>0.2183876223</v>
      </c>
      <c r="AB62" s="4">
        <f t="shared" si="11"/>
        <v>-0.3179358453</v>
      </c>
      <c r="AC62" s="4">
        <f t="shared" si="12"/>
        <v>-0.563858001</v>
      </c>
      <c r="AD62" s="4"/>
      <c r="AE62" s="4">
        <f t="shared" si="13"/>
        <v>-0.630649539</v>
      </c>
      <c r="AF62" s="1"/>
      <c r="AG62" s="4">
        <f t="shared" si="14"/>
        <v>-0.630649539</v>
      </c>
      <c r="AH62" s="1"/>
    </row>
    <row r="63">
      <c r="A63" s="4">
        <v>1021.0</v>
      </c>
      <c r="B63" s="1" t="s">
        <v>125</v>
      </c>
      <c r="C63" s="1"/>
      <c r="D63" s="4">
        <v>4.0</v>
      </c>
      <c r="E63" s="4">
        <v>1.0</v>
      </c>
      <c r="F63" s="4">
        <f t="shared" ref="F63:G63" si="149">(D63-average(D:D))/stdev(D:D)</f>
        <v>0.3197694783</v>
      </c>
      <c r="G63" s="4">
        <f t="shared" si="149"/>
        <v>0.3361723203</v>
      </c>
      <c r="H63" s="4">
        <f t="shared" si="4"/>
        <v>0.3279708993</v>
      </c>
      <c r="I63" s="4">
        <f t="shared" si="5"/>
        <v>0.572687436</v>
      </c>
      <c r="J63" s="1"/>
      <c r="K63" s="4">
        <v>0.0</v>
      </c>
      <c r="L63" s="1" t="str">
        <f t="shared" ref="L63:L66" si="152">if(K63=0, "", log10(K63))</f>
        <v/>
      </c>
      <c r="M63" s="4">
        <f t="shared" ref="M63:M66" si="153">(L63-average(L:L))/stdev(L:L)</f>
        <v>-3.056455832</v>
      </c>
      <c r="N63" s="4">
        <f t="shared" ref="N63:N66" si="154">if(M63 &gt; 0, M63^0.5, -(ABS(M63)^0.5))</f>
        <v>-1.748272242</v>
      </c>
      <c r="O63" s="1"/>
      <c r="P63" s="4">
        <v>38.0</v>
      </c>
      <c r="Q63" s="4">
        <f t="shared" si="8"/>
        <v>-0.4878185269</v>
      </c>
      <c r="R63" s="4">
        <f t="shared" si="9"/>
        <v>-0.6984400668</v>
      </c>
      <c r="S63" s="1"/>
      <c r="T63" s="4">
        <v>63.57</v>
      </c>
      <c r="U63" s="4">
        <v>43.72</v>
      </c>
      <c r="V63" s="4">
        <v>54.39</v>
      </c>
      <c r="W63" s="4">
        <v>36.9</v>
      </c>
      <c r="X63" s="4">
        <f t="shared" ref="X63:AA63" si="150">(T63-average(T:T))/stdev(T:T)</f>
        <v>0.01141953542</v>
      </c>
      <c r="Y63" s="4">
        <f t="shared" si="150"/>
        <v>-0.9201481157</v>
      </c>
      <c r="Z63" s="4">
        <f t="shared" si="150"/>
        <v>-0.7353978243</v>
      </c>
      <c r="AA63" s="4">
        <f t="shared" si="150"/>
        <v>-0.6357434754</v>
      </c>
      <c r="AB63" s="4">
        <f t="shared" si="11"/>
        <v>-0.56996747</v>
      </c>
      <c r="AC63" s="4">
        <f t="shared" si="12"/>
        <v>-0.7549618997</v>
      </c>
      <c r="AD63" s="4"/>
      <c r="AE63" s="4">
        <f t="shared" si="13"/>
        <v>-0.6572466931</v>
      </c>
      <c r="AF63" s="4">
        <v>-0.6331973348</v>
      </c>
      <c r="AG63" s="4">
        <f t="shared" si="14"/>
        <v>-0.6512343535</v>
      </c>
      <c r="AH63" s="4"/>
    </row>
    <row r="64">
      <c r="A64" s="4">
        <v>492.0</v>
      </c>
      <c r="B64" s="1" t="s">
        <v>126</v>
      </c>
      <c r="C64" s="1"/>
      <c r="D64" s="4">
        <v>2.0</v>
      </c>
      <c r="E64" s="4">
        <v>0.0</v>
      </c>
      <c r="F64" s="4">
        <f t="shared" ref="F64:G64" si="151">(D64-average(D:D))/stdev(D:D)</f>
        <v>-1.4709396</v>
      </c>
      <c r="G64" s="4">
        <f t="shared" si="151"/>
        <v>-1.624832881</v>
      </c>
      <c r="H64" s="4">
        <f t="shared" si="4"/>
        <v>-1.547886241</v>
      </c>
      <c r="I64" s="4">
        <f t="shared" si="5"/>
        <v>-1.244140764</v>
      </c>
      <c r="J64" s="1"/>
      <c r="K64" s="4">
        <v>0.0</v>
      </c>
      <c r="L64" s="1" t="str">
        <f t="shared" si="152"/>
        <v/>
      </c>
      <c r="M64" s="4">
        <f t="shared" si="153"/>
        <v>-3.056455832</v>
      </c>
      <c r="N64" s="4">
        <f t="shared" si="154"/>
        <v>-1.748272242</v>
      </c>
      <c r="O64" s="1"/>
      <c r="P64" s="4">
        <v>33.0</v>
      </c>
      <c r="Q64" s="4">
        <f t="shared" si="8"/>
        <v>-0.5130639124</v>
      </c>
      <c r="R64" s="4">
        <f t="shared" si="9"/>
        <v>-0.7162847984</v>
      </c>
      <c r="S64" s="1"/>
      <c r="T64" s="4">
        <v>61.98</v>
      </c>
      <c r="U64" s="4">
        <v>57.99</v>
      </c>
      <c r="V64" s="4">
        <v>72.85</v>
      </c>
      <c r="W64" s="4">
        <v>55.71</v>
      </c>
      <c r="X64" s="4">
        <f t="shared" ref="X64:AA64" si="155">(T64-average(T:T))/stdev(T:T)</f>
        <v>-0.09799856337</v>
      </c>
      <c r="Y64" s="4">
        <f t="shared" si="155"/>
        <v>0.1223278525</v>
      </c>
      <c r="Z64" s="4">
        <f t="shared" si="155"/>
        <v>0.7408683098</v>
      </c>
      <c r="AA64" s="4">
        <f t="shared" si="155"/>
        <v>0.8573983413</v>
      </c>
      <c r="AB64" s="4">
        <f t="shared" si="11"/>
        <v>0.405648985</v>
      </c>
      <c r="AC64" s="4">
        <f t="shared" si="12"/>
        <v>0.6369057898</v>
      </c>
      <c r="AD64" s="4"/>
      <c r="AE64" s="4">
        <f t="shared" si="13"/>
        <v>-0.7679480036</v>
      </c>
      <c r="AF64" s="4">
        <v>-0.5043218053</v>
      </c>
      <c r="AG64" s="4">
        <f t="shared" si="14"/>
        <v>-0.7020414541</v>
      </c>
      <c r="AH64" s="4"/>
    </row>
    <row r="65">
      <c r="A65" s="4">
        <v>832.0</v>
      </c>
      <c r="B65" s="1" t="s">
        <v>127</v>
      </c>
      <c r="C65" s="1"/>
      <c r="D65" s="4">
        <v>4.0</v>
      </c>
      <c r="E65" s="4">
        <v>1.0</v>
      </c>
      <c r="F65" s="4">
        <f t="shared" ref="F65:G65" si="156">(D65-average(D:D))/stdev(D:D)</f>
        <v>0.3197694783</v>
      </c>
      <c r="G65" s="4">
        <f t="shared" si="156"/>
        <v>0.3361723203</v>
      </c>
      <c r="H65" s="4">
        <f t="shared" si="4"/>
        <v>0.3279708993</v>
      </c>
      <c r="I65" s="4">
        <f t="shared" si="5"/>
        <v>0.572687436</v>
      </c>
      <c r="J65" s="1"/>
      <c r="K65" s="4">
        <v>0.0</v>
      </c>
      <c r="L65" s="1" t="str">
        <f t="shared" si="152"/>
        <v/>
      </c>
      <c r="M65" s="4">
        <f t="shared" si="153"/>
        <v>-3.056455832</v>
      </c>
      <c r="N65" s="4">
        <f t="shared" si="154"/>
        <v>-1.748272242</v>
      </c>
      <c r="O65" s="1"/>
      <c r="P65" s="4">
        <v>7.0</v>
      </c>
      <c r="Q65" s="4">
        <f t="shared" si="8"/>
        <v>-0.6443399173</v>
      </c>
      <c r="R65" s="4">
        <f t="shared" si="9"/>
        <v>-0.8027078654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4">
        <f t="shared" si="13"/>
        <v>-0.6594308905</v>
      </c>
      <c r="AF65" s="4">
        <v>-0.8372405521</v>
      </c>
      <c r="AG65" s="4">
        <f t="shared" si="14"/>
        <v>-0.7038833059</v>
      </c>
      <c r="AH65" s="4"/>
    </row>
    <row r="66">
      <c r="A66" s="4">
        <v>826.0</v>
      </c>
      <c r="B66" s="2" t="s">
        <v>129</v>
      </c>
      <c r="C66" s="1"/>
      <c r="D66" s="4">
        <v>-1.0</v>
      </c>
      <c r="E66" s="4">
        <v>-1.0</v>
      </c>
      <c r="F66" s="4">
        <f t="shared" ref="F66:G66" si="157">(D66-average(D:D))/stdev(D:D)</f>
        <v>-4.157003218</v>
      </c>
      <c r="G66" s="4">
        <f t="shared" si="157"/>
        <v>-3.585838083</v>
      </c>
      <c r="H66" s="4">
        <f t="shared" si="4"/>
        <v>-3.871420651</v>
      </c>
      <c r="I66" s="4">
        <f t="shared" si="5"/>
        <v>-1.967592603</v>
      </c>
      <c r="J66" s="1"/>
      <c r="K66" s="4">
        <v>639.0</v>
      </c>
      <c r="L66" s="1">
        <f t="shared" si="152"/>
        <v>2.805500858</v>
      </c>
      <c r="M66" s="4">
        <f t="shared" si="153"/>
        <v>-0.7920655577</v>
      </c>
      <c r="N66" s="4">
        <f t="shared" si="154"/>
        <v>-0.8899806502</v>
      </c>
      <c r="O66" s="1"/>
      <c r="P66" s="4">
        <v>27.0</v>
      </c>
      <c r="Q66" s="4">
        <f t="shared" si="8"/>
        <v>-0.5433583751</v>
      </c>
      <c r="R66" s="4">
        <f t="shared" si="9"/>
        <v>-0.7371284658</v>
      </c>
      <c r="S66" s="1"/>
      <c r="T66" s="4">
        <v>59.57</v>
      </c>
      <c r="U66" s="4">
        <v>66.8</v>
      </c>
      <c r="V66" s="4">
        <v>71.29</v>
      </c>
      <c r="W66" s="4">
        <v>48.83</v>
      </c>
      <c r="X66" s="4">
        <f t="shared" ref="X66:AA66" si="158">(T66-average(T:T))/stdev(T:T)</f>
        <v>-0.2638461219</v>
      </c>
      <c r="Y66" s="4">
        <f t="shared" si="158"/>
        <v>0.7659307452</v>
      </c>
      <c r="Z66" s="4">
        <f t="shared" si="158"/>
        <v>0.6161134252</v>
      </c>
      <c r="AA66" s="4">
        <f t="shared" si="158"/>
        <v>0.3112624721</v>
      </c>
      <c r="AB66" s="4">
        <f t="shared" ref="AB66:AB71" si="161">average(X66:AA66)</f>
        <v>0.3573651302</v>
      </c>
      <c r="AC66" s="4">
        <f t="shared" ref="AC66:AC71" si="162">if(AB66 &gt; 0, AB66^0.5, -(ABS(AB66)^0.5))</f>
        <v>0.5978002427</v>
      </c>
      <c r="AD66" s="4"/>
      <c r="AE66" s="4">
        <f t="shared" si="13"/>
        <v>-0.749225369</v>
      </c>
      <c r="AF66" s="4">
        <v>-0.7968342411</v>
      </c>
      <c r="AG66" s="4">
        <f t="shared" si="14"/>
        <v>-0.761127587</v>
      </c>
      <c r="AH66" s="4"/>
    </row>
    <row r="67">
      <c r="A67" s="4">
        <v>1323.0</v>
      </c>
      <c r="B67" s="16" t="s">
        <v>130</v>
      </c>
      <c r="C67" s="1"/>
      <c r="D67" s="4">
        <v>4.0</v>
      </c>
      <c r="E67" s="4">
        <v>0.0</v>
      </c>
      <c r="F67" s="4">
        <f t="shared" ref="F67:G67" si="159">(D67-average(D:D))/stdev(D:D)</f>
        <v>0.3197694783</v>
      </c>
      <c r="G67" s="4">
        <f t="shared" si="159"/>
        <v>-1.624832881</v>
      </c>
      <c r="H67" s="4">
        <f t="shared" si="4"/>
        <v>-0.6525317016</v>
      </c>
      <c r="I67" s="4">
        <f t="shared" si="5"/>
        <v>-0.8077943436</v>
      </c>
      <c r="J67" s="1"/>
      <c r="K67" s="1"/>
      <c r="L67" s="1"/>
      <c r="M67" s="4"/>
      <c r="N67" s="1"/>
      <c r="O67" s="1"/>
      <c r="P67" s="4">
        <v>53.0</v>
      </c>
      <c r="Q67" s="4">
        <f t="shared" si="8"/>
        <v>-0.4120823702</v>
      </c>
      <c r="R67" s="4">
        <f t="shared" si="9"/>
        <v>-0.6419364223</v>
      </c>
      <c r="S67" s="1"/>
      <c r="T67" s="4">
        <v>57.03</v>
      </c>
      <c r="U67" s="4">
        <v>50.0</v>
      </c>
      <c r="V67" s="4">
        <v>50.0</v>
      </c>
      <c r="W67" s="4">
        <v>31.25</v>
      </c>
      <c r="X67" s="4">
        <f t="shared" ref="X67:AA67" si="160">(T67-average(T:T))/stdev(T:T)</f>
        <v>-0.4386398143</v>
      </c>
      <c r="Y67" s="4">
        <f t="shared" si="160"/>
        <v>-0.4613710253</v>
      </c>
      <c r="Z67" s="4">
        <f t="shared" si="160"/>
        <v>-1.086470865</v>
      </c>
      <c r="AA67" s="4">
        <f t="shared" si="160"/>
        <v>-1.084241682</v>
      </c>
      <c r="AB67" s="4">
        <f t="shared" si="161"/>
        <v>-0.7676808466</v>
      </c>
      <c r="AC67" s="4">
        <f t="shared" si="162"/>
        <v>-0.8761739819</v>
      </c>
      <c r="AD67" s="4"/>
      <c r="AE67" s="4">
        <f t="shared" si="13"/>
        <v>-0.7753015826</v>
      </c>
      <c r="AF67" s="1"/>
      <c r="AG67" s="4">
        <f t="shared" si="14"/>
        <v>-0.7753015826</v>
      </c>
      <c r="AH67" s="1"/>
    </row>
    <row r="68">
      <c r="A68" s="4">
        <v>1016.0</v>
      </c>
      <c r="B68" s="1" t="s">
        <v>131</v>
      </c>
      <c r="C68" s="1"/>
      <c r="D68" s="4">
        <v>4.0</v>
      </c>
      <c r="E68" s="4">
        <v>1.0</v>
      </c>
      <c r="F68" s="4">
        <f t="shared" ref="F68:G68" si="163">(D68-average(D:D))/stdev(D:D)</f>
        <v>0.3197694783</v>
      </c>
      <c r="G68" s="4">
        <f t="shared" si="163"/>
        <v>0.3361723203</v>
      </c>
      <c r="H68" s="4">
        <f t="shared" si="4"/>
        <v>0.3279708993</v>
      </c>
      <c r="I68" s="4">
        <f t="shared" si="5"/>
        <v>0.572687436</v>
      </c>
      <c r="J68" s="1"/>
      <c r="K68" s="4">
        <v>0.0</v>
      </c>
      <c r="L68" s="1" t="str">
        <f t="shared" ref="L68:L71" si="166">if(K68=0, "", log10(K68))</f>
        <v/>
      </c>
      <c r="M68" s="4">
        <f t="shared" ref="M68:M71" si="167">(L68-average(L:L))/stdev(L:L)</f>
        <v>-3.056455832</v>
      </c>
      <c r="N68" s="4">
        <f t="shared" ref="N68:N71" si="168">if(M68 &gt; 0, M68^0.5, -(ABS(M68)^0.5))</f>
        <v>-1.748272242</v>
      </c>
      <c r="O68" s="1"/>
      <c r="P68" s="1"/>
      <c r="Q68" s="4">
        <f t="shared" si="8"/>
        <v>-1</v>
      </c>
      <c r="R68" s="4">
        <f t="shared" si="9"/>
        <v>-1</v>
      </c>
      <c r="S68" s="1"/>
      <c r="T68" s="4">
        <v>41.36</v>
      </c>
      <c r="U68" s="4">
        <v>33.43</v>
      </c>
      <c r="V68" s="4">
        <v>43.73</v>
      </c>
      <c r="W68" s="4">
        <v>22.3</v>
      </c>
      <c r="X68" s="4">
        <f t="shared" ref="X68:AA68" si="164">(T68-average(T:T))/stdev(T:T)</f>
        <v>-1.516993027</v>
      </c>
      <c r="Y68" s="4">
        <f t="shared" si="164"/>
        <v>-1.67187045</v>
      </c>
      <c r="Z68" s="4">
        <f t="shared" si="164"/>
        <v>-1.587889536</v>
      </c>
      <c r="AA68" s="4">
        <f t="shared" si="164"/>
        <v>-1.794694593</v>
      </c>
      <c r="AB68" s="4">
        <f t="shared" si="161"/>
        <v>-1.642861901</v>
      </c>
      <c r="AC68" s="4">
        <f t="shared" si="162"/>
        <v>-1.281741745</v>
      </c>
      <c r="AD68" s="4"/>
      <c r="AE68" s="4">
        <f t="shared" si="13"/>
        <v>-0.8643316378</v>
      </c>
      <c r="AF68" s="4">
        <v>-0.7829306773</v>
      </c>
      <c r="AG68" s="4">
        <f t="shared" si="14"/>
        <v>-0.8439813977</v>
      </c>
      <c r="AH68" s="4"/>
    </row>
    <row r="69">
      <c r="A69" s="4">
        <v>1259.0</v>
      </c>
      <c r="B69" s="2" t="s">
        <v>132</v>
      </c>
      <c r="C69" s="1"/>
      <c r="D69" s="4">
        <v>4.0</v>
      </c>
      <c r="E69" s="4">
        <v>0.0</v>
      </c>
      <c r="F69" s="4">
        <f t="shared" ref="F69:G69" si="165">(D69-average(D:D))/stdev(D:D)</f>
        <v>0.3197694783</v>
      </c>
      <c r="G69" s="4">
        <f t="shared" si="165"/>
        <v>-1.624832881</v>
      </c>
      <c r="H69" s="4">
        <f t="shared" si="4"/>
        <v>-0.6525317016</v>
      </c>
      <c r="I69" s="4">
        <f t="shared" si="5"/>
        <v>-0.8077943436</v>
      </c>
      <c r="J69" s="1"/>
      <c r="K69" s="4">
        <v>780.0</v>
      </c>
      <c r="L69" s="1">
        <f t="shared" si="166"/>
        <v>2.892094603</v>
      </c>
      <c r="M69" s="4">
        <f t="shared" si="167"/>
        <v>-0.7221735695</v>
      </c>
      <c r="N69" s="4">
        <f t="shared" si="168"/>
        <v>-0.8498079604</v>
      </c>
      <c r="O69" s="1"/>
      <c r="P69" s="1"/>
      <c r="Q69" s="4">
        <f t="shared" si="8"/>
        <v>-1</v>
      </c>
      <c r="R69" s="4">
        <f t="shared" si="9"/>
        <v>-1</v>
      </c>
      <c r="S69" s="1"/>
      <c r="T69" s="4">
        <v>43.16</v>
      </c>
      <c r="U69" s="4">
        <v>47.27</v>
      </c>
      <c r="V69" s="4">
        <v>54.3</v>
      </c>
      <c r="W69" s="4">
        <v>33.59</v>
      </c>
      <c r="X69" s="4">
        <f t="shared" ref="X69:AA69" si="169">(T69-average(T:T))/stdev(T:T)</f>
        <v>-1.393123481</v>
      </c>
      <c r="Y69" s="4">
        <f t="shared" si="169"/>
        <v>-0.660807563</v>
      </c>
      <c r="Z69" s="4">
        <f t="shared" si="169"/>
        <v>-0.7425952215</v>
      </c>
      <c r="AA69" s="4">
        <f t="shared" si="169"/>
        <v>-0.8984919823</v>
      </c>
      <c r="AB69" s="4">
        <f t="shared" si="161"/>
        <v>-0.923754562</v>
      </c>
      <c r="AC69" s="4">
        <f t="shared" si="162"/>
        <v>-0.9611215126</v>
      </c>
      <c r="AD69" s="4"/>
      <c r="AE69" s="4">
        <f t="shared" si="13"/>
        <v>-0.9046809541</v>
      </c>
      <c r="AF69" s="4">
        <v>-0.9348452059</v>
      </c>
      <c r="AG69" s="4">
        <f t="shared" si="14"/>
        <v>-0.9122220171</v>
      </c>
      <c r="AH69" s="1"/>
    </row>
    <row r="70">
      <c r="A70" s="4">
        <v>519.0</v>
      </c>
      <c r="B70" s="1" t="s">
        <v>133</v>
      </c>
      <c r="C70" s="1"/>
      <c r="D70" s="4">
        <v>-1.0</v>
      </c>
      <c r="E70" s="4">
        <v>-1.0</v>
      </c>
      <c r="F70" s="4">
        <f t="shared" ref="F70:G70" si="170">(D70-average(D:D))/stdev(D:D)</f>
        <v>-4.157003218</v>
      </c>
      <c r="G70" s="4">
        <f t="shared" si="170"/>
        <v>-3.585838083</v>
      </c>
      <c r="H70" s="4">
        <f t="shared" si="4"/>
        <v>-3.871420651</v>
      </c>
      <c r="I70" s="4">
        <f t="shared" si="5"/>
        <v>-1.967592603</v>
      </c>
      <c r="J70" s="1"/>
      <c r="K70" s="4">
        <v>1.0</v>
      </c>
      <c r="L70" s="1">
        <f t="shared" si="166"/>
        <v>0</v>
      </c>
      <c r="M70" s="4">
        <f t="shared" si="167"/>
        <v>-3.056455832</v>
      </c>
      <c r="N70" s="4">
        <f t="shared" si="168"/>
        <v>-1.748272242</v>
      </c>
      <c r="O70" s="1"/>
      <c r="P70" s="4">
        <v>280.0</v>
      </c>
      <c r="Q70" s="4">
        <f t="shared" si="8"/>
        <v>0.7340581336</v>
      </c>
      <c r="R70" s="4">
        <f t="shared" si="9"/>
        <v>0.8567719262</v>
      </c>
      <c r="S70" s="1"/>
      <c r="T70" s="4">
        <v>55.47</v>
      </c>
      <c r="U70" s="4">
        <v>49.22</v>
      </c>
      <c r="V70" s="4">
        <v>59.38</v>
      </c>
      <c r="W70" s="4">
        <v>25.78</v>
      </c>
      <c r="X70" s="4">
        <f t="shared" ref="X70:AA70" si="171">(T70-average(T:T))/stdev(T:T)</f>
        <v>-0.5459934207</v>
      </c>
      <c r="Y70" s="4">
        <f t="shared" si="171"/>
        <v>-0.5183528932</v>
      </c>
      <c r="Z70" s="4">
        <f t="shared" si="171"/>
        <v>-0.3363421359</v>
      </c>
      <c r="AA70" s="4">
        <f t="shared" si="171"/>
        <v>-1.51845145</v>
      </c>
      <c r="AB70" s="4">
        <f t="shared" si="161"/>
        <v>-0.729784975</v>
      </c>
      <c r="AC70" s="4">
        <f t="shared" si="162"/>
        <v>-0.8542745314</v>
      </c>
      <c r="AD70" s="4"/>
      <c r="AE70" s="4">
        <f t="shared" si="13"/>
        <v>-0.9283418625</v>
      </c>
      <c r="AF70" s="1"/>
      <c r="AG70" s="4">
        <f t="shared" si="14"/>
        <v>-0.9283418625</v>
      </c>
      <c r="AH70" s="1"/>
    </row>
    <row r="71">
      <c r="A71" s="4">
        <v>815.0</v>
      </c>
      <c r="B71" s="16" t="s">
        <v>134</v>
      </c>
      <c r="C71" s="1"/>
      <c r="D71" s="4">
        <v>4.0</v>
      </c>
      <c r="E71" s="4">
        <v>-1.0</v>
      </c>
      <c r="F71" s="4">
        <f t="shared" ref="F71:G71" si="172">(D71-average(D:D))/stdev(D:D)</f>
        <v>0.3197694783</v>
      </c>
      <c r="G71" s="4">
        <f t="shared" si="172"/>
        <v>-3.585838083</v>
      </c>
      <c r="H71" s="4">
        <f t="shared" si="4"/>
        <v>-1.633034302</v>
      </c>
      <c r="I71" s="4">
        <f t="shared" si="5"/>
        <v>-1.277902306</v>
      </c>
      <c r="J71" s="1"/>
      <c r="K71" s="4">
        <v>0.0</v>
      </c>
      <c r="L71" s="1" t="str">
        <f t="shared" si="166"/>
        <v/>
      </c>
      <c r="M71" s="4">
        <f t="shared" si="167"/>
        <v>-3.056455832</v>
      </c>
      <c r="N71" s="4">
        <f t="shared" si="168"/>
        <v>-1.748272242</v>
      </c>
      <c r="O71" s="1"/>
      <c r="P71" s="4">
        <v>22.0</v>
      </c>
      <c r="Q71" s="4">
        <f t="shared" si="8"/>
        <v>-0.5686037606</v>
      </c>
      <c r="R71" s="4">
        <f t="shared" si="9"/>
        <v>-0.7540581944</v>
      </c>
      <c r="S71" s="1"/>
      <c r="T71" s="4">
        <v>52.51</v>
      </c>
      <c r="U71" s="4">
        <v>48.86</v>
      </c>
      <c r="V71" s="4">
        <v>61.49</v>
      </c>
      <c r="W71" s="4">
        <v>48.47</v>
      </c>
      <c r="X71" s="4">
        <f t="shared" ref="X71:AA71" si="173">(T71-average(T:T))/stdev(T:T)</f>
        <v>-0.7496900071</v>
      </c>
      <c r="Y71" s="4">
        <f t="shared" si="173"/>
        <v>-0.5446522169</v>
      </c>
      <c r="Z71" s="4">
        <f t="shared" si="173"/>
        <v>-0.1676031574</v>
      </c>
      <c r="AA71" s="4">
        <f t="shared" si="173"/>
        <v>0.2826855952</v>
      </c>
      <c r="AB71" s="4">
        <f t="shared" si="161"/>
        <v>-0.2948149465</v>
      </c>
      <c r="AC71" s="4">
        <f t="shared" si="162"/>
        <v>-0.5429686423</v>
      </c>
      <c r="AD71" s="4"/>
      <c r="AE71" s="4">
        <f t="shared" si="13"/>
        <v>-1.080800346</v>
      </c>
      <c r="AF71" s="4">
        <v>-0.530942821</v>
      </c>
      <c r="AG71" s="4">
        <f t="shared" si="14"/>
        <v>-0.9433359648</v>
      </c>
      <c r="AH71" s="4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4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</sheetData>
  <hyperlinks>
    <hyperlink r:id="rId1" ref="B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20.29"/>
  </cols>
  <sheetData>
    <row r="1">
      <c r="A1" s="1" t="s">
        <v>0</v>
      </c>
      <c r="B1" s="1" t="s">
        <v>2</v>
      </c>
      <c r="C1" s="1"/>
      <c r="D1" s="1" t="s">
        <v>5</v>
      </c>
      <c r="E1" s="1" t="s">
        <v>6</v>
      </c>
      <c r="F1" s="1" t="s">
        <v>7</v>
      </c>
      <c r="G1" s="1" t="s">
        <v>9</v>
      </c>
      <c r="H1" s="1" t="s">
        <v>15</v>
      </c>
      <c r="I1" s="1" t="s">
        <v>16</v>
      </c>
      <c r="J1" s="1"/>
      <c r="K1" s="5" t="s">
        <v>18</v>
      </c>
      <c r="L1" s="5" t="s">
        <v>49</v>
      </c>
      <c r="M1" s="5" t="s">
        <v>50</v>
      </c>
      <c r="N1" s="5" t="s">
        <v>40</v>
      </c>
      <c r="O1" s="5" t="s">
        <v>12</v>
      </c>
      <c r="P1" s="5"/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42</v>
      </c>
      <c r="Z1" s="1" t="s">
        <v>43</v>
      </c>
      <c r="AA1" s="1"/>
      <c r="AB1" s="6" t="s">
        <v>51</v>
      </c>
      <c r="AC1" s="1" t="s">
        <v>52</v>
      </c>
      <c r="AD1" s="1" t="s">
        <v>37</v>
      </c>
      <c r="AE1" s="7" t="s">
        <v>53</v>
      </c>
      <c r="AF1" s="1" t="s">
        <v>54</v>
      </c>
      <c r="AG1" s="1" t="s">
        <v>55</v>
      </c>
      <c r="AH1" s="1" t="s">
        <v>56</v>
      </c>
      <c r="AI1" s="1" t="s">
        <v>39</v>
      </c>
      <c r="AJ1" s="1"/>
      <c r="AK1" s="1" t="s">
        <v>44</v>
      </c>
      <c r="AL1" s="1" t="s">
        <v>45</v>
      </c>
      <c r="AM1" s="1" t="s">
        <v>46</v>
      </c>
      <c r="AN1" s="3"/>
      <c r="AO1" s="3"/>
      <c r="AP1" s="1" t="s">
        <v>3</v>
      </c>
      <c r="AQ1" s="1" t="s">
        <v>57</v>
      </c>
    </row>
    <row r="2">
      <c r="A2" s="4">
        <v>1318.0</v>
      </c>
      <c r="B2" s="1" t="s">
        <v>58</v>
      </c>
      <c r="C2" s="1"/>
      <c r="D2" s="4">
        <v>4.0</v>
      </c>
      <c r="E2" s="4">
        <v>1.0</v>
      </c>
      <c r="F2" s="4">
        <f t="shared" ref="F2:G2" si="1">(D2-average(D:D))/stdev(D:D)</f>
        <v>0.2569178467</v>
      </c>
      <c r="G2" s="4">
        <f t="shared" si="1"/>
        <v>0.2636207938</v>
      </c>
      <c r="H2" s="4">
        <f t="shared" ref="H2:H77" si="4">average(F2:G2)</f>
        <v>0.2602693202</v>
      </c>
      <c r="I2" s="4">
        <f t="shared" ref="I2:I77" si="5">if(H2 &gt; 0, H2^0.5, -(ABS(H2)^0.5))</f>
        <v>0.5101659732</v>
      </c>
      <c r="J2" s="4"/>
      <c r="K2" s="4">
        <v>1028.9</v>
      </c>
      <c r="L2" s="4">
        <v>0.0</v>
      </c>
      <c r="M2" s="4">
        <f t="shared" ref="M2:M77" si="6">if(K2=0, 0, K2*(0.9^L2))</f>
        <v>1028.9</v>
      </c>
      <c r="N2" s="4">
        <f t="shared" ref="N2:N77" si="7">if(M2=0, -1, (M2-average(M:M))/stdev(M:M))</f>
        <v>7.099821431</v>
      </c>
      <c r="O2" s="4">
        <f t="shared" ref="O2:O77" si="8">if(N2 &gt; 0, N2^0.5, -(ABS(N2)^0.5))</f>
        <v>2.664549011</v>
      </c>
      <c r="P2" s="4"/>
      <c r="Q2" s="4">
        <v>81.25</v>
      </c>
      <c r="R2" s="4">
        <v>71.88</v>
      </c>
      <c r="S2" s="4">
        <v>78.91</v>
      </c>
      <c r="T2" s="4">
        <v>67.19</v>
      </c>
      <c r="U2" s="4">
        <f t="shared" ref="U2:X2" si="2">(Q2-average(Q:Q))/stdev(Q:Q)</f>
        <v>0.9573239221</v>
      </c>
      <c r="V2" s="4">
        <f t="shared" si="2"/>
        <v>0.8507404516</v>
      </c>
      <c r="W2" s="4">
        <f t="shared" si="2"/>
        <v>0.9662952442</v>
      </c>
      <c r="X2" s="4">
        <f t="shared" si="2"/>
        <v>1.529472968</v>
      </c>
      <c r="Y2" s="4">
        <f t="shared" ref="Y2:Y77" si="10">average(U2:X2)</f>
        <v>1.075958147</v>
      </c>
      <c r="Z2" s="4">
        <f t="shared" ref="Z2:Z77" si="11">if(Y2 &gt; 0, Y2^0.5, -(ABS(Y2)^0.5))</f>
        <v>1.037284024</v>
      </c>
      <c r="AA2" s="1"/>
      <c r="AB2" s="6"/>
      <c r="AC2" s="1"/>
      <c r="AD2" s="1"/>
      <c r="AE2" s="7"/>
      <c r="AF2" s="1"/>
      <c r="AG2" s="1"/>
      <c r="AH2" s="1"/>
      <c r="AI2" s="1" t="str">
        <f t="shared" ref="AI2:AI83" si="12">if(AH2, if(AH2 &gt; 0, AH2^0.5, -(ABS(AH2)^0.5)), "")</f>
        <v/>
      </c>
      <c r="AJ2" s="1"/>
      <c r="AK2" s="4">
        <f t="shared" ref="AK2:AK77" si="13">if(AH2, average(Z2,O2,I2, AI2), average(Z2, O2, I2))</f>
        <v>1.403999669</v>
      </c>
      <c r="AL2" s="1"/>
      <c r="AM2" s="4">
        <f t="shared" ref="AM2:AM77" si="14">if(AL2=0, AK2, (0.75*AK2+0.25*AL2))</f>
        <v>1.403999669</v>
      </c>
      <c r="AP2" s="1"/>
      <c r="AQ2" s="1"/>
    </row>
    <row r="3">
      <c r="A3" s="4">
        <v>1097.0</v>
      </c>
      <c r="B3" s="8" t="s">
        <v>59</v>
      </c>
      <c r="C3" s="8"/>
      <c r="D3" s="4">
        <v>4.0</v>
      </c>
      <c r="E3" s="4">
        <v>1.0</v>
      </c>
      <c r="F3" s="4">
        <f t="shared" ref="F3:G3" si="3">(D3-average(D:D))/stdev(D:D)</f>
        <v>0.2569178467</v>
      </c>
      <c r="G3" s="4">
        <f t="shared" si="3"/>
        <v>0.2636207938</v>
      </c>
      <c r="H3" s="4">
        <f t="shared" si="4"/>
        <v>0.2602693202</v>
      </c>
      <c r="I3" s="4">
        <f t="shared" si="5"/>
        <v>0.5101659732</v>
      </c>
      <c r="J3" s="4"/>
      <c r="K3" s="4">
        <v>395.2</v>
      </c>
      <c r="L3" s="4">
        <v>3.0</v>
      </c>
      <c r="M3" s="4">
        <f t="shared" si="6"/>
        <v>288.1008</v>
      </c>
      <c r="N3" s="4">
        <f t="shared" si="7"/>
        <v>1.544630822</v>
      </c>
      <c r="O3" s="4">
        <f t="shared" si="8"/>
        <v>1.242831776</v>
      </c>
      <c r="P3" s="4"/>
      <c r="Q3" s="4">
        <v>64.86</v>
      </c>
      <c r="R3" s="4">
        <v>63.51</v>
      </c>
      <c r="S3" s="4">
        <v>76.95</v>
      </c>
      <c r="T3" s="4">
        <v>48.63</v>
      </c>
      <c r="U3" s="4">
        <f t="shared" ref="U3:X3" si="9">(Q3-average(Q:Q))/stdev(Q:Q)</f>
        <v>0.004505395717</v>
      </c>
      <c r="V3" s="4">
        <f t="shared" si="9"/>
        <v>0.3257680828</v>
      </c>
      <c r="W3" s="4">
        <f t="shared" si="9"/>
        <v>0.8120805817</v>
      </c>
      <c r="X3" s="4">
        <f t="shared" si="9"/>
        <v>0.1878814067</v>
      </c>
      <c r="Y3" s="4">
        <f t="shared" si="10"/>
        <v>0.3325588667</v>
      </c>
      <c r="Z3" s="4">
        <f t="shared" si="11"/>
        <v>0.5766791714</v>
      </c>
      <c r="AA3" s="1"/>
      <c r="AB3" s="9">
        <v>16500.0</v>
      </c>
      <c r="AC3" s="9">
        <v>1.73E7</v>
      </c>
      <c r="AD3" s="10">
        <f t="shared" ref="AD3:AD6" si="17">if(AC3=0, 0, LOG10(AC3))</f>
        <v>7.238046103</v>
      </c>
      <c r="AE3" s="7">
        <f t="shared" ref="AE3:AE6" si="18">if(or(AB3="-", and(AB3=0, not(AC3=0))), "", if(AC3+AB3=0, 0, (AC3-AB3)/AB3))</f>
        <v>1047.484848</v>
      </c>
      <c r="AF3" s="11">
        <f t="shared" ref="AF3:AF6" si="19">(AD3-average(AD:AD))/stdev(AD:AD)</f>
        <v>1.942726317</v>
      </c>
      <c r="AG3" s="12">
        <f t="shared" ref="AG3:AG6" si="20">if(AE3,(AE3-average(AE:AE))/stdev(AE:AE), "")</f>
        <v>4.233705602</v>
      </c>
      <c r="AH3" s="11">
        <f t="shared" ref="AH3:AH6" si="21">if(AG3, average(AG3, AF3), AF3)</f>
        <v>3.08821596</v>
      </c>
      <c r="AI3" s="4">
        <f t="shared" si="12"/>
        <v>1.757332057</v>
      </c>
      <c r="AJ3" s="1"/>
      <c r="AK3" s="4">
        <f t="shared" si="13"/>
        <v>1.021752244</v>
      </c>
      <c r="AL3" s="4">
        <v>0.8406588528</v>
      </c>
      <c r="AM3" s="4">
        <f t="shared" si="14"/>
        <v>0.9764788965</v>
      </c>
      <c r="AN3" s="13"/>
      <c r="AO3" s="13"/>
      <c r="AP3" s="8"/>
      <c r="AQ3" s="1"/>
    </row>
    <row r="4">
      <c r="A4" s="4">
        <v>216.0</v>
      </c>
      <c r="B4" s="1" t="s">
        <v>48</v>
      </c>
      <c r="C4" s="1"/>
      <c r="D4" s="4">
        <v>4.0</v>
      </c>
      <c r="E4" s="4">
        <v>1.0</v>
      </c>
      <c r="F4" s="4">
        <f t="shared" ref="F4:G4" si="15">(D4-average(D:D))/stdev(D:D)</f>
        <v>0.2569178467</v>
      </c>
      <c r="G4" s="4">
        <f t="shared" si="15"/>
        <v>0.2636207938</v>
      </c>
      <c r="H4" s="4">
        <f t="shared" si="4"/>
        <v>0.2602693202</v>
      </c>
      <c r="I4" s="4">
        <f t="shared" si="5"/>
        <v>0.5101659732</v>
      </c>
      <c r="J4" s="4"/>
      <c r="K4" s="4">
        <v>497.3</v>
      </c>
      <c r="L4" s="4">
        <v>7.0</v>
      </c>
      <c r="M4" s="4">
        <f t="shared" si="6"/>
        <v>237.8570484</v>
      </c>
      <c r="N4" s="4">
        <f t="shared" si="7"/>
        <v>1.167857174</v>
      </c>
      <c r="O4" s="4">
        <f t="shared" si="8"/>
        <v>1.080674407</v>
      </c>
      <c r="P4" s="4"/>
      <c r="Q4" s="4">
        <v>79.52</v>
      </c>
      <c r="R4" s="4">
        <v>67.88</v>
      </c>
      <c r="S4" s="4">
        <v>75.48</v>
      </c>
      <c r="T4" s="4">
        <v>49.6</v>
      </c>
      <c r="U4" s="4">
        <f t="shared" ref="U4:X4" si="16">(Q4-average(Q:Q))/stdev(Q:Q)</f>
        <v>0.8567518629</v>
      </c>
      <c r="V4" s="4">
        <f t="shared" si="16"/>
        <v>0.5998575991</v>
      </c>
      <c r="W4" s="4">
        <f t="shared" si="16"/>
        <v>0.6964195848</v>
      </c>
      <c r="X4" s="4">
        <f t="shared" si="16"/>
        <v>0.257996914</v>
      </c>
      <c r="Y4" s="4">
        <f t="shared" si="10"/>
        <v>0.6027564902</v>
      </c>
      <c r="Z4" s="4">
        <f t="shared" si="11"/>
        <v>0.7763739371</v>
      </c>
      <c r="AA4" s="1"/>
      <c r="AB4" s="9">
        <v>741900.0</v>
      </c>
      <c r="AC4" s="9">
        <v>1800000.0</v>
      </c>
      <c r="AD4" s="10">
        <f t="shared" si="17"/>
        <v>6.255272505</v>
      </c>
      <c r="AE4" s="7">
        <f t="shared" si="18"/>
        <v>1.426202992</v>
      </c>
      <c r="AF4" s="11">
        <f t="shared" si="19"/>
        <v>1.508309707</v>
      </c>
      <c r="AG4" s="12">
        <f t="shared" si="20"/>
        <v>-0.2683701251</v>
      </c>
      <c r="AH4" s="11">
        <f t="shared" si="21"/>
        <v>0.6199697912</v>
      </c>
      <c r="AI4" s="4">
        <f t="shared" si="12"/>
        <v>0.7873816045</v>
      </c>
      <c r="AJ4" s="1"/>
      <c r="AK4" s="4">
        <f t="shared" si="13"/>
        <v>0.7886489805</v>
      </c>
      <c r="AL4" s="4">
        <v>1.113420451</v>
      </c>
      <c r="AM4" s="4">
        <f t="shared" si="14"/>
        <v>0.8698418481</v>
      </c>
      <c r="AN4" s="13"/>
      <c r="AO4" s="13"/>
      <c r="AP4" s="1"/>
      <c r="AQ4" s="1"/>
    </row>
    <row r="5">
      <c r="A5" s="4">
        <v>1117.0</v>
      </c>
      <c r="B5" s="1" t="s">
        <v>47</v>
      </c>
      <c r="C5" s="1"/>
      <c r="D5" s="4">
        <v>4.0</v>
      </c>
      <c r="E5" s="4">
        <v>1.0</v>
      </c>
      <c r="F5" s="4">
        <f t="shared" ref="F5:G5" si="22">(D5-average(D:D))/stdev(D:D)</f>
        <v>0.2569178467</v>
      </c>
      <c r="G5" s="4">
        <f t="shared" si="22"/>
        <v>0.2636207938</v>
      </c>
      <c r="H5" s="4">
        <f t="shared" si="4"/>
        <v>0.2602693202</v>
      </c>
      <c r="I5" s="4">
        <f t="shared" si="5"/>
        <v>0.5101659732</v>
      </c>
      <c r="J5" s="4"/>
      <c r="K5" s="4">
        <v>454.0</v>
      </c>
      <c r="L5" s="4">
        <v>2.0</v>
      </c>
      <c r="M5" s="4">
        <f t="shared" si="6"/>
        <v>367.74</v>
      </c>
      <c r="N5" s="4">
        <f t="shared" si="7"/>
        <v>2.141838454</v>
      </c>
      <c r="O5" s="4">
        <f t="shared" si="8"/>
        <v>1.46350212</v>
      </c>
      <c r="P5" s="4"/>
      <c r="Q5" s="4">
        <v>68.31</v>
      </c>
      <c r="R5" s="4">
        <v>64.44</v>
      </c>
      <c r="S5" s="4">
        <v>68.14</v>
      </c>
      <c r="T5" s="4">
        <v>52.49</v>
      </c>
      <c r="U5" s="4">
        <f t="shared" ref="U5:X5" si="23">(Q5-average(Q:Q))/stdev(Q:Q)</f>
        <v>0.2050681728</v>
      </c>
      <c r="V5" s="4">
        <f t="shared" si="23"/>
        <v>0.384098346</v>
      </c>
      <c r="W5" s="4">
        <f t="shared" si="23"/>
        <v>0.1189014097</v>
      </c>
      <c r="X5" s="4">
        <f t="shared" si="23"/>
        <v>0.4668977552</v>
      </c>
      <c r="Y5" s="4">
        <f t="shared" si="10"/>
        <v>0.2937414209</v>
      </c>
      <c r="Z5" s="4">
        <f t="shared" si="11"/>
        <v>0.5419791702</v>
      </c>
      <c r="AA5" s="1"/>
      <c r="AB5" s="9">
        <v>1500000.0</v>
      </c>
      <c r="AC5" s="9">
        <v>93600.0</v>
      </c>
      <c r="AD5" s="10">
        <f t="shared" si="17"/>
        <v>4.971275849</v>
      </c>
      <c r="AE5" s="7">
        <f t="shared" si="18"/>
        <v>-0.9376</v>
      </c>
      <c r="AF5" s="11">
        <f t="shared" si="19"/>
        <v>0.9407431021</v>
      </c>
      <c r="AG5" s="12">
        <f t="shared" si="20"/>
        <v>-0.27854357</v>
      </c>
      <c r="AH5" s="11">
        <f t="shared" si="21"/>
        <v>0.3310997661</v>
      </c>
      <c r="AI5" s="4">
        <f t="shared" si="12"/>
        <v>0.5754126919</v>
      </c>
      <c r="AJ5" s="1"/>
      <c r="AK5" s="4">
        <f t="shared" si="13"/>
        <v>0.7727649888</v>
      </c>
      <c r="AL5" s="4">
        <v>0.8335384287</v>
      </c>
      <c r="AM5" s="4">
        <f t="shared" si="14"/>
        <v>0.7879583487</v>
      </c>
      <c r="AN5" s="13"/>
      <c r="AO5" s="13"/>
      <c r="AP5" s="1"/>
      <c r="AQ5" s="1"/>
    </row>
    <row r="6">
      <c r="A6" s="4">
        <v>825.0</v>
      </c>
      <c r="B6" s="1" t="s">
        <v>60</v>
      </c>
      <c r="C6" s="1"/>
      <c r="D6" s="4">
        <v>4.0</v>
      </c>
      <c r="E6" s="4">
        <v>1.0</v>
      </c>
      <c r="F6" s="4">
        <f t="shared" ref="F6:G6" si="24">(D6-average(D:D))/stdev(D:D)</f>
        <v>0.2569178467</v>
      </c>
      <c r="G6" s="4">
        <f t="shared" si="24"/>
        <v>0.2636207938</v>
      </c>
      <c r="H6" s="4">
        <f t="shared" si="4"/>
        <v>0.2602693202</v>
      </c>
      <c r="I6" s="4">
        <f t="shared" si="5"/>
        <v>0.5101659732</v>
      </c>
      <c r="J6" s="4"/>
      <c r="K6" s="4">
        <v>390.8</v>
      </c>
      <c r="L6" s="4">
        <v>6.0</v>
      </c>
      <c r="M6" s="4">
        <f t="shared" si="6"/>
        <v>207.6871428</v>
      </c>
      <c r="N6" s="4">
        <f t="shared" si="7"/>
        <v>0.9416156015</v>
      </c>
      <c r="O6" s="4">
        <f t="shared" si="8"/>
        <v>0.9703687966</v>
      </c>
      <c r="P6" s="4"/>
      <c r="Q6" s="4">
        <v>61.59</v>
      </c>
      <c r="R6" s="4">
        <v>67.29</v>
      </c>
      <c r="S6" s="4">
        <v>77.0</v>
      </c>
      <c r="T6" s="4">
        <v>54.1</v>
      </c>
      <c r="U6" s="4">
        <f t="shared" ref="U6:X6" si="25">(Q6-average(Q:Q))/stdev(Q:Q)</f>
        <v>-0.1855932365</v>
      </c>
      <c r="V6" s="4">
        <f t="shared" si="25"/>
        <v>0.5628523784</v>
      </c>
      <c r="W6" s="4">
        <f t="shared" si="25"/>
        <v>0.8160146292</v>
      </c>
      <c r="X6" s="4">
        <f t="shared" si="25"/>
        <v>0.5832750405</v>
      </c>
      <c r="Y6" s="4">
        <f t="shared" si="10"/>
        <v>0.4441372029</v>
      </c>
      <c r="Z6" s="4">
        <f t="shared" si="11"/>
        <v>0.6664361957</v>
      </c>
      <c r="AA6" s="1"/>
      <c r="AB6" s="9">
        <v>27800.0</v>
      </c>
      <c r="AC6" s="9">
        <v>292800.0</v>
      </c>
      <c r="AD6" s="10">
        <f t="shared" si="17"/>
        <v>5.466571072</v>
      </c>
      <c r="AE6" s="7">
        <f t="shared" si="18"/>
        <v>9.532374101</v>
      </c>
      <c r="AF6" s="11">
        <f t="shared" si="19"/>
        <v>1.159679053</v>
      </c>
      <c r="AG6" s="12">
        <f t="shared" si="20"/>
        <v>-0.2334824098</v>
      </c>
      <c r="AH6" s="11">
        <f t="shared" si="21"/>
        <v>0.4630983215</v>
      </c>
      <c r="AI6" s="4">
        <f t="shared" si="12"/>
        <v>0.680513278</v>
      </c>
      <c r="AJ6" s="1"/>
      <c r="AK6" s="4">
        <f t="shared" si="13"/>
        <v>0.7068710609</v>
      </c>
      <c r="AL6" s="4">
        <v>0.8741751697</v>
      </c>
      <c r="AM6" s="4">
        <f t="shared" si="14"/>
        <v>0.7486970881</v>
      </c>
      <c r="AN6" s="13"/>
      <c r="AO6" s="13"/>
      <c r="AP6" s="1"/>
      <c r="AQ6" s="1"/>
    </row>
    <row r="7">
      <c r="A7" s="4">
        <v>1423.0</v>
      </c>
      <c r="B7" s="1" t="s">
        <v>69</v>
      </c>
      <c r="C7" s="1"/>
      <c r="D7" s="4">
        <v>4.0</v>
      </c>
      <c r="E7" s="4">
        <v>1.0</v>
      </c>
      <c r="F7" s="4">
        <f t="shared" ref="F7:G7" si="26">(D7-average(D:D))/stdev(D:D)</f>
        <v>0.2569178467</v>
      </c>
      <c r="G7" s="4">
        <f t="shared" si="26"/>
        <v>0.2636207938</v>
      </c>
      <c r="H7" s="4">
        <f t="shared" si="4"/>
        <v>0.2602693202</v>
      </c>
      <c r="I7" s="4">
        <f t="shared" si="5"/>
        <v>0.5101659732</v>
      </c>
      <c r="J7" s="4"/>
      <c r="K7" s="4">
        <v>198.8</v>
      </c>
      <c r="L7" s="4">
        <v>0.0</v>
      </c>
      <c r="M7" s="4">
        <f t="shared" si="6"/>
        <v>198.8</v>
      </c>
      <c r="N7" s="4">
        <f t="shared" si="7"/>
        <v>0.8749716685</v>
      </c>
      <c r="O7" s="4">
        <f t="shared" si="8"/>
        <v>0.9353992027</v>
      </c>
      <c r="P7" s="4"/>
      <c r="Q7" s="4">
        <v>66.41</v>
      </c>
      <c r="R7" s="4">
        <v>71.88</v>
      </c>
      <c r="S7" s="4">
        <v>63.28</v>
      </c>
      <c r="T7" s="4">
        <v>60.16</v>
      </c>
      <c r="U7" s="4">
        <f t="shared" ref="U7:X7" si="27">(Q7-average(Q:Q))/stdev(Q:Q)</f>
        <v>0.09461331005</v>
      </c>
      <c r="V7" s="4">
        <f t="shared" si="27"/>
        <v>0.8507404516</v>
      </c>
      <c r="W7" s="4">
        <f t="shared" si="27"/>
        <v>-0.2634880086</v>
      </c>
      <c r="X7" s="4">
        <f t="shared" si="27"/>
        <v>1.021316251</v>
      </c>
      <c r="Y7" s="4">
        <f t="shared" si="10"/>
        <v>0.425795501</v>
      </c>
      <c r="Z7" s="4">
        <f t="shared" si="11"/>
        <v>0.6525300767</v>
      </c>
      <c r="AA7" s="1"/>
      <c r="AB7" s="6"/>
      <c r="AC7" s="1"/>
      <c r="AD7" s="1"/>
      <c r="AE7" s="7"/>
      <c r="AF7" s="1"/>
      <c r="AG7" s="1"/>
      <c r="AH7" s="1"/>
      <c r="AI7" s="1" t="str">
        <f t="shared" si="12"/>
        <v/>
      </c>
      <c r="AJ7" s="1"/>
      <c r="AK7" s="4">
        <f t="shared" si="13"/>
        <v>0.6993650842</v>
      </c>
      <c r="AL7" s="4"/>
      <c r="AM7" s="4">
        <f t="shared" si="14"/>
        <v>0.6993650842</v>
      </c>
      <c r="AN7" s="4"/>
      <c r="AO7" s="4"/>
      <c r="AP7" s="1"/>
      <c r="AQ7" s="1"/>
    </row>
    <row r="8">
      <c r="A8" s="4">
        <v>1439.0</v>
      </c>
      <c r="B8" s="1" t="s">
        <v>72</v>
      </c>
      <c r="C8" s="1"/>
      <c r="D8" s="4">
        <v>4.0</v>
      </c>
      <c r="E8" s="4">
        <v>1.0</v>
      </c>
      <c r="F8" s="4">
        <f t="shared" ref="F8:G8" si="28">(D8-average(D:D))/stdev(D:D)</f>
        <v>0.2569178467</v>
      </c>
      <c r="G8" s="4">
        <f t="shared" si="28"/>
        <v>0.2636207938</v>
      </c>
      <c r="H8" s="4">
        <f t="shared" si="4"/>
        <v>0.2602693202</v>
      </c>
      <c r="I8" s="4">
        <f t="shared" si="5"/>
        <v>0.5101659732</v>
      </c>
      <c r="J8" s="4"/>
      <c r="K8" s="4">
        <v>159.3</v>
      </c>
      <c r="L8" s="4">
        <v>0.0</v>
      </c>
      <c r="M8" s="4">
        <f t="shared" si="6"/>
        <v>159.3</v>
      </c>
      <c r="N8" s="4">
        <f t="shared" si="7"/>
        <v>0.578764506</v>
      </c>
      <c r="O8" s="4">
        <f t="shared" si="8"/>
        <v>0.7607657366</v>
      </c>
      <c r="P8" s="4"/>
      <c r="Q8" s="4">
        <v>75.78</v>
      </c>
      <c r="R8" s="4">
        <v>64.84</v>
      </c>
      <c r="S8" s="4">
        <v>80.47</v>
      </c>
      <c r="T8" s="4">
        <v>47.66</v>
      </c>
      <c r="U8" s="4">
        <f t="shared" ref="U8:X8" si="29">(Q8-average(Q:Q))/stdev(Q:Q)</f>
        <v>0.6393301857</v>
      </c>
      <c r="V8" s="4">
        <f t="shared" si="29"/>
        <v>0.4091866313</v>
      </c>
      <c r="W8" s="4">
        <f t="shared" si="29"/>
        <v>1.089037527</v>
      </c>
      <c r="X8" s="4">
        <f t="shared" si="29"/>
        <v>0.1177658995</v>
      </c>
      <c r="Y8" s="4">
        <f t="shared" si="10"/>
        <v>0.5638300608</v>
      </c>
      <c r="Z8" s="4">
        <f t="shared" si="11"/>
        <v>0.7508861836</v>
      </c>
      <c r="AA8" s="1"/>
      <c r="AB8" s="6"/>
      <c r="AC8" s="1"/>
      <c r="AD8" s="1"/>
      <c r="AE8" s="7"/>
      <c r="AF8" s="1"/>
      <c r="AG8" s="1"/>
      <c r="AH8" s="1"/>
      <c r="AI8" s="1" t="str">
        <f t="shared" si="12"/>
        <v/>
      </c>
      <c r="AJ8" s="1"/>
      <c r="AK8" s="4">
        <f t="shared" si="13"/>
        <v>0.6739392978</v>
      </c>
      <c r="AL8" s="4"/>
      <c r="AM8" s="4">
        <f t="shared" si="14"/>
        <v>0.6739392978</v>
      </c>
      <c r="AN8" s="4"/>
      <c r="AO8" s="4"/>
      <c r="AP8" s="1"/>
      <c r="AQ8" s="1"/>
    </row>
    <row r="9">
      <c r="A9" s="4">
        <v>1221.0</v>
      </c>
      <c r="B9" s="1" t="s">
        <v>63</v>
      </c>
      <c r="C9" s="1"/>
      <c r="D9" s="4">
        <v>4.0</v>
      </c>
      <c r="E9" s="4">
        <v>1.0</v>
      </c>
      <c r="F9" s="4">
        <f t="shared" ref="F9:G9" si="30">(D9-average(D:D))/stdev(D:D)</f>
        <v>0.2569178467</v>
      </c>
      <c r="G9" s="4">
        <f t="shared" si="30"/>
        <v>0.2636207938</v>
      </c>
      <c r="H9" s="4">
        <f t="shared" si="4"/>
        <v>0.2602693202</v>
      </c>
      <c r="I9" s="4">
        <f t="shared" si="5"/>
        <v>0.5101659732</v>
      </c>
      <c r="J9" s="4"/>
      <c r="K9" s="4">
        <v>135.1</v>
      </c>
      <c r="L9" s="4">
        <v>2.0</v>
      </c>
      <c r="M9" s="4">
        <f t="shared" si="6"/>
        <v>109.431</v>
      </c>
      <c r="N9" s="4">
        <f t="shared" si="7"/>
        <v>0.2048010885</v>
      </c>
      <c r="O9" s="4">
        <f t="shared" si="8"/>
        <v>0.4525495426</v>
      </c>
      <c r="P9" s="4"/>
      <c r="Q9" s="4">
        <v>88.18</v>
      </c>
      <c r="R9" s="4">
        <v>77.34</v>
      </c>
      <c r="S9" s="4">
        <v>78.96</v>
      </c>
      <c r="T9" s="4">
        <v>48.88</v>
      </c>
      <c r="U9" s="4">
        <f t="shared" ref="U9:X9" si="31">(Q9-average(Q:Q))/stdev(Q:Q)</f>
        <v>1.3601935</v>
      </c>
      <c r="V9" s="4">
        <f t="shared" si="31"/>
        <v>1.193195545</v>
      </c>
      <c r="W9" s="4">
        <f t="shared" si="31"/>
        <v>0.9702292917</v>
      </c>
      <c r="X9" s="4">
        <f t="shared" si="31"/>
        <v>0.2059524138</v>
      </c>
      <c r="Y9" s="4">
        <f t="shared" si="10"/>
        <v>0.9323926878</v>
      </c>
      <c r="Z9" s="4">
        <f t="shared" si="11"/>
        <v>0.96560483</v>
      </c>
      <c r="AA9" s="1"/>
      <c r="AB9" s="9">
        <v>652400.0</v>
      </c>
      <c r="AC9" s="9">
        <v>69800.0</v>
      </c>
      <c r="AD9" s="10">
        <f t="shared" ref="AD9:AD29" si="34">if(AC9=0, 0, LOG10(AC9))</f>
        <v>4.843855423</v>
      </c>
      <c r="AE9" s="7">
        <f t="shared" ref="AE9:AE29" si="35">if(or(AB9="-", and(AB9=0, not(AC9=0))), "", if(AC9+AB9=0, 0, (AC9-AB9)/AB9))</f>
        <v>-0.8930104231</v>
      </c>
      <c r="AF9" s="11">
        <f t="shared" ref="AF9:AF29" si="36">(AD9-average(AD:AD))/stdev(AD:AD)</f>
        <v>0.884419296</v>
      </c>
      <c r="AG9" s="12">
        <f t="shared" ref="AG9:AG29" si="37">if(AE9,(AE9-average(AE:AE))/stdev(AE:AE), "")</f>
        <v>-0.2783516633</v>
      </c>
      <c r="AH9" s="11">
        <f t="shared" ref="AH9:AH29" si="38">if(AG9, average(AG9, AF9), AF9)</f>
        <v>0.3030338164</v>
      </c>
      <c r="AI9" s="4">
        <f t="shared" si="12"/>
        <v>0.5504850737</v>
      </c>
      <c r="AJ9" s="1"/>
      <c r="AK9" s="4">
        <f t="shared" si="13"/>
        <v>0.6197013549</v>
      </c>
      <c r="AL9" s="4">
        <v>0.6887183992</v>
      </c>
      <c r="AM9" s="4">
        <f t="shared" si="14"/>
        <v>0.636955616</v>
      </c>
      <c r="AN9" s="13"/>
      <c r="AO9" s="13"/>
      <c r="AP9" s="1"/>
      <c r="AQ9" s="1"/>
    </row>
    <row r="10">
      <c r="A10" s="4">
        <v>1183.0</v>
      </c>
      <c r="B10" s="1" t="s">
        <v>77</v>
      </c>
      <c r="C10" s="1"/>
      <c r="D10" s="4">
        <v>4.0</v>
      </c>
      <c r="E10" s="4">
        <v>1.0</v>
      </c>
      <c r="F10" s="4">
        <f t="shared" ref="F10:G10" si="32">(D10-average(D:D))/stdev(D:D)</f>
        <v>0.2569178467</v>
      </c>
      <c r="G10" s="4">
        <f t="shared" si="32"/>
        <v>0.2636207938</v>
      </c>
      <c r="H10" s="4">
        <f t="shared" si="4"/>
        <v>0.2602693202</v>
      </c>
      <c r="I10" s="4">
        <f t="shared" si="5"/>
        <v>0.5101659732</v>
      </c>
      <c r="J10" s="4"/>
      <c r="K10" s="4">
        <v>168.7</v>
      </c>
      <c r="L10" s="4">
        <v>3.0</v>
      </c>
      <c r="M10" s="4">
        <f t="shared" si="6"/>
        <v>122.9823</v>
      </c>
      <c r="N10" s="4">
        <f t="shared" si="7"/>
        <v>0.3064211423</v>
      </c>
      <c r="O10" s="4">
        <f t="shared" si="8"/>
        <v>0.5535531973</v>
      </c>
      <c r="P10" s="4"/>
      <c r="Q10" s="4">
        <v>88.24</v>
      </c>
      <c r="R10" s="4">
        <v>67.33</v>
      </c>
      <c r="S10" s="4">
        <v>77.17</v>
      </c>
      <c r="T10" s="4">
        <v>59.22</v>
      </c>
      <c r="U10" s="4">
        <f t="shared" ref="U10:X10" si="33">(Q10-average(Q:Q))/stdev(Q:Q)</f>
        <v>1.363681549</v>
      </c>
      <c r="V10" s="4">
        <f t="shared" si="33"/>
        <v>0.5653612069</v>
      </c>
      <c r="W10" s="4">
        <f t="shared" si="33"/>
        <v>0.8293903907</v>
      </c>
      <c r="X10" s="4">
        <f t="shared" si="33"/>
        <v>0.9533692644</v>
      </c>
      <c r="Y10" s="4">
        <f t="shared" si="10"/>
        <v>0.9279506027</v>
      </c>
      <c r="Z10" s="4">
        <f t="shared" si="11"/>
        <v>0.9633019271</v>
      </c>
      <c r="AA10" s="1"/>
      <c r="AB10" s="9">
        <v>1712.0</v>
      </c>
      <c r="AC10" s="9">
        <v>173900.0</v>
      </c>
      <c r="AD10" s="10">
        <f t="shared" si="34"/>
        <v>5.240299582</v>
      </c>
      <c r="AE10" s="7">
        <f t="shared" si="35"/>
        <v>100.5771028</v>
      </c>
      <c r="AF10" s="11">
        <f t="shared" si="36"/>
        <v>1.05965999</v>
      </c>
      <c r="AG10" s="12">
        <f t="shared" si="37"/>
        <v>0.1583601174</v>
      </c>
      <c r="AH10" s="11">
        <f t="shared" si="38"/>
        <v>0.6090100539</v>
      </c>
      <c r="AI10" s="4">
        <f t="shared" si="12"/>
        <v>0.7803909622</v>
      </c>
      <c r="AJ10" s="1"/>
      <c r="AK10" s="4">
        <f t="shared" si="13"/>
        <v>0.701853015</v>
      </c>
      <c r="AL10" s="4">
        <v>0.3320501691</v>
      </c>
      <c r="AM10" s="4">
        <f t="shared" si="14"/>
        <v>0.6094023035</v>
      </c>
      <c r="AN10" s="13"/>
      <c r="AO10" s="13"/>
      <c r="AP10" s="1"/>
      <c r="AQ10" s="1"/>
    </row>
    <row r="11">
      <c r="A11" s="4">
        <v>1092.0</v>
      </c>
      <c r="B11" s="1" t="s">
        <v>64</v>
      </c>
      <c r="C11" s="1"/>
      <c r="D11" s="4">
        <v>4.0</v>
      </c>
      <c r="E11" s="4">
        <v>1.0</v>
      </c>
      <c r="F11" s="4">
        <f t="shared" ref="F11:G11" si="39">(D11-average(D:D))/stdev(D:D)</f>
        <v>0.2569178467</v>
      </c>
      <c r="G11" s="4">
        <f t="shared" si="39"/>
        <v>0.2636207938</v>
      </c>
      <c r="H11" s="4">
        <f t="shared" si="4"/>
        <v>0.2602693202</v>
      </c>
      <c r="I11" s="4">
        <f t="shared" si="5"/>
        <v>0.5101659732</v>
      </c>
      <c r="J11" s="4"/>
      <c r="K11" s="4">
        <v>135.2</v>
      </c>
      <c r="L11" s="4">
        <v>4.0</v>
      </c>
      <c r="M11" s="4">
        <f t="shared" si="6"/>
        <v>88.70472</v>
      </c>
      <c r="N11" s="4">
        <f t="shared" si="7"/>
        <v>0.04937646605</v>
      </c>
      <c r="O11" s="4">
        <f t="shared" si="8"/>
        <v>0.2222081593</v>
      </c>
      <c r="P11" s="4"/>
      <c r="Q11" s="4">
        <v>88.5</v>
      </c>
      <c r="R11" s="4">
        <v>73.34</v>
      </c>
      <c r="S11" s="4">
        <v>89.1</v>
      </c>
      <c r="T11" s="4">
        <v>63.67</v>
      </c>
      <c r="U11" s="4">
        <f t="shared" ref="U11:X11" si="40">(Q11-average(Q:Q))/stdev(Q:Q)</f>
        <v>1.378796425</v>
      </c>
      <c r="V11" s="4">
        <f t="shared" si="40"/>
        <v>0.9423126928</v>
      </c>
      <c r="W11" s="4">
        <f t="shared" si="40"/>
        <v>1.768054128</v>
      </c>
      <c r="X11" s="4">
        <f t="shared" si="40"/>
        <v>1.27503319</v>
      </c>
      <c r="Y11" s="4">
        <f t="shared" si="10"/>
        <v>1.341049109</v>
      </c>
      <c r="Z11" s="4">
        <f t="shared" si="11"/>
        <v>1.158036748</v>
      </c>
      <c r="AA11" s="1"/>
      <c r="AB11" s="9">
        <v>30900.0</v>
      </c>
      <c r="AC11" s="9">
        <v>18200.0</v>
      </c>
      <c r="AD11" s="10">
        <f t="shared" si="34"/>
        <v>4.260071388</v>
      </c>
      <c r="AE11" s="7">
        <f t="shared" si="35"/>
        <v>-0.4110032362</v>
      </c>
      <c r="AF11" s="11">
        <f t="shared" si="36"/>
        <v>0.6263685285</v>
      </c>
      <c r="AG11" s="12">
        <f t="shared" si="37"/>
        <v>-0.2762771785</v>
      </c>
      <c r="AH11" s="11">
        <f t="shared" si="38"/>
        <v>0.175045675</v>
      </c>
      <c r="AI11" s="4">
        <f t="shared" si="12"/>
        <v>0.4183846018</v>
      </c>
      <c r="AJ11" s="1"/>
      <c r="AK11" s="4">
        <f t="shared" si="13"/>
        <v>0.5771988704</v>
      </c>
      <c r="AL11" s="4">
        <v>0.6941680209</v>
      </c>
      <c r="AM11" s="4">
        <f t="shared" si="14"/>
        <v>0.6064411581</v>
      </c>
      <c r="AN11" s="13"/>
      <c r="AO11" s="13"/>
      <c r="AP11" s="1"/>
      <c r="AQ11" s="1"/>
    </row>
    <row r="12">
      <c r="A12" s="4">
        <v>830.0</v>
      </c>
      <c r="B12" s="15" t="s">
        <v>79</v>
      </c>
      <c r="C12" s="1"/>
      <c r="D12" s="4">
        <v>4.0</v>
      </c>
      <c r="E12" s="4">
        <v>1.0</v>
      </c>
      <c r="F12" s="4">
        <f t="shared" ref="F12:G12" si="41">(D12-average(D:D))/stdev(D:D)</f>
        <v>0.2569178467</v>
      </c>
      <c r="G12" s="4">
        <f t="shared" si="41"/>
        <v>0.2636207938</v>
      </c>
      <c r="H12" s="4">
        <f t="shared" si="4"/>
        <v>0.2602693202</v>
      </c>
      <c r="I12" s="4">
        <f t="shared" si="5"/>
        <v>0.5101659732</v>
      </c>
      <c r="J12" s="4"/>
      <c r="K12" s="4">
        <v>384.6</v>
      </c>
      <c r="L12" s="4">
        <v>6.0</v>
      </c>
      <c r="M12" s="4">
        <f t="shared" si="6"/>
        <v>204.3922086</v>
      </c>
      <c r="N12" s="4">
        <f t="shared" si="7"/>
        <v>0.9169071683</v>
      </c>
      <c r="O12" s="4">
        <f t="shared" si="8"/>
        <v>0.9575526974</v>
      </c>
      <c r="P12" s="4"/>
      <c r="Q12" s="4">
        <v>59.58</v>
      </c>
      <c r="R12" s="4">
        <v>60.16</v>
      </c>
      <c r="S12" s="4">
        <v>70.0</v>
      </c>
      <c r="T12" s="4">
        <v>49.24</v>
      </c>
      <c r="U12" s="4">
        <f t="shared" ref="U12:X12" si="42">(Q12-average(Q:Q))/stdev(Q:Q)</f>
        <v>-0.3024428544</v>
      </c>
      <c r="V12" s="4">
        <f t="shared" si="42"/>
        <v>0.1156536939</v>
      </c>
      <c r="W12" s="4">
        <f t="shared" si="42"/>
        <v>0.2652479772</v>
      </c>
      <c r="X12" s="4">
        <f t="shared" si="42"/>
        <v>0.2319746639</v>
      </c>
      <c r="Y12" s="4">
        <f t="shared" si="10"/>
        <v>0.07760837016</v>
      </c>
      <c r="Z12" s="4">
        <f t="shared" si="11"/>
        <v>0.2785827887</v>
      </c>
      <c r="AA12" s="1"/>
      <c r="AB12" s="9">
        <v>581.0</v>
      </c>
      <c r="AC12" s="9">
        <v>219500.0</v>
      </c>
      <c r="AD12" s="10">
        <f t="shared" si="34"/>
        <v>5.341434525</v>
      </c>
      <c r="AE12" s="7">
        <f t="shared" si="35"/>
        <v>376.7969019</v>
      </c>
      <c r="AF12" s="11">
        <f t="shared" si="36"/>
        <v>1.104364792</v>
      </c>
      <c r="AG12" s="12">
        <f t="shared" si="37"/>
        <v>1.347167703</v>
      </c>
      <c r="AH12" s="11">
        <f t="shared" si="38"/>
        <v>1.225766248</v>
      </c>
      <c r="AI12" s="4">
        <f t="shared" si="12"/>
        <v>1.107143282</v>
      </c>
      <c r="AJ12" s="1"/>
      <c r="AK12" s="4">
        <f t="shared" si="13"/>
        <v>0.7133611854</v>
      </c>
      <c r="AL12" s="4">
        <v>0.1469132248</v>
      </c>
      <c r="AM12" s="4">
        <f t="shared" si="14"/>
        <v>0.5717491953</v>
      </c>
      <c r="AN12" s="13"/>
      <c r="AO12" s="13"/>
      <c r="AP12" s="1"/>
      <c r="AQ12" s="1"/>
    </row>
    <row r="13">
      <c r="A13" s="4">
        <v>831.0</v>
      </c>
      <c r="B13" s="1" t="s">
        <v>74</v>
      </c>
      <c r="C13" s="1"/>
      <c r="D13" s="4">
        <v>4.0</v>
      </c>
      <c r="E13" s="4">
        <v>1.0</v>
      </c>
      <c r="F13" s="4">
        <f t="shared" ref="F13:G13" si="43">(D13-average(D:D))/stdev(D:D)</f>
        <v>0.2569178467</v>
      </c>
      <c r="G13" s="4">
        <f t="shared" si="43"/>
        <v>0.2636207938</v>
      </c>
      <c r="H13" s="4">
        <f t="shared" si="4"/>
        <v>0.2602693202</v>
      </c>
      <c r="I13" s="4">
        <f t="shared" si="5"/>
        <v>0.5101659732</v>
      </c>
      <c r="J13" s="4"/>
      <c r="K13" s="4">
        <v>272.2</v>
      </c>
      <c r="L13" s="4">
        <v>6.0</v>
      </c>
      <c r="M13" s="4">
        <f t="shared" si="6"/>
        <v>144.6582402</v>
      </c>
      <c r="N13" s="4">
        <f t="shared" si="7"/>
        <v>0.4689671864</v>
      </c>
      <c r="O13" s="4">
        <f t="shared" si="8"/>
        <v>0.684811789</v>
      </c>
      <c r="P13" s="4"/>
      <c r="Q13" s="4">
        <v>66.52</v>
      </c>
      <c r="R13" s="4">
        <v>68.58</v>
      </c>
      <c r="S13" s="4">
        <v>65.05</v>
      </c>
      <c r="T13" s="4">
        <v>50.97</v>
      </c>
      <c r="U13" s="4">
        <f t="shared" ref="U13:X13" si="44">(Q13-average(Q:Q))/stdev(Q:Q)</f>
        <v>0.1010080653</v>
      </c>
      <c r="V13" s="4">
        <f t="shared" si="44"/>
        <v>0.6437620983</v>
      </c>
      <c r="W13" s="4">
        <f t="shared" si="44"/>
        <v>-0.1242227266</v>
      </c>
      <c r="X13" s="4">
        <f t="shared" si="44"/>
        <v>0.3570260325</v>
      </c>
      <c r="Y13" s="4">
        <f t="shared" si="10"/>
        <v>0.2443933674</v>
      </c>
      <c r="Z13" s="4">
        <f t="shared" si="11"/>
        <v>0.4943615755</v>
      </c>
      <c r="AA13" s="1"/>
      <c r="AB13" s="9">
        <v>7000.0</v>
      </c>
      <c r="AC13" s="9">
        <v>88700.0</v>
      </c>
      <c r="AD13" s="10">
        <f t="shared" si="34"/>
        <v>4.94792362</v>
      </c>
      <c r="AE13" s="7">
        <f t="shared" si="35"/>
        <v>11.67142857</v>
      </c>
      <c r="AF13" s="11">
        <f t="shared" si="36"/>
        <v>0.930420688</v>
      </c>
      <c r="AG13" s="12">
        <f t="shared" si="37"/>
        <v>-0.2242762479</v>
      </c>
      <c r="AH13" s="11">
        <f t="shared" si="38"/>
        <v>0.35307222</v>
      </c>
      <c r="AI13" s="4">
        <f t="shared" si="12"/>
        <v>0.5941988051</v>
      </c>
      <c r="AJ13" s="1"/>
      <c r="AK13" s="4">
        <f t="shared" si="13"/>
        <v>0.5708845357</v>
      </c>
      <c r="AL13" s="4">
        <v>0.4037375891</v>
      </c>
      <c r="AM13" s="4">
        <f t="shared" si="14"/>
        <v>0.5290977991</v>
      </c>
      <c r="AN13" s="13"/>
      <c r="AO13" s="13"/>
      <c r="AP13" s="1"/>
      <c r="AQ13" s="1"/>
    </row>
    <row r="14">
      <c r="A14" s="4">
        <v>865.0</v>
      </c>
      <c r="B14" s="1" t="s">
        <v>70</v>
      </c>
      <c r="C14" s="1"/>
      <c r="D14" s="4">
        <v>4.0</v>
      </c>
      <c r="E14" s="4">
        <v>1.0</v>
      </c>
      <c r="F14" s="4">
        <f t="shared" ref="F14:G14" si="45">(D14-average(D:D))/stdev(D:D)</f>
        <v>0.2569178467</v>
      </c>
      <c r="G14" s="4">
        <f t="shared" si="45"/>
        <v>0.2636207938</v>
      </c>
      <c r="H14" s="4">
        <f t="shared" si="4"/>
        <v>0.2602693202</v>
      </c>
      <c r="I14" s="4">
        <f t="shared" si="5"/>
        <v>0.5101659732</v>
      </c>
      <c r="J14" s="4"/>
      <c r="K14" s="4">
        <v>231.5</v>
      </c>
      <c r="L14" s="4">
        <v>5.0</v>
      </c>
      <c r="M14" s="4">
        <f t="shared" si="6"/>
        <v>136.698435</v>
      </c>
      <c r="N14" s="4">
        <f t="shared" si="7"/>
        <v>0.4092772797</v>
      </c>
      <c r="O14" s="4">
        <f t="shared" si="8"/>
        <v>0.6397478251</v>
      </c>
      <c r="P14" s="4"/>
      <c r="Q14" s="4">
        <v>75.77</v>
      </c>
      <c r="R14" s="4">
        <v>64.51</v>
      </c>
      <c r="S14" s="4">
        <v>78.23</v>
      </c>
      <c r="T14" s="4">
        <v>61.35</v>
      </c>
      <c r="U14" s="4">
        <f t="shared" ref="U14:X14" si="46">(Q14-average(Q:Q))/stdev(Q:Q)</f>
        <v>0.6387488443</v>
      </c>
      <c r="V14" s="4">
        <f t="shared" si="46"/>
        <v>0.3884887959</v>
      </c>
      <c r="W14" s="4">
        <f t="shared" si="46"/>
        <v>0.912792198</v>
      </c>
      <c r="X14" s="4">
        <f t="shared" si="46"/>
        <v>1.107334244</v>
      </c>
      <c r="Y14" s="4">
        <f t="shared" si="10"/>
        <v>0.7618410207</v>
      </c>
      <c r="Z14" s="4">
        <f t="shared" si="11"/>
        <v>0.8728350478</v>
      </c>
      <c r="AA14" s="1"/>
      <c r="AB14" s="9">
        <v>6900.0</v>
      </c>
      <c r="AC14" s="9">
        <v>2300.0</v>
      </c>
      <c r="AD14" s="10">
        <f t="shared" si="34"/>
        <v>3.361727836</v>
      </c>
      <c r="AE14" s="7">
        <f t="shared" si="35"/>
        <v>-0.6666666667</v>
      </c>
      <c r="AF14" s="11">
        <f t="shared" si="36"/>
        <v>0.2292726344</v>
      </c>
      <c r="AG14" s="12">
        <f t="shared" si="37"/>
        <v>-0.2773775146</v>
      </c>
      <c r="AH14" s="11">
        <f t="shared" si="38"/>
        <v>-0.02405244007</v>
      </c>
      <c r="AI14" s="4">
        <f t="shared" si="12"/>
        <v>-0.1550884911</v>
      </c>
      <c r="AJ14" s="1"/>
      <c r="AK14" s="4">
        <f t="shared" si="13"/>
        <v>0.4669150888</v>
      </c>
      <c r="AL14" s="4">
        <v>0.4380781779</v>
      </c>
      <c r="AM14" s="4">
        <f t="shared" si="14"/>
        <v>0.459705861</v>
      </c>
      <c r="AN14" s="13"/>
      <c r="AO14" s="13"/>
      <c r="AP14" s="1"/>
      <c r="AQ14" s="1"/>
    </row>
    <row r="15">
      <c r="A15" s="4">
        <v>176.0</v>
      </c>
      <c r="B15" s="1" t="s">
        <v>62</v>
      </c>
      <c r="C15" s="1"/>
      <c r="D15" s="4">
        <v>3.0</v>
      </c>
      <c r="E15" s="4">
        <v>1.0</v>
      </c>
      <c r="F15" s="4">
        <f t="shared" ref="F15:G15" si="47">(D15-average(D:D))/stdev(D:D)</f>
        <v>-1.912610637</v>
      </c>
      <c r="G15" s="4">
        <f t="shared" si="47"/>
        <v>0.2636207938</v>
      </c>
      <c r="H15" s="4">
        <f t="shared" si="4"/>
        <v>-0.8244949214</v>
      </c>
      <c r="I15" s="4">
        <f t="shared" si="5"/>
        <v>-0.908017027</v>
      </c>
      <c r="J15" s="4"/>
      <c r="K15" s="14">
        <v>442.2</v>
      </c>
      <c r="L15" s="4">
        <v>6.0</v>
      </c>
      <c r="M15" s="4">
        <f t="shared" si="6"/>
        <v>235.0032102</v>
      </c>
      <c r="N15" s="4">
        <f t="shared" si="7"/>
        <v>1.146456483</v>
      </c>
      <c r="O15" s="4">
        <f t="shared" si="8"/>
        <v>1.070727081</v>
      </c>
      <c r="P15" s="4"/>
      <c r="Q15" s="4">
        <v>68.35</v>
      </c>
      <c r="R15" s="4">
        <v>56.02</v>
      </c>
      <c r="S15" s="4">
        <v>71.19</v>
      </c>
      <c r="T15" s="4">
        <v>51.57</v>
      </c>
      <c r="U15" s="4">
        <f t="shared" ref="U15:X15" si="48">(Q15-average(Q:Q))/stdev(Q:Q)</f>
        <v>0.2073935383</v>
      </c>
      <c r="V15" s="4">
        <f t="shared" si="48"/>
        <v>-0.1440100584</v>
      </c>
      <c r="W15" s="4">
        <f t="shared" si="48"/>
        <v>0.3588783081</v>
      </c>
      <c r="X15" s="4">
        <f t="shared" si="48"/>
        <v>0.4003964494</v>
      </c>
      <c r="Y15" s="4">
        <f t="shared" si="10"/>
        <v>0.2056645593</v>
      </c>
      <c r="Z15" s="4">
        <f t="shared" si="11"/>
        <v>0.4535025461</v>
      </c>
      <c r="AA15" s="1"/>
      <c r="AB15" s="9">
        <v>4500000.0</v>
      </c>
      <c r="AC15" s="9">
        <v>1343732.0</v>
      </c>
      <c r="AD15" s="10">
        <f t="shared" si="34"/>
        <v>6.12831266</v>
      </c>
      <c r="AE15" s="7">
        <f t="shared" si="35"/>
        <v>-0.7013928889</v>
      </c>
      <c r="AF15" s="11">
        <f t="shared" si="36"/>
        <v>1.452189492</v>
      </c>
      <c r="AG15" s="12">
        <f t="shared" si="37"/>
        <v>-0.2775269709</v>
      </c>
      <c r="AH15" s="11">
        <f t="shared" si="38"/>
        <v>0.5873312607</v>
      </c>
      <c r="AI15" s="4">
        <f t="shared" si="12"/>
        <v>0.7663754046</v>
      </c>
      <c r="AJ15" s="1"/>
      <c r="AK15" s="4">
        <f t="shared" si="13"/>
        <v>0.3456470013</v>
      </c>
      <c r="AL15" s="4">
        <v>0.7655756302</v>
      </c>
      <c r="AM15" s="4">
        <f t="shared" si="14"/>
        <v>0.4506291585</v>
      </c>
      <c r="AN15" s="13"/>
      <c r="AO15" s="13"/>
      <c r="AP15" s="1"/>
      <c r="AQ15" s="1"/>
    </row>
    <row r="16">
      <c r="A16" s="4">
        <v>945.0</v>
      </c>
      <c r="B16" s="1" t="s">
        <v>67</v>
      </c>
      <c r="C16" s="1"/>
      <c r="D16" s="4">
        <v>4.0</v>
      </c>
      <c r="E16" s="4">
        <v>1.0</v>
      </c>
      <c r="F16" s="4">
        <f t="shared" ref="F16:G16" si="49">(D16-average(D:D))/stdev(D:D)</f>
        <v>0.2569178467</v>
      </c>
      <c r="G16" s="4">
        <f t="shared" si="49"/>
        <v>0.2636207938</v>
      </c>
      <c r="H16" s="4">
        <f t="shared" si="4"/>
        <v>0.2602693202</v>
      </c>
      <c r="I16" s="4">
        <f t="shared" si="5"/>
        <v>0.5101659732</v>
      </c>
      <c r="J16" s="4"/>
      <c r="K16" s="4">
        <v>111.3</v>
      </c>
      <c r="L16" s="4">
        <v>5.0</v>
      </c>
      <c r="M16" s="4">
        <f t="shared" si="6"/>
        <v>65.721537</v>
      </c>
      <c r="N16" s="4">
        <f t="shared" si="7"/>
        <v>-0.1229724814</v>
      </c>
      <c r="O16" s="4">
        <f t="shared" si="8"/>
        <v>-0.3506743238</v>
      </c>
      <c r="P16" s="4"/>
      <c r="Q16" s="4">
        <v>80.7</v>
      </c>
      <c r="R16" s="4">
        <v>84.98</v>
      </c>
      <c r="S16" s="4">
        <v>77.28</v>
      </c>
      <c r="T16" s="4">
        <v>63.38</v>
      </c>
      <c r="U16" s="4">
        <f t="shared" ref="U16:X16" si="50">(Q16-average(Q:Q))/stdev(Q:Q)</f>
        <v>0.9253501461</v>
      </c>
      <c r="V16" s="4">
        <f t="shared" si="50"/>
        <v>1.672381793</v>
      </c>
      <c r="W16" s="4">
        <f t="shared" si="50"/>
        <v>0.8380452953</v>
      </c>
      <c r="X16" s="4">
        <f t="shared" si="50"/>
        <v>1.254070821</v>
      </c>
      <c r="Y16" s="4">
        <f t="shared" si="10"/>
        <v>1.172462014</v>
      </c>
      <c r="Z16" s="4">
        <f t="shared" si="11"/>
        <v>1.082802851</v>
      </c>
      <c r="AA16" s="1"/>
      <c r="AB16" s="9">
        <v>18400.0</v>
      </c>
      <c r="AC16" s="9">
        <v>9900.0</v>
      </c>
      <c r="AD16" s="10">
        <f t="shared" si="34"/>
        <v>3.995635195</v>
      </c>
      <c r="AE16" s="7">
        <f t="shared" si="35"/>
        <v>-0.4619565217</v>
      </c>
      <c r="AF16" s="11">
        <f t="shared" si="36"/>
        <v>0.5094794759</v>
      </c>
      <c r="AG16" s="12">
        <f t="shared" si="37"/>
        <v>-0.2764964736</v>
      </c>
      <c r="AH16" s="11">
        <f t="shared" si="38"/>
        <v>0.1164915012</v>
      </c>
      <c r="AI16" s="4">
        <f t="shared" si="12"/>
        <v>0.3413085132</v>
      </c>
      <c r="AJ16" s="1"/>
      <c r="AK16" s="4">
        <f t="shared" si="13"/>
        <v>0.3959007534</v>
      </c>
      <c r="AL16" s="4">
        <v>0.4618153181</v>
      </c>
      <c r="AM16" s="4">
        <f t="shared" si="14"/>
        <v>0.4123793946</v>
      </c>
      <c r="AN16" s="13"/>
      <c r="AO16" s="13"/>
      <c r="AP16" s="1"/>
      <c r="AQ16" s="1"/>
    </row>
    <row r="17">
      <c r="A17" s="4">
        <v>520.0</v>
      </c>
      <c r="B17" s="1" t="s">
        <v>73</v>
      </c>
      <c r="C17" s="1"/>
      <c r="D17" s="4">
        <v>4.0</v>
      </c>
      <c r="E17" s="4">
        <v>1.0</v>
      </c>
      <c r="F17" s="4">
        <f t="shared" ref="F17:G17" si="51">(D17-average(D:D))/stdev(D:D)</f>
        <v>0.2569178467</v>
      </c>
      <c r="G17" s="4">
        <f t="shared" si="51"/>
        <v>0.2636207938</v>
      </c>
      <c r="H17" s="4">
        <f t="shared" si="4"/>
        <v>0.2602693202</v>
      </c>
      <c r="I17" s="4">
        <f t="shared" si="5"/>
        <v>0.5101659732</v>
      </c>
      <c r="J17" s="4"/>
      <c r="K17" s="4">
        <v>67.9</v>
      </c>
      <c r="L17" s="4">
        <v>7.0</v>
      </c>
      <c r="M17" s="4">
        <f t="shared" si="6"/>
        <v>32.47635951</v>
      </c>
      <c r="N17" s="4">
        <f t="shared" si="7"/>
        <v>-0.3722752584</v>
      </c>
      <c r="O17" s="4">
        <f t="shared" si="8"/>
        <v>-0.6101436375</v>
      </c>
      <c r="P17" s="4"/>
      <c r="Q17" s="4">
        <v>84.1</v>
      </c>
      <c r="R17" s="4">
        <v>78.9</v>
      </c>
      <c r="S17" s="4">
        <v>86.92</v>
      </c>
      <c r="T17" s="4">
        <v>58.91</v>
      </c>
      <c r="U17" s="4">
        <f t="shared" ref="U17:X17" si="52">(Q17-average(Q:Q))/stdev(Q:Q)</f>
        <v>1.123006216</v>
      </c>
      <c r="V17" s="4">
        <f t="shared" si="52"/>
        <v>1.291039858</v>
      </c>
      <c r="W17" s="4">
        <f t="shared" si="52"/>
        <v>1.596529656</v>
      </c>
      <c r="X17" s="4">
        <f t="shared" si="52"/>
        <v>0.9309612157</v>
      </c>
      <c r="Y17" s="4">
        <f t="shared" si="10"/>
        <v>1.235384236</v>
      </c>
      <c r="Z17" s="4">
        <f t="shared" si="11"/>
        <v>1.111478401</v>
      </c>
      <c r="AA17" s="1"/>
      <c r="AB17" s="9">
        <v>19500.0</v>
      </c>
      <c r="AC17" s="9">
        <v>310700.0</v>
      </c>
      <c r="AD17" s="10">
        <f t="shared" si="34"/>
        <v>5.492341253</v>
      </c>
      <c r="AE17" s="7">
        <f t="shared" si="35"/>
        <v>14.93333333</v>
      </c>
      <c r="AF17" s="11">
        <f t="shared" si="36"/>
        <v>1.171070277</v>
      </c>
      <c r="AG17" s="12">
        <f t="shared" si="37"/>
        <v>-0.2102375109</v>
      </c>
      <c r="AH17" s="11">
        <f t="shared" si="38"/>
        <v>0.4804163832</v>
      </c>
      <c r="AI17" s="4">
        <f t="shared" si="12"/>
        <v>0.6931207566</v>
      </c>
      <c r="AJ17" s="1"/>
      <c r="AK17" s="4">
        <f t="shared" si="13"/>
        <v>0.4261553734</v>
      </c>
      <c r="AL17" s="4">
        <v>0.3501858682</v>
      </c>
      <c r="AM17" s="4">
        <f t="shared" si="14"/>
        <v>0.4071629971</v>
      </c>
      <c r="AN17" s="13"/>
      <c r="AO17" s="13"/>
      <c r="AP17" s="1"/>
      <c r="AQ17" s="1"/>
    </row>
    <row r="18">
      <c r="A18" s="4">
        <v>808.0</v>
      </c>
      <c r="B18" s="1" t="s">
        <v>65</v>
      </c>
      <c r="C18" s="1"/>
      <c r="D18" s="4">
        <v>4.0</v>
      </c>
      <c r="E18" s="4">
        <v>1.0</v>
      </c>
      <c r="F18" s="4">
        <f t="shared" ref="F18:G18" si="53">(D18-average(D:D))/stdev(D:D)</f>
        <v>0.2569178467</v>
      </c>
      <c r="G18" s="4">
        <f t="shared" si="53"/>
        <v>0.2636207938</v>
      </c>
      <c r="H18" s="4">
        <f t="shared" si="4"/>
        <v>0.2602693202</v>
      </c>
      <c r="I18" s="4">
        <f t="shared" si="5"/>
        <v>0.5101659732</v>
      </c>
      <c r="J18" s="4"/>
      <c r="K18" s="4">
        <v>63.1</v>
      </c>
      <c r="L18" s="4">
        <v>6.0</v>
      </c>
      <c r="M18" s="4">
        <f t="shared" si="6"/>
        <v>33.5339271</v>
      </c>
      <c r="N18" s="4">
        <f t="shared" si="7"/>
        <v>-0.3643446484</v>
      </c>
      <c r="O18" s="4">
        <f t="shared" si="8"/>
        <v>-0.6036096821</v>
      </c>
      <c r="P18" s="4"/>
      <c r="Q18" s="4">
        <v>87.48</v>
      </c>
      <c r="R18" s="4">
        <v>82.89</v>
      </c>
      <c r="S18" s="4">
        <v>82.16</v>
      </c>
      <c r="T18" s="4">
        <v>76.01</v>
      </c>
      <c r="U18" s="4">
        <f t="shared" ref="U18:X18" si="54">(Q18-average(Q:Q))/stdev(Q:Q)</f>
        <v>1.319499604</v>
      </c>
      <c r="V18" s="4">
        <f t="shared" si="54"/>
        <v>1.541295503</v>
      </c>
      <c r="W18" s="4">
        <f t="shared" si="54"/>
        <v>1.222008333</v>
      </c>
      <c r="X18" s="4">
        <f t="shared" si="54"/>
        <v>2.167018096</v>
      </c>
      <c r="Y18" s="4">
        <f t="shared" si="10"/>
        <v>1.562455384</v>
      </c>
      <c r="Z18" s="4">
        <f t="shared" si="11"/>
        <v>1.249982153</v>
      </c>
      <c r="AA18" s="1"/>
      <c r="AB18" s="14">
        <v>17252.0</v>
      </c>
      <c r="AC18" s="9">
        <v>7500.0</v>
      </c>
      <c r="AD18" s="10">
        <f t="shared" si="34"/>
        <v>3.875061263</v>
      </c>
      <c r="AE18" s="7">
        <f t="shared" si="35"/>
        <v>-0.565267795</v>
      </c>
      <c r="AF18" s="11">
        <f t="shared" si="36"/>
        <v>0.4561820343</v>
      </c>
      <c r="AG18" s="12">
        <f t="shared" si="37"/>
        <v>-0.2769411094</v>
      </c>
      <c r="AH18" s="11">
        <f t="shared" si="38"/>
        <v>0.08962046246</v>
      </c>
      <c r="AI18" s="4">
        <f t="shared" si="12"/>
        <v>0.2993667691</v>
      </c>
      <c r="AJ18" s="1"/>
      <c r="AK18" s="4">
        <f t="shared" si="13"/>
        <v>0.3639763034</v>
      </c>
      <c r="AL18" s="13">
        <v>0.4794402125</v>
      </c>
      <c r="AM18" s="4">
        <f t="shared" si="14"/>
        <v>0.3928422807</v>
      </c>
      <c r="AN18" s="13"/>
      <c r="AO18" s="13"/>
      <c r="AP18" s="1"/>
      <c r="AQ18" s="1"/>
    </row>
    <row r="19">
      <c r="A19" s="4">
        <v>758.0</v>
      </c>
      <c r="B19" s="1" t="s">
        <v>66</v>
      </c>
      <c r="C19" s="1"/>
      <c r="D19" s="4">
        <v>2.0</v>
      </c>
      <c r="E19" s="4">
        <v>1.0</v>
      </c>
      <c r="F19" s="4">
        <f t="shared" ref="F19:G19" si="55">(D19-average(D:D))/stdev(D:D)</f>
        <v>-4.08213912</v>
      </c>
      <c r="G19" s="4">
        <f t="shared" si="55"/>
        <v>0.2636207938</v>
      </c>
      <c r="H19" s="4">
        <f t="shared" si="4"/>
        <v>-1.909259163</v>
      </c>
      <c r="I19" s="4">
        <f t="shared" si="5"/>
        <v>-1.381759445</v>
      </c>
      <c r="J19" s="4"/>
      <c r="K19" s="4">
        <v>350.4</v>
      </c>
      <c r="L19" s="4">
        <v>6.0</v>
      </c>
      <c r="M19" s="4">
        <f t="shared" si="6"/>
        <v>186.2169264</v>
      </c>
      <c r="N19" s="4">
        <f t="shared" si="7"/>
        <v>0.7806122628</v>
      </c>
      <c r="O19" s="4">
        <f t="shared" si="8"/>
        <v>0.8835226442</v>
      </c>
      <c r="P19" s="4"/>
      <c r="Q19" s="4">
        <v>72.38</v>
      </c>
      <c r="R19" s="4">
        <v>73.13</v>
      </c>
      <c r="S19" s="4">
        <v>78.65</v>
      </c>
      <c r="T19" s="4">
        <v>63.24</v>
      </c>
      <c r="U19" s="4">
        <f t="shared" ref="U19:X19" si="56">(Q19-average(Q:Q))/stdev(Q:Q)</f>
        <v>0.4416741156</v>
      </c>
      <c r="V19" s="4">
        <f t="shared" si="56"/>
        <v>0.929141343</v>
      </c>
      <c r="W19" s="4">
        <f t="shared" si="56"/>
        <v>0.9458381971</v>
      </c>
      <c r="X19" s="4">
        <f t="shared" si="56"/>
        <v>1.243951057</v>
      </c>
      <c r="Y19" s="4">
        <f t="shared" si="10"/>
        <v>0.8901511783</v>
      </c>
      <c r="Z19" s="4">
        <f t="shared" si="11"/>
        <v>0.9434782341</v>
      </c>
      <c r="AA19" s="1"/>
      <c r="AB19" s="17">
        <v>328900.0</v>
      </c>
      <c r="AC19" s="17">
        <v>263900.0</v>
      </c>
      <c r="AD19" s="10">
        <f t="shared" si="34"/>
        <v>5.42143939</v>
      </c>
      <c r="AE19" s="7">
        <f t="shared" si="35"/>
        <v>-0.1976284585</v>
      </c>
      <c r="AF19" s="11">
        <f t="shared" si="36"/>
        <v>1.13972944</v>
      </c>
      <c r="AG19" s="12">
        <f t="shared" si="37"/>
        <v>-0.2753588462</v>
      </c>
      <c r="AH19" s="11">
        <f t="shared" si="38"/>
        <v>0.4321852971</v>
      </c>
      <c r="AI19" s="4">
        <f t="shared" si="12"/>
        <v>0.6574080142</v>
      </c>
      <c r="AJ19" s="1"/>
      <c r="AK19" s="4">
        <f t="shared" si="13"/>
        <v>0.2756623619</v>
      </c>
      <c r="AL19" s="13">
        <v>0.532552925537555</v>
      </c>
      <c r="AM19" s="4">
        <f t="shared" si="14"/>
        <v>0.3398850028</v>
      </c>
      <c r="AN19" s="13"/>
      <c r="AO19" s="13"/>
      <c r="AP19" s="1"/>
      <c r="AQ19" s="1"/>
    </row>
    <row r="20">
      <c r="A20" s="4">
        <v>823.0</v>
      </c>
      <c r="B20" s="1" t="s">
        <v>92</v>
      </c>
      <c r="C20" s="1"/>
      <c r="D20" s="4">
        <v>4.0</v>
      </c>
      <c r="E20" s="4">
        <v>1.0</v>
      </c>
      <c r="F20" s="4">
        <f t="shared" ref="F20:G20" si="57">(D20-average(D:D))/stdev(D:D)</f>
        <v>0.2569178467</v>
      </c>
      <c r="G20" s="4">
        <f t="shared" si="57"/>
        <v>0.2636207938</v>
      </c>
      <c r="H20" s="4">
        <f t="shared" si="4"/>
        <v>0.2602693202</v>
      </c>
      <c r="I20" s="4">
        <f t="shared" si="5"/>
        <v>0.5101659732</v>
      </c>
      <c r="J20" s="4"/>
      <c r="K20" s="4">
        <v>81.4</v>
      </c>
      <c r="L20" s="4">
        <v>6.0</v>
      </c>
      <c r="M20" s="4">
        <f t="shared" si="6"/>
        <v>43.2592974</v>
      </c>
      <c r="N20" s="4">
        <f t="shared" si="7"/>
        <v>-0.2914149182</v>
      </c>
      <c r="O20" s="4">
        <f t="shared" si="8"/>
        <v>-0.5398286008</v>
      </c>
      <c r="P20" s="4"/>
      <c r="Q20" s="4">
        <v>63.66</v>
      </c>
      <c r="R20" s="4">
        <v>62.65</v>
      </c>
      <c r="S20" s="4">
        <v>69.43</v>
      </c>
      <c r="T20" s="4">
        <v>58.53</v>
      </c>
      <c r="U20" s="4">
        <f t="shared" ref="U20:X20" si="58">(Q20-average(Q:Q))/stdev(Q:Q)</f>
        <v>-0.06525557022</v>
      </c>
      <c r="V20" s="4">
        <f t="shared" si="58"/>
        <v>0.2718282696</v>
      </c>
      <c r="W20" s="4">
        <f t="shared" si="58"/>
        <v>0.2203998356</v>
      </c>
      <c r="X20" s="4">
        <f t="shared" si="58"/>
        <v>0.903493285</v>
      </c>
      <c r="Y20" s="4">
        <f t="shared" si="10"/>
        <v>0.332616455</v>
      </c>
      <c r="Z20" s="4">
        <f t="shared" si="11"/>
        <v>0.5767291002</v>
      </c>
      <c r="AA20" s="1"/>
      <c r="AB20" s="9">
        <v>1100.0</v>
      </c>
      <c r="AC20" s="9">
        <v>1315936.0</v>
      </c>
      <c r="AD20" s="10">
        <f t="shared" si="34"/>
        <v>6.119234768</v>
      </c>
      <c r="AE20" s="7">
        <f t="shared" si="35"/>
        <v>1195.305455</v>
      </c>
      <c r="AF20" s="11">
        <f t="shared" si="36"/>
        <v>1.448176781</v>
      </c>
      <c r="AG20" s="12">
        <f t="shared" si="37"/>
        <v>4.869902784</v>
      </c>
      <c r="AH20" s="11">
        <f t="shared" si="38"/>
        <v>3.159039783</v>
      </c>
      <c r="AI20" s="4">
        <f t="shared" si="12"/>
        <v>1.777368781</v>
      </c>
      <c r="AJ20" s="1"/>
      <c r="AK20" s="4">
        <f t="shared" si="13"/>
        <v>0.5811088133</v>
      </c>
      <c r="AL20" s="4">
        <v>-0.4734155494</v>
      </c>
      <c r="AM20" s="4">
        <f t="shared" si="14"/>
        <v>0.3174777226</v>
      </c>
      <c r="AN20" s="13"/>
      <c r="AO20" s="13"/>
      <c r="AP20" s="1"/>
      <c r="AQ20" s="1"/>
    </row>
    <row r="21">
      <c r="A21" s="4">
        <v>934.0</v>
      </c>
      <c r="B21" s="15" t="s">
        <v>80</v>
      </c>
      <c r="C21" s="1"/>
      <c r="D21" s="4">
        <v>4.0</v>
      </c>
      <c r="E21" s="4">
        <v>1.0</v>
      </c>
      <c r="F21" s="4">
        <f t="shared" ref="F21:G21" si="59">(D21-average(D:D))/stdev(D:D)</f>
        <v>0.2569178467</v>
      </c>
      <c r="G21" s="4">
        <f t="shared" si="59"/>
        <v>0.2636207938</v>
      </c>
      <c r="H21" s="4">
        <f t="shared" si="4"/>
        <v>0.2602693202</v>
      </c>
      <c r="I21" s="4">
        <f t="shared" si="5"/>
        <v>0.5101659732</v>
      </c>
      <c r="J21" s="4"/>
      <c r="K21" s="4">
        <v>105.4</v>
      </c>
      <c r="L21" s="4">
        <v>5.0</v>
      </c>
      <c r="M21" s="4">
        <f t="shared" si="6"/>
        <v>62.237646</v>
      </c>
      <c r="N21" s="4">
        <f t="shared" si="7"/>
        <v>-0.1490978856</v>
      </c>
      <c r="O21" s="4">
        <f t="shared" si="8"/>
        <v>-0.3861319536</v>
      </c>
      <c r="P21" s="4"/>
      <c r="Q21" s="4">
        <v>65.47</v>
      </c>
      <c r="R21" s="4">
        <v>70.11</v>
      </c>
      <c r="S21" s="4">
        <v>78.4</v>
      </c>
      <c r="T21" s="4">
        <v>47.63</v>
      </c>
      <c r="U21" s="4">
        <f t="shared" ref="U21:X21" si="60">(Q21-average(Q:Q))/stdev(Q:Q)</f>
        <v>0.03996722007</v>
      </c>
      <c r="V21" s="4">
        <f t="shared" si="60"/>
        <v>0.7397247894</v>
      </c>
      <c r="W21" s="4">
        <f t="shared" si="60"/>
        <v>0.9261679596</v>
      </c>
      <c r="X21" s="4">
        <f t="shared" si="60"/>
        <v>0.1155973786</v>
      </c>
      <c r="Y21" s="4">
        <f t="shared" si="10"/>
        <v>0.4553643369</v>
      </c>
      <c r="Z21" s="4">
        <f t="shared" si="11"/>
        <v>0.6748068886</v>
      </c>
      <c r="AA21" s="1"/>
      <c r="AB21" s="9">
        <v>8000.0</v>
      </c>
      <c r="AC21" s="9">
        <v>14700.0</v>
      </c>
      <c r="AD21" s="10">
        <f t="shared" si="34"/>
        <v>4.167317335</v>
      </c>
      <c r="AE21" s="7">
        <f t="shared" si="35"/>
        <v>0.8375</v>
      </c>
      <c r="AF21" s="11">
        <f t="shared" si="36"/>
        <v>0.5853683414</v>
      </c>
      <c r="AG21" s="12">
        <f t="shared" si="37"/>
        <v>-0.2709038123</v>
      </c>
      <c r="AH21" s="11">
        <f t="shared" si="38"/>
        <v>0.1572322645</v>
      </c>
      <c r="AI21" s="4">
        <f t="shared" si="12"/>
        <v>0.3965252382</v>
      </c>
      <c r="AJ21" s="1"/>
      <c r="AK21" s="4">
        <f t="shared" si="13"/>
        <v>0.2988415366</v>
      </c>
      <c r="AL21" s="4">
        <v>0.2510049366</v>
      </c>
      <c r="AM21" s="4">
        <f t="shared" si="14"/>
        <v>0.2868823866</v>
      </c>
      <c r="AN21" s="13"/>
      <c r="AO21" s="13"/>
      <c r="AP21" s="1"/>
      <c r="AQ21" s="1"/>
    </row>
    <row r="22">
      <c r="A22" s="4">
        <v>505.0</v>
      </c>
      <c r="B22" s="1" t="s">
        <v>71</v>
      </c>
      <c r="C22" s="1"/>
      <c r="D22" s="4">
        <v>4.0</v>
      </c>
      <c r="E22" s="4">
        <v>1.0</v>
      </c>
      <c r="F22" s="4">
        <f t="shared" ref="F22:G22" si="61">(D22-average(D:D))/stdev(D:D)</f>
        <v>0.2569178467</v>
      </c>
      <c r="G22" s="4">
        <f t="shared" si="61"/>
        <v>0.2636207938</v>
      </c>
      <c r="H22" s="4">
        <f t="shared" si="4"/>
        <v>0.2602693202</v>
      </c>
      <c r="I22" s="4">
        <f t="shared" si="5"/>
        <v>0.5101659732</v>
      </c>
      <c r="J22" s="4"/>
      <c r="K22" s="4">
        <v>86.4</v>
      </c>
      <c r="L22" s="4">
        <v>7.0</v>
      </c>
      <c r="M22" s="4">
        <f t="shared" si="6"/>
        <v>41.32485216</v>
      </c>
      <c r="N22" s="4">
        <f t="shared" si="7"/>
        <v>-0.3059211596</v>
      </c>
      <c r="O22" s="4">
        <f t="shared" si="8"/>
        <v>-0.5531014008</v>
      </c>
      <c r="P22" s="4"/>
      <c r="Q22" s="4">
        <v>62.92</v>
      </c>
      <c r="R22" s="4">
        <v>71.91</v>
      </c>
      <c r="S22" s="4">
        <v>69.29</v>
      </c>
      <c r="T22" s="4">
        <v>64.58</v>
      </c>
      <c r="U22" s="4">
        <f t="shared" ref="U22:X22" si="62">(Q22-average(Q:Q))/stdev(Q:Q)</f>
        <v>-0.1082748325</v>
      </c>
      <c r="V22" s="4">
        <f t="shared" si="62"/>
        <v>0.852622073</v>
      </c>
      <c r="W22" s="4">
        <f t="shared" si="62"/>
        <v>0.2093845025</v>
      </c>
      <c r="X22" s="4">
        <f t="shared" si="62"/>
        <v>1.340811655</v>
      </c>
      <c r="Y22" s="4">
        <f t="shared" si="10"/>
        <v>0.5736358495</v>
      </c>
      <c r="Z22" s="4">
        <f t="shared" si="11"/>
        <v>0.7573875161</v>
      </c>
      <c r="AA22" s="1"/>
      <c r="AB22" s="9">
        <v>8000.0</v>
      </c>
      <c r="AC22" s="9">
        <v>6500.0</v>
      </c>
      <c r="AD22" s="10">
        <f t="shared" si="34"/>
        <v>3.812913357</v>
      </c>
      <c r="AE22" s="7">
        <f t="shared" si="35"/>
        <v>-0.1875</v>
      </c>
      <c r="AF22" s="11">
        <f t="shared" si="36"/>
        <v>0.4287107194</v>
      </c>
      <c r="AG22" s="12">
        <f t="shared" si="37"/>
        <v>-0.2753152549</v>
      </c>
      <c r="AH22" s="11">
        <f t="shared" si="38"/>
        <v>0.0766977323</v>
      </c>
      <c r="AI22" s="4">
        <f t="shared" si="12"/>
        <v>0.2769435544</v>
      </c>
      <c r="AJ22" s="1"/>
      <c r="AK22" s="4">
        <f t="shared" si="13"/>
        <v>0.2478489107</v>
      </c>
      <c r="AL22" s="4">
        <v>0.3848181145</v>
      </c>
      <c r="AM22" s="4">
        <f t="shared" si="14"/>
        <v>0.2820912117</v>
      </c>
      <c r="AN22" s="13"/>
      <c r="AO22" s="13"/>
      <c r="AP22" s="1"/>
      <c r="AQ22" s="1"/>
    </row>
    <row r="23">
      <c r="A23" s="4">
        <v>1062.0</v>
      </c>
      <c r="B23" s="1" t="s">
        <v>85</v>
      </c>
      <c r="C23" s="1"/>
      <c r="D23" s="4">
        <v>4.0</v>
      </c>
      <c r="E23" s="4">
        <v>1.0</v>
      </c>
      <c r="F23" s="4">
        <f t="shared" ref="F23:G23" si="63">(D23-average(D:D))/stdev(D:D)</f>
        <v>0.2569178467</v>
      </c>
      <c r="G23" s="4">
        <f t="shared" si="63"/>
        <v>0.2636207938</v>
      </c>
      <c r="H23" s="4">
        <f t="shared" si="4"/>
        <v>0.2602693202</v>
      </c>
      <c r="I23" s="4">
        <f t="shared" si="5"/>
        <v>0.5101659732</v>
      </c>
      <c r="J23" s="4"/>
      <c r="K23" s="4">
        <v>86.2</v>
      </c>
      <c r="L23" s="4">
        <v>4.0</v>
      </c>
      <c r="M23" s="4">
        <f t="shared" si="6"/>
        <v>56.55582</v>
      </c>
      <c r="N23" s="4">
        <f t="shared" si="7"/>
        <v>-0.1917054187</v>
      </c>
      <c r="O23" s="4">
        <f t="shared" si="8"/>
        <v>-0.4378417736</v>
      </c>
      <c r="P23" s="4"/>
      <c r="Q23" s="4">
        <v>72.56</v>
      </c>
      <c r="R23" s="4">
        <v>64.38</v>
      </c>
      <c r="S23" s="4">
        <v>75.66</v>
      </c>
      <c r="T23" s="4">
        <v>50.94</v>
      </c>
      <c r="U23" s="4">
        <f t="shared" ref="U23:X23" si="64">(Q23-average(Q:Q))/stdev(Q:Q)</f>
        <v>0.4521382605</v>
      </c>
      <c r="V23" s="4">
        <f t="shared" si="64"/>
        <v>0.3803351032</v>
      </c>
      <c r="W23" s="4">
        <f t="shared" si="64"/>
        <v>0.7105821558</v>
      </c>
      <c r="X23" s="4">
        <f t="shared" si="64"/>
        <v>0.3548575117</v>
      </c>
      <c r="Y23" s="4">
        <f t="shared" si="10"/>
        <v>0.4744782578</v>
      </c>
      <c r="Z23" s="4">
        <f t="shared" si="11"/>
        <v>0.688823822</v>
      </c>
      <c r="AA23" s="1"/>
      <c r="AB23" s="9">
        <v>732.0</v>
      </c>
      <c r="AC23" s="9">
        <v>26567.0</v>
      </c>
      <c r="AD23" s="10">
        <f t="shared" si="34"/>
        <v>4.424342516</v>
      </c>
      <c r="AE23" s="7">
        <f t="shared" si="35"/>
        <v>35.29371585</v>
      </c>
      <c r="AF23" s="11">
        <f t="shared" si="36"/>
        <v>0.6989814951</v>
      </c>
      <c r="AG23" s="12">
        <f t="shared" si="37"/>
        <v>-0.122609552</v>
      </c>
      <c r="AH23" s="11">
        <f t="shared" si="38"/>
        <v>0.2881859715</v>
      </c>
      <c r="AI23" s="4">
        <f t="shared" si="12"/>
        <v>0.5368295554</v>
      </c>
      <c r="AJ23" s="1"/>
      <c r="AK23" s="4">
        <f t="shared" si="13"/>
        <v>0.3244943943</v>
      </c>
      <c r="AL23" s="4">
        <v>0.04618592342</v>
      </c>
      <c r="AM23" s="4">
        <f t="shared" si="14"/>
        <v>0.2549172765</v>
      </c>
      <c r="AN23" s="13"/>
      <c r="AO23" s="13"/>
      <c r="AP23" s="1"/>
      <c r="AQ23" s="1"/>
    </row>
    <row r="24">
      <c r="A24" s="4">
        <v>1087.0</v>
      </c>
      <c r="B24" s="1" t="s">
        <v>84</v>
      </c>
      <c r="C24" s="1"/>
      <c r="D24" s="4">
        <v>4.0</v>
      </c>
      <c r="E24" s="4">
        <v>1.0</v>
      </c>
      <c r="F24" s="4">
        <f t="shared" ref="F24:G24" si="65">(D24-average(D:D))/stdev(D:D)</f>
        <v>0.2569178467</v>
      </c>
      <c r="G24" s="4">
        <f t="shared" si="65"/>
        <v>0.2636207938</v>
      </c>
      <c r="H24" s="4">
        <f t="shared" si="4"/>
        <v>0.2602693202</v>
      </c>
      <c r="I24" s="4">
        <f t="shared" si="5"/>
        <v>0.5101659732</v>
      </c>
      <c r="J24" s="4"/>
      <c r="K24" s="4">
        <v>96.2</v>
      </c>
      <c r="L24" s="4">
        <v>3.0</v>
      </c>
      <c r="M24" s="4">
        <f t="shared" si="6"/>
        <v>70.1298</v>
      </c>
      <c r="N24" s="4">
        <f t="shared" si="7"/>
        <v>-0.08991528958</v>
      </c>
      <c r="O24" s="4">
        <f t="shared" si="8"/>
        <v>-0.2998587827</v>
      </c>
      <c r="P24" s="4"/>
      <c r="Q24" s="4">
        <v>76.66</v>
      </c>
      <c r="R24" s="4">
        <v>59.94</v>
      </c>
      <c r="S24" s="4">
        <v>64.9</v>
      </c>
      <c r="T24" s="4">
        <v>50.85</v>
      </c>
      <c r="U24" s="4">
        <f t="shared" ref="U24:X24" si="66">(Q24-average(Q:Q))/stdev(Q:Q)</f>
        <v>0.6904882274</v>
      </c>
      <c r="V24" s="4">
        <f t="shared" si="66"/>
        <v>0.101855137</v>
      </c>
      <c r="W24" s="4">
        <f t="shared" si="66"/>
        <v>-0.1360248692</v>
      </c>
      <c r="X24" s="4">
        <f t="shared" si="66"/>
        <v>0.3483519491</v>
      </c>
      <c r="Y24" s="4">
        <f t="shared" si="10"/>
        <v>0.2511676111</v>
      </c>
      <c r="Z24" s="4">
        <f t="shared" si="11"/>
        <v>0.501166251</v>
      </c>
      <c r="AA24" s="1"/>
      <c r="AB24" s="9">
        <v>5600.0</v>
      </c>
      <c r="AC24" s="9">
        <v>20600.0</v>
      </c>
      <c r="AD24" s="10">
        <f t="shared" si="34"/>
        <v>4.31386722</v>
      </c>
      <c r="AE24" s="7">
        <f t="shared" si="35"/>
        <v>2.678571429</v>
      </c>
      <c r="AF24" s="11">
        <f t="shared" si="36"/>
        <v>0.6501479657</v>
      </c>
      <c r="AG24" s="12">
        <f t="shared" si="37"/>
        <v>-0.2629801237</v>
      </c>
      <c r="AH24" s="11">
        <f t="shared" si="38"/>
        <v>0.193583921</v>
      </c>
      <c r="AI24" s="4">
        <f t="shared" si="12"/>
        <v>0.4399817281</v>
      </c>
      <c r="AJ24" s="1"/>
      <c r="AK24" s="4">
        <f t="shared" si="13"/>
        <v>0.2878637924</v>
      </c>
      <c r="AL24" s="4">
        <v>0.06051511277</v>
      </c>
      <c r="AM24" s="4">
        <f t="shared" si="14"/>
        <v>0.2310266225</v>
      </c>
      <c r="AN24" s="13"/>
      <c r="AO24" s="13"/>
      <c r="AP24" s="1"/>
      <c r="AQ24" s="1"/>
    </row>
    <row r="25">
      <c r="A25" s="4">
        <v>755.0</v>
      </c>
      <c r="B25" s="1" t="s">
        <v>82</v>
      </c>
      <c r="C25" s="1"/>
      <c r="D25" s="4">
        <v>4.0</v>
      </c>
      <c r="E25" s="4">
        <v>1.0</v>
      </c>
      <c r="F25" s="4">
        <f t="shared" ref="F25:G25" si="67">(D25-average(D:D))/stdev(D:D)</f>
        <v>0.2569178467</v>
      </c>
      <c r="G25" s="4">
        <f t="shared" si="67"/>
        <v>0.2636207938</v>
      </c>
      <c r="H25" s="4">
        <f t="shared" si="4"/>
        <v>0.2602693202</v>
      </c>
      <c r="I25" s="4">
        <f t="shared" si="5"/>
        <v>0.5101659732</v>
      </c>
      <c r="J25" s="4"/>
      <c r="K25" s="4">
        <v>59.4</v>
      </c>
      <c r="L25" s="4">
        <v>6.0</v>
      </c>
      <c r="M25" s="4">
        <f t="shared" si="6"/>
        <v>31.5675954</v>
      </c>
      <c r="N25" s="4">
        <f t="shared" si="7"/>
        <v>-0.3790900036</v>
      </c>
      <c r="O25" s="4">
        <f t="shared" si="8"/>
        <v>-0.6157028534</v>
      </c>
      <c r="P25" s="4"/>
      <c r="Q25" s="4">
        <v>79.77</v>
      </c>
      <c r="R25" s="4">
        <v>74.26</v>
      </c>
      <c r="S25" s="4">
        <v>73.65</v>
      </c>
      <c r="T25" s="4">
        <v>54.01</v>
      </c>
      <c r="U25" s="4">
        <f t="shared" ref="U25:X25" si="68">(Q25-average(Q:Q))/stdev(Q:Q)</f>
        <v>0.8712853975</v>
      </c>
      <c r="V25" s="4">
        <f t="shared" si="68"/>
        <v>1.000015749</v>
      </c>
      <c r="W25" s="4">
        <f t="shared" si="68"/>
        <v>0.5524334458</v>
      </c>
      <c r="X25" s="4">
        <f t="shared" si="68"/>
        <v>0.576769478</v>
      </c>
      <c r="Y25" s="4">
        <f t="shared" si="10"/>
        <v>0.7501260175</v>
      </c>
      <c r="Z25" s="4">
        <f t="shared" si="11"/>
        <v>0.866098157</v>
      </c>
      <c r="AA25" s="1"/>
      <c r="AB25" s="19">
        <v>8800.0</v>
      </c>
      <c r="AC25" s="17">
        <v>6700.0</v>
      </c>
      <c r="AD25" s="10">
        <f t="shared" si="34"/>
        <v>3.826074803</v>
      </c>
      <c r="AE25" s="7">
        <f t="shared" si="35"/>
        <v>-0.2386363636</v>
      </c>
      <c r="AF25" s="11">
        <f t="shared" si="36"/>
        <v>0.4345284895</v>
      </c>
      <c r="AG25" s="12">
        <f t="shared" si="37"/>
        <v>-0.2755353379</v>
      </c>
      <c r="AH25" s="11">
        <f t="shared" si="38"/>
        <v>0.07949657578</v>
      </c>
      <c r="AI25" s="4">
        <f t="shared" si="12"/>
        <v>0.2819513713</v>
      </c>
      <c r="AJ25" s="1"/>
      <c r="AK25" s="4">
        <f t="shared" si="13"/>
        <v>0.260628162</v>
      </c>
      <c r="AL25" s="13">
        <v>0.138618852</v>
      </c>
      <c r="AM25" s="4">
        <f t="shared" si="14"/>
        <v>0.2301258345</v>
      </c>
      <c r="AN25" s="13"/>
      <c r="AO25" s="13"/>
      <c r="AP25" s="1"/>
      <c r="AQ25" s="1"/>
    </row>
    <row r="26">
      <c r="A26" s="4">
        <v>814.0</v>
      </c>
      <c r="B26" s="1" t="s">
        <v>76</v>
      </c>
      <c r="C26" s="1"/>
      <c r="D26" s="4">
        <v>4.0</v>
      </c>
      <c r="E26" s="4">
        <v>1.0</v>
      </c>
      <c r="F26" s="4">
        <f t="shared" ref="F26:G26" si="69">(D26-average(D:D))/stdev(D:D)</f>
        <v>0.2569178467</v>
      </c>
      <c r="G26" s="4">
        <f t="shared" si="69"/>
        <v>0.2636207938</v>
      </c>
      <c r="H26" s="4">
        <f t="shared" si="4"/>
        <v>0.2602693202</v>
      </c>
      <c r="I26" s="4">
        <f t="shared" si="5"/>
        <v>0.5101659732</v>
      </c>
      <c r="J26" s="4"/>
      <c r="K26" s="4">
        <v>162.2</v>
      </c>
      <c r="L26" s="4">
        <v>6.0</v>
      </c>
      <c r="M26" s="4">
        <f t="shared" si="6"/>
        <v>86.1997302</v>
      </c>
      <c r="N26" s="4">
        <f t="shared" si="7"/>
        <v>0.03059175919</v>
      </c>
      <c r="O26" s="4">
        <f t="shared" si="8"/>
        <v>0.1749050005</v>
      </c>
      <c r="P26" s="4"/>
      <c r="Q26" s="4">
        <v>66.09</v>
      </c>
      <c r="R26" s="4">
        <v>66.18</v>
      </c>
      <c r="S26" s="4">
        <v>71.48</v>
      </c>
      <c r="T26" s="4">
        <v>50.13</v>
      </c>
      <c r="U26" s="4">
        <f t="shared" ref="U26:X26" si="70">(Q26-average(Q:Q))/stdev(Q:Q)</f>
        <v>0.0760103858</v>
      </c>
      <c r="V26" s="4">
        <f t="shared" si="70"/>
        <v>0.4932323868</v>
      </c>
      <c r="W26" s="4">
        <f t="shared" si="70"/>
        <v>0.3816957837</v>
      </c>
      <c r="X26" s="4">
        <f t="shared" si="70"/>
        <v>0.2963074489</v>
      </c>
      <c r="Y26" s="4">
        <f t="shared" si="10"/>
        <v>0.3118115013</v>
      </c>
      <c r="Z26" s="4">
        <f t="shared" si="11"/>
        <v>0.5584008429</v>
      </c>
      <c r="AA26" s="1"/>
      <c r="AB26" s="21">
        <v>1600.0</v>
      </c>
      <c r="AC26" s="17">
        <v>230.0</v>
      </c>
      <c r="AD26" s="10">
        <f t="shared" si="34"/>
        <v>2.361727836</v>
      </c>
      <c r="AE26" s="7">
        <f t="shared" si="35"/>
        <v>-0.85625</v>
      </c>
      <c r="AF26" s="11">
        <f t="shared" si="36"/>
        <v>-0.2127585831</v>
      </c>
      <c r="AG26" s="12">
        <f t="shared" si="37"/>
        <v>-0.2781934521</v>
      </c>
      <c r="AH26" s="11">
        <f t="shared" si="38"/>
        <v>-0.2454760176</v>
      </c>
      <c r="AI26" s="4">
        <f t="shared" si="12"/>
        <v>-0.4954553639</v>
      </c>
      <c r="AJ26" s="1"/>
      <c r="AK26" s="4">
        <f t="shared" si="13"/>
        <v>0.1870041132</v>
      </c>
      <c r="AL26" s="13">
        <v>0.3030794021</v>
      </c>
      <c r="AM26" s="4">
        <f t="shared" si="14"/>
        <v>0.2160229354</v>
      </c>
      <c r="AN26" s="13"/>
      <c r="AO26" s="13"/>
      <c r="AP26" s="1"/>
      <c r="AQ26" s="1"/>
    </row>
    <row r="27">
      <c r="A27" s="4">
        <v>877.0</v>
      </c>
      <c r="B27" s="1" t="s">
        <v>100</v>
      </c>
      <c r="C27" s="1"/>
      <c r="D27" s="4">
        <v>4.0</v>
      </c>
      <c r="E27" s="4">
        <v>1.0</v>
      </c>
      <c r="F27" s="4">
        <f t="shared" ref="F27:G27" si="71">(D27-average(D:D))/stdev(D:D)</f>
        <v>0.2569178467</v>
      </c>
      <c r="G27" s="4">
        <f t="shared" si="71"/>
        <v>0.2636207938</v>
      </c>
      <c r="H27" s="4">
        <f t="shared" si="4"/>
        <v>0.2602693202</v>
      </c>
      <c r="I27" s="4">
        <f t="shared" si="5"/>
        <v>0.5101659732</v>
      </c>
      <c r="J27" s="4"/>
      <c r="K27" s="22">
        <v>130.3</v>
      </c>
      <c r="L27" s="20">
        <v>5.0</v>
      </c>
      <c r="M27" s="4">
        <f t="shared" si="6"/>
        <v>76.940847</v>
      </c>
      <c r="N27" s="4">
        <f t="shared" si="7"/>
        <v>-0.03883982361</v>
      </c>
      <c r="O27" s="4">
        <f t="shared" si="8"/>
        <v>-0.197078217</v>
      </c>
      <c r="P27" s="4"/>
      <c r="Q27" s="4">
        <v>88.37</v>
      </c>
      <c r="R27" s="4">
        <v>81.49</v>
      </c>
      <c r="S27" s="4">
        <v>84.5</v>
      </c>
      <c r="T27" s="4">
        <v>51.97</v>
      </c>
      <c r="U27" s="4">
        <f t="shared" ref="U27:X27" si="72">(Q27-average(Q:Q))/stdev(Q:Q)</f>
        <v>1.371238987</v>
      </c>
      <c r="V27" s="4">
        <f t="shared" si="72"/>
        <v>1.453486505</v>
      </c>
      <c r="W27" s="4">
        <f t="shared" si="72"/>
        <v>1.406121756</v>
      </c>
      <c r="X27" s="4">
        <f t="shared" si="72"/>
        <v>0.4293100606</v>
      </c>
      <c r="Y27" s="4">
        <f t="shared" si="10"/>
        <v>1.165039327</v>
      </c>
      <c r="Z27" s="4">
        <f t="shared" si="11"/>
        <v>1.079369875</v>
      </c>
      <c r="AA27" s="1"/>
      <c r="AB27" s="9">
        <v>0.0</v>
      </c>
      <c r="AC27" s="4">
        <v>368.0</v>
      </c>
      <c r="AD27" s="10">
        <f t="shared" si="34"/>
        <v>2.565847819</v>
      </c>
      <c r="AE27" s="7" t="str">
        <f t="shared" si="35"/>
        <v/>
      </c>
      <c r="AF27" s="11">
        <f t="shared" si="36"/>
        <v>-0.1225311786</v>
      </c>
      <c r="AG27" s="12" t="str">
        <f t="shared" si="37"/>
        <v/>
      </c>
      <c r="AH27" s="11">
        <f t="shared" si="38"/>
        <v>-0.1225311786</v>
      </c>
      <c r="AI27" s="4">
        <f t="shared" si="12"/>
        <v>-0.350044538</v>
      </c>
      <c r="AJ27" s="1"/>
      <c r="AK27" s="4">
        <f t="shared" si="13"/>
        <v>0.2606032733</v>
      </c>
      <c r="AL27" s="4">
        <v>0.06866114287</v>
      </c>
      <c r="AM27" s="4">
        <f t="shared" si="14"/>
        <v>0.2126177407</v>
      </c>
      <c r="AN27" s="13"/>
      <c r="AO27" s="13"/>
      <c r="AP27" s="1"/>
      <c r="AQ27" s="1"/>
    </row>
    <row r="28">
      <c r="A28" s="4">
        <v>1350.0</v>
      </c>
      <c r="B28" s="1" t="s">
        <v>103</v>
      </c>
      <c r="C28" s="1"/>
      <c r="D28" s="4">
        <v>4.0</v>
      </c>
      <c r="E28" s="4">
        <v>1.0</v>
      </c>
      <c r="F28" s="4">
        <f t="shared" ref="F28:G28" si="73">(D28-average(D:D))/stdev(D:D)</f>
        <v>0.2569178467</v>
      </c>
      <c r="G28" s="4">
        <f t="shared" si="73"/>
        <v>0.2636207938</v>
      </c>
      <c r="H28" s="4">
        <f t="shared" si="4"/>
        <v>0.2602693202</v>
      </c>
      <c r="I28" s="4">
        <f t="shared" si="5"/>
        <v>0.5101659732</v>
      </c>
      <c r="J28" s="4"/>
      <c r="K28" s="4">
        <v>90.1</v>
      </c>
      <c r="L28" s="4">
        <v>1.0</v>
      </c>
      <c r="M28" s="4">
        <f t="shared" si="6"/>
        <v>81.09</v>
      </c>
      <c r="N28" s="4">
        <f t="shared" si="7"/>
        <v>-0.007725675841</v>
      </c>
      <c r="O28" s="4">
        <f t="shared" si="8"/>
        <v>-0.0878958238</v>
      </c>
      <c r="P28" s="4"/>
      <c r="Q28" s="4">
        <v>84.57</v>
      </c>
      <c r="R28" s="4">
        <v>57.42</v>
      </c>
      <c r="S28" s="4">
        <v>58.01</v>
      </c>
      <c r="T28" s="4">
        <v>52.93</v>
      </c>
      <c r="U28" s="4">
        <f t="shared" ref="U28:X28" si="74">(Q28-average(Q:Q))/stdev(Q:Q)</f>
        <v>1.150329261</v>
      </c>
      <c r="V28" s="4">
        <f t="shared" si="74"/>
        <v>-0.05620106004</v>
      </c>
      <c r="W28" s="4">
        <f t="shared" si="74"/>
        <v>-0.6781366166</v>
      </c>
      <c r="X28" s="4">
        <f t="shared" si="74"/>
        <v>0.4987027276</v>
      </c>
      <c r="Y28" s="4">
        <f t="shared" si="10"/>
        <v>0.228673578</v>
      </c>
      <c r="Z28" s="4">
        <f t="shared" si="11"/>
        <v>0.4781982623</v>
      </c>
      <c r="AA28" s="1"/>
      <c r="AB28" s="6" t="s">
        <v>106</v>
      </c>
      <c r="AC28" s="9">
        <v>100400.0</v>
      </c>
      <c r="AD28" s="10">
        <f t="shared" si="34"/>
        <v>5.001733713</v>
      </c>
      <c r="AE28" s="7" t="str">
        <f t="shared" si="35"/>
        <v/>
      </c>
      <c r="AF28" s="11">
        <f t="shared" si="36"/>
        <v>0.9542064289</v>
      </c>
      <c r="AG28" s="12" t="str">
        <f t="shared" si="37"/>
        <v/>
      </c>
      <c r="AH28" s="11">
        <f t="shared" si="38"/>
        <v>0.9542064289</v>
      </c>
      <c r="AI28" s="4">
        <f t="shared" si="12"/>
        <v>0.9768349036</v>
      </c>
      <c r="AJ28" s="1"/>
      <c r="AK28" s="4">
        <f t="shared" si="13"/>
        <v>0.4693258288</v>
      </c>
      <c r="AL28" s="4">
        <v>-0.6293698423</v>
      </c>
      <c r="AM28" s="4">
        <f t="shared" si="14"/>
        <v>0.194651911</v>
      </c>
      <c r="AN28" s="13"/>
      <c r="AO28" s="13"/>
      <c r="AP28" s="1"/>
      <c r="AQ28" s="1"/>
    </row>
    <row r="29">
      <c r="A29" s="4">
        <v>1250.0</v>
      </c>
      <c r="B29" s="1" t="s">
        <v>97</v>
      </c>
      <c r="C29" s="1"/>
      <c r="D29" s="4">
        <v>4.0</v>
      </c>
      <c r="E29" s="4">
        <v>1.0</v>
      </c>
      <c r="F29" s="4">
        <f t="shared" ref="F29:G29" si="75">(D29-average(D:D))/stdev(D:D)</f>
        <v>0.2569178467</v>
      </c>
      <c r="G29" s="4">
        <f t="shared" si="75"/>
        <v>0.2636207938</v>
      </c>
      <c r="H29" s="4">
        <f t="shared" si="4"/>
        <v>0.2602693202</v>
      </c>
      <c r="I29" s="4">
        <f t="shared" si="5"/>
        <v>0.5101659732</v>
      </c>
      <c r="J29" s="4"/>
      <c r="K29" s="4">
        <v>39.6</v>
      </c>
      <c r="L29" s="4">
        <v>1.0</v>
      </c>
      <c r="M29" s="4">
        <f t="shared" si="6"/>
        <v>35.64</v>
      </c>
      <c r="N29" s="4">
        <f t="shared" si="7"/>
        <v>-0.3485513856</v>
      </c>
      <c r="O29" s="4">
        <f t="shared" si="8"/>
        <v>-0.5903824063</v>
      </c>
      <c r="P29" s="4"/>
      <c r="Q29" s="4">
        <v>71.88</v>
      </c>
      <c r="R29" s="4">
        <v>66.21</v>
      </c>
      <c r="S29" s="4">
        <v>64.06</v>
      </c>
      <c r="T29" s="4">
        <v>41.6</v>
      </c>
      <c r="U29" s="4">
        <f t="shared" ref="U29:X29" si="76">(Q29-average(Q:Q))/stdev(Q:Q)</f>
        <v>0.4126070464</v>
      </c>
      <c r="V29" s="4">
        <f t="shared" si="76"/>
        <v>0.4951140082</v>
      </c>
      <c r="W29" s="4">
        <f t="shared" si="76"/>
        <v>-0.2021168674</v>
      </c>
      <c r="X29" s="4">
        <f t="shared" si="76"/>
        <v>-0.3202753109</v>
      </c>
      <c r="Y29" s="4">
        <f t="shared" si="10"/>
        <v>0.0963322191</v>
      </c>
      <c r="Z29" s="4">
        <f t="shared" si="11"/>
        <v>0.3103743209</v>
      </c>
      <c r="AA29" s="1"/>
      <c r="AB29" s="6" t="s">
        <v>106</v>
      </c>
      <c r="AC29" s="9">
        <v>85900.0</v>
      </c>
      <c r="AD29" s="10">
        <f t="shared" si="34"/>
        <v>4.933993164</v>
      </c>
      <c r="AE29" s="7" t="str">
        <f t="shared" si="35"/>
        <v/>
      </c>
      <c r="AF29" s="11">
        <f t="shared" si="36"/>
        <v>0.9242629915</v>
      </c>
      <c r="AG29" s="12" t="str">
        <f t="shared" si="37"/>
        <v/>
      </c>
      <c r="AH29" s="11">
        <f t="shared" si="38"/>
        <v>0.9242629915</v>
      </c>
      <c r="AI29" s="4">
        <f t="shared" si="12"/>
        <v>0.9613859743</v>
      </c>
      <c r="AJ29" s="1"/>
      <c r="AK29" s="4">
        <f t="shared" si="13"/>
        <v>0.2978859655</v>
      </c>
      <c r="AL29" s="4">
        <v>-0.2436561085</v>
      </c>
      <c r="AM29" s="4">
        <f t="shared" si="14"/>
        <v>0.162500447</v>
      </c>
      <c r="AN29" s="13"/>
      <c r="AO29" s="13"/>
      <c r="AP29" s="1"/>
      <c r="AQ29" s="1"/>
    </row>
    <row r="30">
      <c r="A30" s="4">
        <v>1304.0</v>
      </c>
      <c r="B30" s="1" t="s">
        <v>107</v>
      </c>
      <c r="C30" s="1"/>
      <c r="D30" s="4">
        <v>4.0</v>
      </c>
      <c r="E30" s="4">
        <v>1.0</v>
      </c>
      <c r="F30" s="4">
        <f t="shared" ref="F30:G30" si="77">(D30-average(D:D))/stdev(D:D)</f>
        <v>0.2569178467</v>
      </c>
      <c r="G30" s="4">
        <f t="shared" si="77"/>
        <v>0.2636207938</v>
      </c>
      <c r="H30" s="4">
        <f t="shared" si="4"/>
        <v>0.2602693202</v>
      </c>
      <c r="I30" s="4">
        <f t="shared" si="5"/>
        <v>0.5101659732</v>
      </c>
      <c r="J30" s="4"/>
      <c r="K30" s="4">
        <v>0.0</v>
      </c>
      <c r="L30" s="4">
        <v>0.0</v>
      </c>
      <c r="M30" s="4">
        <f t="shared" si="6"/>
        <v>0</v>
      </c>
      <c r="N30" s="4">
        <f t="shared" si="7"/>
        <v>-1</v>
      </c>
      <c r="O30" s="4">
        <f t="shared" si="8"/>
        <v>-1</v>
      </c>
      <c r="P30" s="4"/>
      <c r="Q30" s="4">
        <v>95.31</v>
      </c>
      <c r="R30" s="4">
        <v>66.41</v>
      </c>
      <c r="S30" s="4">
        <v>77.34</v>
      </c>
      <c r="T30" s="4">
        <v>50.78</v>
      </c>
      <c r="U30" s="4">
        <f t="shared" ref="U30:X30" si="78">(Q30-average(Q:Q))/stdev(Q:Q)</f>
        <v>1.774689906</v>
      </c>
      <c r="V30" s="4">
        <f t="shared" si="78"/>
        <v>0.5076581509</v>
      </c>
      <c r="W30" s="4">
        <f t="shared" si="78"/>
        <v>0.8427661523</v>
      </c>
      <c r="X30" s="4">
        <f t="shared" si="78"/>
        <v>0.3432920672</v>
      </c>
      <c r="Y30" s="4">
        <f t="shared" si="10"/>
        <v>0.8671015692</v>
      </c>
      <c r="Z30" s="4">
        <f t="shared" si="11"/>
        <v>0.9311828871</v>
      </c>
      <c r="AA30" s="1"/>
      <c r="AB30" s="6"/>
      <c r="AC30" s="9"/>
      <c r="AD30" s="10"/>
      <c r="AE30" s="7"/>
      <c r="AF30" s="11"/>
      <c r="AG30" s="12"/>
      <c r="AH30" s="11"/>
      <c r="AI30" s="1" t="str">
        <f t="shared" si="12"/>
        <v/>
      </c>
      <c r="AJ30" s="1"/>
      <c r="AK30" s="4">
        <f t="shared" si="13"/>
        <v>0.1471162868</v>
      </c>
      <c r="AL30" s="1"/>
      <c r="AM30" s="4">
        <f t="shared" si="14"/>
        <v>0.1471162868</v>
      </c>
      <c r="AP30" s="1"/>
      <c r="AQ30" s="1"/>
    </row>
    <row r="31">
      <c r="A31" s="4">
        <v>1354.0</v>
      </c>
      <c r="B31" s="1" t="s">
        <v>75</v>
      </c>
      <c r="C31" s="1"/>
      <c r="D31" s="4">
        <v>4.0</v>
      </c>
      <c r="E31" s="4">
        <v>1.0</v>
      </c>
      <c r="F31" s="4">
        <f t="shared" ref="F31:G31" si="79">(D31-average(D:D))/stdev(D:D)</f>
        <v>0.2569178467</v>
      </c>
      <c r="G31" s="4">
        <f t="shared" si="79"/>
        <v>0.2636207938</v>
      </c>
      <c r="H31" s="4">
        <f t="shared" si="4"/>
        <v>0.2602693202</v>
      </c>
      <c r="I31" s="4">
        <f t="shared" si="5"/>
        <v>0.5101659732</v>
      </c>
      <c r="J31" s="4"/>
      <c r="K31" s="4">
        <v>46.1</v>
      </c>
      <c r="L31" s="4">
        <v>1.0</v>
      </c>
      <c r="M31" s="4">
        <f t="shared" si="6"/>
        <v>41.49</v>
      </c>
      <c r="N31" s="4">
        <f t="shared" si="7"/>
        <v>-0.3046827299</v>
      </c>
      <c r="O31" s="4">
        <f t="shared" si="8"/>
        <v>-0.5519807333</v>
      </c>
      <c r="P31" s="4"/>
      <c r="Q31" s="4">
        <v>77.54</v>
      </c>
      <c r="R31" s="4">
        <v>61.52</v>
      </c>
      <c r="S31" s="4">
        <v>79.3</v>
      </c>
      <c r="T31" s="4">
        <v>52.34</v>
      </c>
      <c r="U31" s="4">
        <f t="shared" ref="U31:X31" si="80">(Q31-average(Q:Q))/stdev(Q:Q)</f>
        <v>0.7416462691</v>
      </c>
      <c r="V31" s="4">
        <f t="shared" si="80"/>
        <v>0.2009538637</v>
      </c>
      <c r="W31" s="4">
        <f t="shared" si="80"/>
        <v>0.9969808148</v>
      </c>
      <c r="X31" s="4">
        <f t="shared" si="80"/>
        <v>0.456055151</v>
      </c>
      <c r="Y31" s="4">
        <f t="shared" si="10"/>
        <v>0.5989090247</v>
      </c>
      <c r="Z31" s="4">
        <f t="shared" si="11"/>
        <v>0.7738921273</v>
      </c>
      <c r="AA31" s="1"/>
      <c r="AB31" s="6" t="s">
        <v>106</v>
      </c>
      <c r="AC31" s="9">
        <v>285.0</v>
      </c>
      <c r="AD31" s="10">
        <f t="shared" ref="AD31:AD49" si="83">if(AC31=0, 0, LOG10(AC31))</f>
        <v>2.45484486</v>
      </c>
      <c r="AE31" s="7" t="str">
        <f t="shared" ref="AE31:AE49" si="84">if(or(AB31="-", and(AB31=0, not(AC31=0))), "", if(AC31+AB31=0, 0, (AC31-AB31)/AB31))</f>
        <v/>
      </c>
      <c r="AF31" s="11">
        <f t="shared" ref="AF31:AF49" si="85">(AD31-average(AD:AD))/stdev(AD:AD)</f>
        <v>-0.1715979516</v>
      </c>
      <c r="AG31" s="12" t="str">
        <f t="shared" ref="AG31:AG49" si="86">if(AE31,(AE31-average(AE:AE))/stdev(AE:AE), "")</f>
        <v/>
      </c>
      <c r="AH31" s="11">
        <f t="shared" ref="AH31:AH49" si="87">if(AG31, average(AG31, AF31), AF31)</f>
        <v>-0.1715979516</v>
      </c>
      <c r="AI31" s="4">
        <f t="shared" si="12"/>
        <v>-0.4142438311</v>
      </c>
      <c r="AJ31" s="1"/>
      <c r="AK31" s="4">
        <f t="shared" si="13"/>
        <v>0.07945838404</v>
      </c>
      <c r="AL31" s="4">
        <v>0.3082711154</v>
      </c>
      <c r="AM31" s="4">
        <f t="shared" si="14"/>
        <v>0.1366615669</v>
      </c>
      <c r="AN31" s="13"/>
      <c r="AO31" s="13"/>
      <c r="AP31" s="1"/>
      <c r="AQ31" s="1"/>
    </row>
    <row r="32">
      <c r="A32" s="4">
        <v>174.0</v>
      </c>
      <c r="B32" s="1" t="s">
        <v>78</v>
      </c>
      <c r="C32" s="1"/>
      <c r="D32" s="4">
        <v>4.0</v>
      </c>
      <c r="E32" s="4">
        <v>1.0</v>
      </c>
      <c r="F32" s="4">
        <f t="shared" ref="F32:G32" si="81">(D32-average(D:D))/stdev(D:D)</f>
        <v>0.2569178467</v>
      </c>
      <c r="G32" s="4">
        <f t="shared" si="81"/>
        <v>0.2636207938</v>
      </c>
      <c r="H32" s="4">
        <f t="shared" si="4"/>
        <v>0.2602693202</v>
      </c>
      <c r="I32" s="4">
        <f t="shared" si="5"/>
        <v>0.5101659732</v>
      </c>
      <c r="J32" s="4"/>
      <c r="K32" s="4">
        <v>86.5</v>
      </c>
      <c r="L32" s="4">
        <v>7.0</v>
      </c>
      <c r="M32" s="4">
        <f t="shared" si="6"/>
        <v>41.37268185</v>
      </c>
      <c r="N32" s="4">
        <f t="shared" si="7"/>
        <v>-0.3055624888</v>
      </c>
      <c r="O32" s="4">
        <f t="shared" si="8"/>
        <v>-0.5527770697</v>
      </c>
      <c r="P32" s="4"/>
      <c r="Q32" s="4">
        <v>69.62</v>
      </c>
      <c r="R32" s="4">
        <v>57.9</v>
      </c>
      <c r="S32" s="4">
        <v>60.9</v>
      </c>
      <c r="T32" s="4">
        <v>43.15</v>
      </c>
      <c r="U32" s="4">
        <f t="shared" ref="U32:X32" si="82">(Q32-average(Q:Q))/stdev(Q:Q)</f>
        <v>0.2812238939</v>
      </c>
      <c r="V32" s="4">
        <f t="shared" si="82"/>
        <v>-0.02609511775</v>
      </c>
      <c r="W32" s="4">
        <f t="shared" si="82"/>
        <v>-0.4507486703</v>
      </c>
      <c r="X32" s="4">
        <f t="shared" si="82"/>
        <v>-0.2082350673</v>
      </c>
      <c r="Y32" s="4">
        <f t="shared" si="10"/>
        <v>-0.1009637403</v>
      </c>
      <c r="Z32" s="4">
        <f t="shared" si="11"/>
        <v>-0.3177479195</v>
      </c>
      <c r="AA32" s="1"/>
      <c r="AB32" s="9">
        <v>210000.0</v>
      </c>
      <c r="AC32" s="9">
        <v>534300.0</v>
      </c>
      <c r="AD32" s="10">
        <f t="shared" si="83"/>
        <v>5.727785174</v>
      </c>
      <c r="AE32" s="7">
        <f t="shared" si="84"/>
        <v>1.544285714</v>
      </c>
      <c r="AF32" s="11">
        <f t="shared" si="85"/>
        <v>1.27514384</v>
      </c>
      <c r="AG32" s="12">
        <f t="shared" si="86"/>
        <v>-0.2678619152</v>
      </c>
      <c r="AH32" s="11">
        <f t="shared" si="87"/>
        <v>0.5036409626</v>
      </c>
      <c r="AI32" s="4">
        <f t="shared" si="12"/>
        <v>0.7096766606</v>
      </c>
      <c r="AJ32" s="1"/>
      <c r="AK32" s="4">
        <f t="shared" si="13"/>
        <v>0.08732941114</v>
      </c>
      <c r="AL32" s="4">
        <v>0.2562992224</v>
      </c>
      <c r="AM32" s="4">
        <f t="shared" si="14"/>
        <v>0.129571864</v>
      </c>
      <c r="AN32" s="13"/>
      <c r="AO32" s="13"/>
      <c r="AP32" s="1"/>
      <c r="AQ32" s="1"/>
    </row>
    <row r="33">
      <c r="A33" s="4">
        <v>810.0</v>
      </c>
      <c r="B33" s="1" t="s">
        <v>91</v>
      </c>
      <c r="C33" s="1"/>
      <c r="D33" s="4">
        <v>4.0</v>
      </c>
      <c r="E33" s="4">
        <v>1.0</v>
      </c>
      <c r="F33" s="4">
        <f t="shared" ref="F33:G33" si="88">(D33-average(D:D))/stdev(D:D)</f>
        <v>0.2569178467</v>
      </c>
      <c r="G33" s="4">
        <f t="shared" si="88"/>
        <v>0.2636207938</v>
      </c>
      <c r="H33" s="4">
        <f t="shared" si="4"/>
        <v>0.2602693202</v>
      </c>
      <c r="I33" s="4">
        <f t="shared" si="5"/>
        <v>0.5101659732</v>
      </c>
      <c r="J33" s="4"/>
      <c r="K33" s="4">
        <v>374.4</v>
      </c>
      <c r="L33" s="4">
        <v>6.0</v>
      </c>
      <c r="M33" s="4">
        <f t="shared" si="6"/>
        <v>198.9715104</v>
      </c>
      <c r="N33" s="4">
        <f t="shared" si="7"/>
        <v>0.8762578105</v>
      </c>
      <c r="O33" s="4">
        <f t="shared" si="8"/>
        <v>0.9360864332</v>
      </c>
      <c r="P33" s="4"/>
      <c r="Q33" s="4">
        <v>55.75</v>
      </c>
      <c r="R33" s="4">
        <v>26.08</v>
      </c>
      <c r="S33" s="4">
        <v>50.81</v>
      </c>
      <c r="T33" s="4">
        <v>28.43</v>
      </c>
      <c r="U33" s="4">
        <f t="shared" ref="U33:X33" si="89">(Q33-average(Q:Q))/stdev(Q:Q)</f>
        <v>-0.525096604</v>
      </c>
      <c r="V33" s="4">
        <f t="shared" si="89"/>
        <v>-2.021868209</v>
      </c>
      <c r="W33" s="4">
        <f t="shared" si="89"/>
        <v>-1.244639459</v>
      </c>
      <c r="X33" s="4">
        <f t="shared" si="89"/>
        <v>-1.272255961</v>
      </c>
      <c r="Y33" s="4">
        <f t="shared" si="10"/>
        <v>-1.265965058</v>
      </c>
      <c r="Z33" s="4">
        <f t="shared" si="11"/>
        <v>-1.125151127</v>
      </c>
      <c r="AA33" s="1"/>
      <c r="AB33" s="14">
        <v>0.0</v>
      </c>
      <c r="AC33" s="9">
        <v>1319.0</v>
      </c>
      <c r="AD33" s="10">
        <f t="shared" si="83"/>
        <v>3.120244796</v>
      </c>
      <c r="AE33" s="7" t="str">
        <f t="shared" si="84"/>
        <v/>
      </c>
      <c r="AF33" s="11">
        <f t="shared" si="85"/>
        <v>0.1225295921</v>
      </c>
      <c r="AG33" s="12" t="str">
        <f t="shared" si="86"/>
        <v/>
      </c>
      <c r="AH33" s="11">
        <f t="shared" si="87"/>
        <v>0.1225295921</v>
      </c>
      <c r="AI33" s="4">
        <f t="shared" si="12"/>
        <v>0.3500422718</v>
      </c>
      <c r="AJ33" s="1"/>
      <c r="AK33" s="4">
        <f t="shared" si="13"/>
        <v>0.1677858879</v>
      </c>
      <c r="AL33" s="13">
        <v>-0.0473293593104853</v>
      </c>
      <c r="AM33" s="4">
        <f t="shared" si="14"/>
        <v>0.1140070761</v>
      </c>
      <c r="AN33" s="13"/>
      <c r="AO33" s="13"/>
      <c r="AP33" s="1"/>
      <c r="AQ33" s="1"/>
    </row>
    <row r="34">
      <c r="A34" s="4">
        <v>1349.0</v>
      </c>
      <c r="B34" s="1" t="s">
        <v>83</v>
      </c>
      <c r="C34" s="1"/>
      <c r="D34" s="4">
        <v>4.0</v>
      </c>
      <c r="E34" s="4">
        <v>1.0</v>
      </c>
      <c r="F34" s="4">
        <f t="shared" ref="F34:G34" si="90">(D34-average(D:D))/stdev(D:D)</f>
        <v>0.2569178467</v>
      </c>
      <c r="G34" s="4">
        <f t="shared" si="90"/>
        <v>0.2636207938</v>
      </c>
      <c r="H34" s="4">
        <f t="shared" si="4"/>
        <v>0.2602693202</v>
      </c>
      <c r="I34" s="4">
        <f t="shared" si="5"/>
        <v>0.5101659732</v>
      </c>
      <c r="J34" s="4"/>
      <c r="K34" s="4">
        <v>41.3</v>
      </c>
      <c r="L34" s="4">
        <v>1.0</v>
      </c>
      <c r="M34" s="4">
        <f t="shared" si="6"/>
        <v>37.17</v>
      </c>
      <c r="N34" s="4">
        <f t="shared" si="7"/>
        <v>-0.3370780449</v>
      </c>
      <c r="O34" s="4">
        <f t="shared" si="8"/>
        <v>-0.5805842272</v>
      </c>
      <c r="P34" s="4"/>
      <c r="Q34" s="4">
        <v>90.04</v>
      </c>
      <c r="R34" s="4">
        <v>73.44</v>
      </c>
      <c r="S34" s="4">
        <v>65.04</v>
      </c>
      <c r="T34" s="4">
        <v>55.66</v>
      </c>
      <c r="U34" s="4">
        <f t="shared" ref="U34:X34" si="91">(Q34-average(Q:Q))/stdev(Q:Q)</f>
        <v>1.468322998</v>
      </c>
      <c r="V34" s="4">
        <f t="shared" si="91"/>
        <v>0.9485847641</v>
      </c>
      <c r="W34" s="4">
        <f t="shared" si="91"/>
        <v>-0.1250095361</v>
      </c>
      <c r="X34" s="4">
        <f t="shared" si="91"/>
        <v>0.6960381244</v>
      </c>
      <c r="Y34" s="4">
        <f t="shared" si="10"/>
        <v>0.7469840875</v>
      </c>
      <c r="Z34" s="4">
        <f t="shared" si="11"/>
        <v>0.8642824119</v>
      </c>
      <c r="AA34" s="1"/>
      <c r="AB34" s="6" t="s">
        <v>106</v>
      </c>
      <c r="AC34" s="4">
        <v>116.0</v>
      </c>
      <c r="AD34" s="10">
        <f t="shared" si="83"/>
        <v>2.064457989</v>
      </c>
      <c r="AE34" s="7" t="str">
        <f t="shared" si="84"/>
        <v/>
      </c>
      <c r="AF34" s="11">
        <f t="shared" si="85"/>
        <v>-0.3441611354</v>
      </c>
      <c r="AG34" s="12" t="str">
        <f t="shared" si="86"/>
        <v/>
      </c>
      <c r="AH34" s="11">
        <f t="shared" si="87"/>
        <v>-0.3441611354</v>
      </c>
      <c r="AI34" s="4">
        <f t="shared" si="12"/>
        <v>-0.5866524826</v>
      </c>
      <c r="AJ34" s="1"/>
      <c r="AK34" s="4">
        <f t="shared" si="13"/>
        <v>0.05180291881</v>
      </c>
      <c r="AL34" s="4">
        <v>0.03567795229</v>
      </c>
      <c r="AM34" s="4">
        <f t="shared" si="14"/>
        <v>0.04777167718</v>
      </c>
      <c r="AN34" s="13"/>
      <c r="AO34" s="13"/>
      <c r="AP34" s="1"/>
      <c r="AQ34" s="1"/>
    </row>
    <row r="35">
      <c r="A35" s="4">
        <v>949.0</v>
      </c>
      <c r="B35" s="1" t="s">
        <v>95</v>
      </c>
      <c r="C35" s="1"/>
      <c r="D35" s="4">
        <v>4.0</v>
      </c>
      <c r="E35" s="4">
        <v>1.0</v>
      </c>
      <c r="F35" s="4">
        <f t="shared" ref="F35:G35" si="92">(D35-average(D:D))/stdev(D:D)</f>
        <v>0.2569178467</v>
      </c>
      <c r="G35" s="4">
        <f t="shared" si="92"/>
        <v>0.2636207938</v>
      </c>
      <c r="H35" s="4">
        <f t="shared" si="4"/>
        <v>0.2602693202</v>
      </c>
      <c r="I35" s="4">
        <f t="shared" si="5"/>
        <v>0.5101659732</v>
      </c>
      <c r="J35" s="4"/>
      <c r="K35" s="4">
        <v>28.1</v>
      </c>
      <c r="L35" s="4">
        <v>5.0</v>
      </c>
      <c r="M35" s="4">
        <f t="shared" si="6"/>
        <v>16.592769</v>
      </c>
      <c r="N35" s="4">
        <f t="shared" si="7"/>
        <v>-0.4913849616</v>
      </c>
      <c r="O35" s="4">
        <f t="shared" si="8"/>
        <v>-0.7009885602</v>
      </c>
      <c r="P35" s="4"/>
      <c r="Q35" s="4">
        <v>82.6</v>
      </c>
      <c r="R35" s="4">
        <v>74.78</v>
      </c>
      <c r="S35" s="4">
        <v>71.1</v>
      </c>
      <c r="T35" s="4">
        <v>56.07</v>
      </c>
      <c r="U35" s="4">
        <f t="shared" ref="U35:X35" si="93">(Q35-average(Q:Q))/stdev(Q:Q)</f>
        <v>1.035805009</v>
      </c>
      <c r="V35" s="4">
        <f t="shared" si="93"/>
        <v>1.03263052</v>
      </c>
      <c r="W35" s="4">
        <f t="shared" si="93"/>
        <v>0.3517970225</v>
      </c>
      <c r="X35" s="4">
        <f t="shared" si="93"/>
        <v>0.7256745759</v>
      </c>
      <c r="Y35" s="4">
        <f t="shared" si="10"/>
        <v>0.7864767817</v>
      </c>
      <c r="Z35" s="4">
        <f t="shared" si="11"/>
        <v>0.8868352619</v>
      </c>
      <c r="AA35" s="1"/>
      <c r="AB35" s="9">
        <v>0.0</v>
      </c>
      <c r="AC35" s="4">
        <v>515.0</v>
      </c>
      <c r="AD35" s="10">
        <f t="shared" si="83"/>
        <v>2.711807229</v>
      </c>
      <c r="AE35" s="7" t="str">
        <f t="shared" si="84"/>
        <v/>
      </c>
      <c r="AF35" s="11">
        <f t="shared" si="85"/>
        <v>-0.05801256274</v>
      </c>
      <c r="AG35" s="12" t="str">
        <f t="shared" si="86"/>
        <v/>
      </c>
      <c r="AH35" s="11">
        <f t="shared" si="87"/>
        <v>-0.05801256274</v>
      </c>
      <c r="AI35" s="4">
        <f t="shared" si="12"/>
        <v>-0.2408579721</v>
      </c>
      <c r="AJ35" s="1"/>
      <c r="AK35" s="4">
        <f t="shared" si="13"/>
        <v>0.1137886757</v>
      </c>
      <c r="AL35" s="4">
        <v>-0.1545335293</v>
      </c>
      <c r="AM35" s="4">
        <f t="shared" si="14"/>
        <v>0.04670812444</v>
      </c>
      <c r="AN35" s="13"/>
      <c r="AO35" s="13"/>
      <c r="AP35" s="1"/>
      <c r="AQ35" s="1"/>
    </row>
    <row r="36">
      <c r="A36" s="4">
        <v>1077.0</v>
      </c>
      <c r="B36" s="1" t="s">
        <v>68</v>
      </c>
      <c r="C36" s="1"/>
      <c r="D36" s="4">
        <v>4.0</v>
      </c>
      <c r="E36" s="4">
        <v>1.0</v>
      </c>
      <c r="F36" s="4">
        <f t="shared" ref="F36:G36" si="94">(D36-average(D:D))/stdev(D:D)</f>
        <v>0.2569178467</v>
      </c>
      <c r="G36" s="4">
        <f t="shared" si="94"/>
        <v>0.2636207938</v>
      </c>
      <c r="H36" s="4">
        <f t="shared" si="4"/>
        <v>0.2602693202</v>
      </c>
      <c r="I36" s="4">
        <f t="shared" si="5"/>
        <v>0.5101659732</v>
      </c>
      <c r="J36" s="4"/>
      <c r="K36" s="4">
        <v>275.4</v>
      </c>
      <c r="L36" s="4">
        <v>4.0</v>
      </c>
      <c r="M36" s="4">
        <f t="shared" si="6"/>
        <v>180.68994</v>
      </c>
      <c r="N36" s="4">
        <f t="shared" si="7"/>
        <v>0.7391658587</v>
      </c>
      <c r="O36" s="4">
        <f t="shared" si="8"/>
        <v>0.8597475552</v>
      </c>
      <c r="P36" s="4"/>
      <c r="Q36" s="4">
        <v>67.53</v>
      </c>
      <c r="R36" s="4">
        <v>55.75</v>
      </c>
      <c r="S36" s="4">
        <v>63.02</v>
      </c>
      <c r="T36" s="4">
        <v>35.12</v>
      </c>
      <c r="U36" s="4">
        <f t="shared" ref="U36:X36" si="95">(Q36-average(Q:Q))/stdev(Q:Q)</f>
        <v>0.1597235449</v>
      </c>
      <c r="V36" s="4">
        <f t="shared" si="95"/>
        <v>-0.1609446509</v>
      </c>
      <c r="W36" s="4">
        <f t="shared" si="95"/>
        <v>-0.2839450557</v>
      </c>
      <c r="X36" s="4">
        <f t="shared" si="95"/>
        <v>-0.788675813</v>
      </c>
      <c r="Y36" s="4">
        <f t="shared" si="10"/>
        <v>-0.2684604937</v>
      </c>
      <c r="Z36" s="4">
        <f t="shared" si="11"/>
        <v>-0.5181317339</v>
      </c>
      <c r="AA36" s="1"/>
      <c r="AB36" s="9">
        <v>0.0</v>
      </c>
      <c r="AC36" s="9">
        <v>0.0</v>
      </c>
      <c r="AD36" s="10">
        <f t="shared" si="83"/>
        <v>0</v>
      </c>
      <c r="AE36" s="7">
        <f t="shared" si="84"/>
        <v>0</v>
      </c>
      <c r="AF36" s="11">
        <f t="shared" si="85"/>
        <v>-1.256716014</v>
      </c>
      <c r="AG36" s="12" t="str">
        <f t="shared" si="86"/>
        <v/>
      </c>
      <c r="AH36" s="11">
        <f t="shared" si="87"/>
        <v>-1.256716014</v>
      </c>
      <c r="AI36" s="4">
        <f t="shared" si="12"/>
        <v>-1.121033458</v>
      </c>
      <c r="AJ36" s="1"/>
      <c r="AK36" s="4">
        <f t="shared" si="13"/>
        <v>-0.06731291585</v>
      </c>
      <c r="AL36" s="4">
        <v>0.280680792</v>
      </c>
      <c r="AM36" s="4">
        <f t="shared" si="14"/>
        <v>0.01968551112</v>
      </c>
      <c r="AN36" s="13"/>
      <c r="AO36" s="13"/>
      <c r="AP36" s="1"/>
      <c r="AQ36" s="1"/>
    </row>
    <row r="37">
      <c r="A37" s="4">
        <v>955.0</v>
      </c>
      <c r="B37" s="1" t="s">
        <v>81</v>
      </c>
      <c r="C37" s="1"/>
      <c r="D37" s="4">
        <v>4.0</v>
      </c>
      <c r="E37" s="4">
        <v>1.0</v>
      </c>
      <c r="F37" s="4">
        <f t="shared" ref="F37:G37" si="96">(D37-average(D:D))/stdev(D:D)</f>
        <v>0.2569178467</v>
      </c>
      <c r="G37" s="4">
        <f t="shared" si="96"/>
        <v>0.2636207938</v>
      </c>
      <c r="H37" s="4">
        <f t="shared" si="4"/>
        <v>0.2602693202</v>
      </c>
      <c r="I37" s="4">
        <f t="shared" si="5"/>
        <v>0.5101659732</v>
      </c>
      <c r="J37" s="4"/>
      <c r="K37" s="4">
        <v>47.1</v>
      </c>
      <c r="L37" s="4">
        <v>5.0</v>
      </c>
      <c r="M37" s="4">
        <f t="shared" si="6"/>
        <v>27.812079</v>
      </c>
      <c r="N37" s="4">
        <f t="shared" si="7"/>
        <v>-0.4072523038</v>
      </c>
      <c r="O37" s="4">
        <f t="shared" si="8"/>
        <v>-0.6381632266</v>
      </c>
      <c r="P37" s="4"/>
      <c r="Q37" s="4">
        <v>66.9</v>
      </c>
      <c r="R37" s="4">
        <v>48.03</v>
      </c>
      <c r="S37" s="4">
        <v>65.82</v>
      </c>
      <c r="T37" s="4">
        <v>39.71</v>
      </c>
      <c r="U37" s="4">
        <f t="shared" ref="U37:X37" si="97">(Q37-average(Q:Q))/stdev(Q:Q)</f>
        <v>0.1230990378</v>
      </c>
      <c r="V37" s="4">
        <f t="shared" si="97"/>
        <v>-0.6451485562</v>
      </c>
      <c r="W37" s="4">
        <f t="shared" si="97"/>
        <v>-0.06363839491</v>
      </c>
      <c r="X37" s="4">
        <f t="shared" si="97"/>
        <v>-0.456892124</v>
      </c>
      <c r="Y37" s="4">
        <f t="shared" si="10"/>
        <v>-0.2606450093</v>
      </c>
      <c r="Z37" s="4">
        <f t="shared" si="11"/>
        <v>-0.5105340433</v>
      </c>
      <c r="AA37" s="1"/>
      <c r="AB37" s="9">
        <v>85400.0</v>
      </c>
      <c r="AC37" s="9">
        <v>26359.0</v>
      </c>
      <c r="AD37" s="10">
        <f t="shared" si="83"/>
        <v>4.42092893</v>
      </c>
      <c r="AE37" s="7">
        <f t="shared" si="84"/>
        <v>-0.6913466042</v>
      </c>
      <c r="AF37" s="11">
        <f t="shared" si="85"/>
        <v>0.6974725836</v>
      </c>
      <c r="AG37" s="12">
        <f t="shared" si="86"/>
        <v>-0.2774837332</v>
      </c>
      <c r="AH37" s="11">
        <f t="shared" si="87"/>
        <v>0.2099944252</v>
      </c>
      <c r="AI37" s="4">
        <f t="shared" si="12"/>
        <v>0.4582514868</v>
      </c>
      <c r="AJ37" s="1"/>
      <c r="AK37" s="4">
        <f t="shared" si="13"/>
        <v>-0.04506995245</v>
      </c>
      <c r="AL37" s="4">
        <v>0.2109418663</v>
      </c>
      <c r="AM37" s="4">
        <f t="shared" si="14"/>
        <v>0.01893300224</v>
      </c>
      <c r="AN37" s="13"/>
      <c r="AO37" s="13"/>
      <c r="AP37" s="1"/>
      <c r="AQ37" s="1"/>
    </row>
    <row r="38">
      <c r="A38" s="4">
        <v>200.0</v>
      </c>
      <c r="B38" s="1" t="s">
        <v>104</v>
      </c>
      <c r="C38" s="1"/>
      <c r="D38" s="4">
        <v>4.0</v>
      </c>
      <c r="E38" s="4">
        <v>1.0</v>
      </c>
      <c r="F38" s="4">
        <f t="shared" ref="F38:G38" si="98">(D38-average(D:D))/stdev(D:D)</f>
        <v>0.2569178467</v>
      </c>
      <c r="G38" s="4">
        <f t="shared" si="98"/>
        <v>0.2636207938</v>
      </c>
      <c r="H38" s="4">
        <f t="shared" si="4"/>
        <v>0.2602693202</v>
      </c>
      <c r="I38" s="4">
        <f t="shared" si="5"/>
        <v>0.5101659732</v>
      </c>
      <c r="J38" s="4"/>
      <c r="K38" s="4">
        <v>48.6</v>
      </c>
      <c r="L38" s="4">
        <v>7.0</v>
      </c>
      <c r="M38" s="4">
        <f t="shared" si="6"/>
        <v>23.24522934</v>
      </c>
      <c r="N38" s="4">
        <f t="shared" si="7"/>
        <v>-0.4414987235</v>
      </c>
      <c r="O38" s="4">
        <f t="shared" si="8"/>
        <v>-0.6644537031</v>
      </c>
      <c r="P38" s="4"/>
      <c r="Q38" s="4">
        <v>75.93</v>
      </c>
      <c r="R38" s="4">
        <v>68.78</v>
      </c>
      <c r="S38" s="4">
        <v>73.59</v>
      </c>
      <c r="T38" s="4">
        <v>62.15</v>
      </c>
      <c r="U38" s="4">
        <f t="shared" ref="U38:X38" si="99">(Q38-average(Q:Q))/stdev(Q:Q)</f>
        <v>0.6480503065</v>
      </c>
      <c r="V38" s="4">
        <f t="shared" si="99"/>
        <v>0.6563062409</v>
      </c>
      <c r="W38" s="4">
        <f t="shared" si="99"/>
        <v>0.5477125887</v>
      </c>
      <c r="X38" s="4">
        <f t="shared" si="99"/>
        <v>1.165161467</v>
      </c>
      <c r="Y38" s="4">
        <f t="shared" si="10"/>
        <v>0.7543076507</v>
      </c>
      <c r="Z38" s="4">
        <f t="shared" si="11"/>
        <v>0.8685088662</v>
      </c>
      <c r="AA38" s="1"/>
      <c r="AB38" s="9">
        <v>630.0</v>
      </c>
      <c r="AC38" s="9">
        <v>1056.0</v>
      </c>
      <c r="AD38" s="10">
        <f t="shared" si="83"/>
        <v>3.023663918</v>
      </c>
      <c r="AE38" s="7">
        <f t="shared" si="84"/>
        <v>0.6761904762</v>
      </c>
      <c r="AF38" s="11">
        <f t="shared" si="85"/>
        <v>0.07983782926</v>
      </c>
      <c r="AG38" s="12">
        <f t="shared" si="86"/>
        <v>-0.2715980637</v>
      </c>
      <c r="AH38" s="11">
        <f t="shared" si="87"/>
        <v>-0.09588011723</v>
      </c>
      <c r="AI38" s="4">
        <f t="shared" si="12"/>
        <v>-0.3096451473</v>
      </c>
      <c r="AJ38" s="1"/>
      <c r="AK38" s="4">
        <f t="shared" si="13"/>
        <v>0.1011439973</v>
      </c>
      <c r="AL38" s="4">
        <v>-0.2501908008</v>
      </c>
      <c r="AM38" s="4">
        <f t="shared" si="14"/>
        <v>0.01331029776</v>
      </c>
      <c r="AN38" s="13"/>
      <c r="AO38" s="13"/>
      <c r="AP38" s="1"/>
      <c r="AQ38" s="1"/>
    </row>
    <row r="39">
      <c r="A39" s="4">
        <v>541.0</v>
      </c>
      <c r="B39" s="1" t="s">
        <v>86</v>
      </c>
      <c r="C39" s="1"/>
      <c r="D39" s="4">
        <v>4.0</v>
      </c>
      <c r="E39" s="4">
        <v>1.0</v>
      </c>
      <c r="F39" s="4">
        <f t="shared" ref="F39:G39" si="100">(D39-average(D:D))/stdev(D:D)</f>
        <v>0.2569178467</v>
      </c>
      <c r="G39" s="4">
        <f t="shared" si="100"/>
        <v>0.2636207938</v>
      </c>
      <c r="H39" s="4">
        <f t="shared" si="4"/>
        <v>0.2602693202</v>
      </c>
      <c r="I39" s="4">
        <f t="shared" si="5"/>
        <v>0.5101659732</v>
      </c>
      <c r="J39" s="4"/>
      <c r="K39" s="4">
        <v>60.9</v>
      </c>
      <c r="L39" s="4">
        <v>7.0</v>
      </c>
      <c r="M39" s="4">
        <f t="shared" si="6"/>
        <v>29.12828121</v>
      </c>
      <c r="N39" s="4">
        <f t="shared" si="7"/>
        <v>-0.3973822147</v>
      </c>
      <c r="O39" s="4">
        <f t="shared" si="8"/>
        <v>-0.6303825939</v>
      </c>
      <c r="P39" s="4"/>
      <c r="Q39" s="4">
        <v>80.2</v>
      </c>
      <c r="R39" s="4">
        <v>68.58</v>
      </c>
      <c r="S39" s="4">
        <v>86.18</v>
      </c>
      <c r="T39" s="4">
        <v>61.73</v>
      </c>
      <c r="U39" s="4">
        <f t="shared" ref="U39:X39" si="101">(Q39-average(Q:Q))/stdev(Q:Q)</f>
        <v>0.8962830769</v>
      </c>
      <c r="V39" s="4">
        <f t="shared" si="101"/>
        <v>0.6437620983</v>
      </c>
      <c r="W39" s="4">
        <f t="shared" si="101"/>
        <v>1.538305753</v>
      </c>
      <c r="X39" s="4">
        <f t="shared" si="101"/>
        <v>1.134802175</v>
      </c>
      <c r="Y39" s="4">
        <f t="shared" si="10"/>
        <v>1.053288276</v>
      </c>
      <c r="Z39" s="4">
        <f t="shared" si="11"/>
        <v>1.026298337</v>
      </c>
      <c r="AA39" s="1"/>
      <c r="AB39" s="9">
        <v>82.0</v>
      </c>
      <c r="AC39" s="4">
        <v>0.0</v>
      </c>
      <c r="AD39" s="10">
        <f t="shared" si="83"/>
        <v>0</v>
      </c>
      <c r="AE39" s="7">
        <f t="shared" si="84"/>
        <v>-1</v>
      </c>
      <c r="AF39" s="11">
        <f t="shared" si="85"/>
        <v>-1.256716014</v>
      </c>
      <c r="AG39" s="12">
        <f t="shared" si="86"/>
        <v>-0.27881213</v>
      </c>
      <c r="AH39" s="11">
        <f t="shared" si="87"/>
        <v>-0.7677640719</v>
      </c>
      <c r="AI39" s="4">
        <f t="shared" si="12"/>
        <v>-0.8762214742</v>
      </c>
      <c r="AJ39" s="1"/>
      <c r="AK39" s="4">
        <f t="shared" si="13"/>
        <v>0.00746506043</v>
      </c>
      <c r="AL39" s="4">
        <v>-0.07960147238</v>
      </c>
      <c r="AM39" s="4">
        <f t="shared" si="14"/>
        <v>-0.01430157277</v>
      </c>
      <c r="AN39" s="13"/>
      <c r="AO39" s="13"/>
      <c r="AP39" s="1"/>
      <c r="AQ39" s="1"/>
    </row>
    <row r="40">
      <c r="A40" s="4">
        <v>1085.0</v>
      </c>
      <c r="B40" s="1" t="s">
        <v>89</v>
      </c>
      <c r="C40" s="1"/>
      <c r="D40" s="4">
        <v>4.0</v>
      </c>
      <c r="E40" s="4">
        <v>1.0</v>
      </c>
      <c r="F40" s="4">
        <f t="shared" ref="F40:G40" si="102">(D40-average(D:D))/stdev(D:D)</f>
        <v>0.2569178467</v>
      </c>
      <c r="G40" s="4">
        <f t="shared" si="102"/>
        <v>0.2636207938</v>
      </c>
      <c r="H40" s="4">
        <f t="shared" si="4"/>
        <v>0.2602693202</v>
      </c>
      <c r="I40" s="4">
        <f t="shared" si="5"/>
        <v>0.5101659732</v>
      </c>
      <c r="J40" s="4"/>
      <c r="K40" s="4">
        <v>0.0</v>
      </c>
      <c r="L40" s="4">
        <v>4.0</v>
      </c>
      <c r="M40" s="4">
        <f t="shared" si="6"/>
        <v>0</v>
      </c>
      <c r="N40" s="4">
        <f t="shared" si="7"/>
        <v>-1</v>
      </c>
      <c r="O40" s="4">
        <f t="shared" si="8"/>
        <v>-1</v>
      </c>
      <c r="P40" s="4"/>
      <c r="Q40" s="4">
        <v>46.4</v>
      </c>
      <c r="R40" s="4">
        <v>64.18</v>
      </c>
      <c r="S40" s="4">
        <v>67.58</v>
      </c>
      <c r="T40" s="4">
        <v>35.81</v>
      </c>
      <c r="U40" s="4">
        <f t="shared" ref="U40:X40" si="103">(Q40-average(Q:Q))/stdev(Q:Q)</f>
        <v>-1.068650797</v>
      </c>
      <c r="V40" s="4">
        <f t="shared" si="103"/>
        <v>0.3677909606</v>
      </c>
      <c r="W40" s="4">
        <f t="shared" si="103"/>
        <v>0.07484007757</v>
      </c>
      <c r="X40" s="4">
        <f t="shared" si="103"/>
        <v>-0.7387998336</v>
      </c>
      <c r="Y40" s="4">
        <f t="shared" si="10"/>
        <v>-0.3412048981</v>
      </c>
      <c r="Z40" s="4">
        <f t="shared" si="11"/>
        <v>-0.5841274673</v>
      </c>
      <c r="AA40" s="1"/>
      <c r="AB40" s="9">
        <v>0.0</v>
      </c>
      <c r="AC40" s="9">
        <v>56800.0</v>
      </c>
      <c r="AD40" s="10">
        <f t="shared" si="83"/>
        <v>4.754348336</v>
      </c>
      <c r="AE40" s="7" t="str">
        <f t="shared" si="84"/>
        <v/>
      </c>
      <c r="AF40" s="11">
        <f t="shared" si="85"/>
        <v>0.8448543694</v>
      </c>
      <c r="AG40" s="12" t="str">
        <f t="shared" si="86"/>
        <v/>
      </c>
      <c r="AH40" s="11">
        <f t="shared" si="87"/>
        <v>0.8448543694</v>
      </c>
      <c r="AI40" s="4">
        <f t="shared" si="12"/>
        <v>0.9191595995</v>
      </c>
      <c r="AJ40" s="1"/>
      <c r="AK40" s="4">
        <f t="shared" si="13"/>
        <v>-0.03870047364</v>
      </c>
      <c r="AL40" s="4">
        <v>0.02527229428</v>
      </c>
      <c r="AM40" s="4">
        <f t="shared" si="14"/>
        <v>-0.02270728166</v>
      </c>
      <c r="AN40" s="13"/>
      <c r="AO40" s="13"/>
      <c r="AP40" s="1"/>
      <c r="AQ40" s="1"/>
    </row>
    <row r="41">
      <c r="A41" s="4">
        <v>239.0</v>
      </c>
      <c r="B41" s="2" t="s">
        <v>88</v>
      </c>
      <c r="C41" s="1"/>
      <c r="D41" s="4">
        <v>4.0</v>
      </c>
      <c r="E41" s="4">
        <v>1.0</v>
      </c>
      <c r="F41" s="4">
        <f t="shared" ref="F41:G41" si="104">(D41-average(D:D))/stdev(D:D)</f>
        <v>0.2569178467</v>
      </c>
      <c r="G41" s="4">
        <f t="shared" si="104"/>
        <v>0.2636207938</v>
      </c>
      <c r="H41" s="4">
        <f t="shared" si="4"/>
        <v>0.2602693202</v>
      </c>
      <c r="I41" s="4">
        <f t="shared" si="5"/>
        <v>0.5101659732</v>
      </c>
      <c r="J41" s="4"/>
      <c r="K41" s="4">
        <v>113.0</v>
      </c>
      <c r="L41" s="4">
        <v>7.0</v>
      </c>
      <c r="M41" s="4">
        <f t="shared" si="6"/>
        <v>54.0475497</v>
      </c>
      <c r="N41" s="4">
        <f t="shared" si="7"/>
        <v>-0.2105147257</v>
      </c>
      <c r="O41" s="4">
        <f t="shared" si="8"/>
        <v>-0.4588188376</v>
      </c>
      <c r="P41" s="4"/>
      <c r="Q41" s="4">
        <v>70.67</v>
      </c>
      <c r="R41" s="4">
        <v>75.7</v>
      </c>
      <c r="S41" s="4">
        <v>73.76</v>
      </c>
      <c r="T41" s="4">
        <v>71.17</v>
      </c>
      <c r="U41" s="4">
        <f t="shared" ref="U41:X41" si="105">(Q41-average(Q:Q))/stdev(Q:Q)</f>
        <v>0.3422647391</v>
      </c>
      <c r="V41" s="4">
        <f t="shared" si="105"/>
        <v>1.090333576</v>
      </c>
      <c r="W41" s="4">
        <f t="shared" si="105"/>
        <v>0.5610883503</v>
      </c>
      <c r="X41" s="4">
        <f t="shared" si="105"/>
        <v>1.8171634</v>
      </c>
      <c r="Y41" s="4">
        <f t="shared" si="10"/>
        <v>0.9527125164</v>
      </c>
      <c r="Z41" s="4">
        <f t="shared" si="11"/>
        <v>0.9760699342</v>
      </c>
      <c r="AA41" s="1"/>
      <c r="AB41" s="9">
        <v>0.0</v>
      </c>
      <c r="AC41" s="4">
        <v>29.0</v>
      </c>
      <c r="AD41" s="10">
        <f t="shared" si="83"/>
        <v>1.462397998</v>
      </c>
      <c r="AE41" s="7" t="str">
        <f t="shared" si="84"/>
        <v/>
      </c>
      <c r="AF41" s="11">
        <f t="shared" si="85"/>
        <v>-0.6102904463</v>
      </c>
      <c r="AG41" s="12" t="str">
        <f t="shared" si="86"/>
        <v/>
      </c>
      <c r="AH41" s="11">
        <f t="shared" si="87"/>
        <v>-0.6102904463</v>
      </c>
      <c r="AI41" s="4">
        <f t="shared" si="12"/>
        <v>-0.7812108847</v>
      </c>
      <c r="AJ41" s="1"/>
      <c r="AK41" s="4">
        <f t="shared" si="13"/>
        <v>0.06155154627</v>
      </c>
      <c r="AL41" s="4">
        <v>-0.2941056194</v>
      </c>
      <c r="AM41" s="4">
        <f t="shared" si="14"/>
        <v>-0.02736274515</v>
      </c>
      <c r="AN41" s="13"/>
      <c r="AO41" s="13"/>
      <c r="AP41" s="1"/>
      <c r="AQ41" s="1"/>
    </row>
    <row r="42">
      <c r="A42" s="4">
        <v>1251.0</v>
      </c>
      <c r="B42" s="16" t="s">
        <v>105</v>
      </c>
      <c r="C42" s="1"/>
      <c r="D42" s="4">
        <v>4.0</v>
      </c>
      <c r="E42" s="4">
        <v>1.0</v>
      </c>
      <c r="F42" s="4">
        <f t="shared" ref="F42:G42" si="106">(D42-average(D:D))/stdev(D:D)</f>
        <v>0.2569178467</v>
      </c>
      <c r="G42" s="4">
        <f t="shared" si="106"/>
        <v>0.2636207938</v>
      </c>
      <c r="H42" s="4">
        <f t="shared" si="4"/>
        <v>0.2602693202</v>
      </c>
      <c r="I42" s="4">
        <f t="shared" si="5"/>
        <v>0.5101659732</v>
      </c>
      <c r="J42" s="4"/>
      <c r="K42" s="4">
        <v>33.1</v>
      </c>
      <c r="L42" s="4">
        <v>1.0</v>
      </c>
      <c r="M42" s="4">
        <f t="shared" si="6"/>
        <v>29.79</v>
      </c>
      <c r="N42" s="4">
        <f t="shared" si="7"/>
        <v>-0.3924200414</v>
      </c>
      <c r="O42" s="4">
        <f t="shared" si="8"/>
        <v>-0.6264343871</v>
      </c>
      <c r="P42" s="4"/>
      <c r="Q42" s="4">
        <v>47.66</v>
      </c>
      <c r="R42" s="4">
        <v>54.88</v>
      </c>
      <c r="S42" s="4">
        <v>68.36</v>
      </c>
      <c r="T42" s="4">
        <v>42.77</v>
      </c>
      <c r="U42" s="4">
        <f t="shared" ref="U42:X42" si="107">(Q42-average(Q:Q))/stdev(Q:Q)</f>
        <v>-0.9954017827</v>
      </c>
      <c r="V42" s="4">
        <f t="shared" si="107"/>
        <v>-0.2155116714</v>
      </c>
      <c r="W42" s="4">
        <f t="shared" si="107"/>
        <v>0.1362112188</v>
      </c>
      <c r="X42" s="4">
        <f t="shared" si="107"/>
        <v>-0.235702998</v>
      </c>
      <c r="Y42" s="4">
        <f t="shared" si="10"/>
        <v>-0.3276013083</v>
      </c>
      <c r="Z42" s="4">
        <f t="shared" si="11"/>
        <v>-0.5723646637</v>
      </c>
      <c r="AA42" s="1"/>
      <c r="AB42" s="6" t="s">
        <v>106</v>
      </c>
      <c r="AC42" s="9">
        <v>23900.0</v>
      </c>
      <c r="AD42" s="10">
        <f t="shared" si="83"/>
        <v>4.378397901</v>
      </c>
      <c r="AE42" s="7" t="str">
        <f t="shared" si="84"/>
        <v/>
      </c>
      <c r="AF42" s="11">
        <f t="shared" si="85"/>
        <v>0.678672541</v>
      </c>
      <c r="AG42" s="12" t="str">
        <f t="shared" si="86"/>
        <v/>
      </c>
      <c r="AH42" s="11">
        <f t="shared" si="87"/>
        <v>0.678672541</v>
      </c>
      <c r="AI42" s="4">
        <f t="shared" si="12"/>
        <v>0.8238158417</v>
      </c>
      <c r="AJ42" s="1"/>
      <c r="AK42" s="4">
        <f t="shared" si="13"/>
        <v>0.03379569102</v>
      </c>
      <c r="AL42" s="4">
        <v>-0.2694944667</v>
      </c>
      <c r="AM42" s="4">
        <f t="shared" si="14"/>
        <v>-0.04202684841</v>
      </c>
      <c r="AN42" s="13"/>
      <c r="AO42" s="13"/>
      <c r="AP42" s="1"/>
      <c r="AQ42" s="1"/>
    </row>
    <row r="43">
      <c r="A43" s="4">
        <v>676.0</v>
      </c>
      <c r="B43" s="1" t="s">
        <v>119</v>
      </c>
      <c r="C43" s="1"/>
      <c r="D43" s="4">
        <v>4.0</v>
      </c>
      <c r="E43" s="4">
        <v>1.0</v>
      </c>
      <c r="F43" s="4">
        <f t="shared" ref="F43:G43" si="108">(D43-average(D:D))/stdev(D:D)</f>
        <v>0.2569178467</v>
      </c>
      <c r="G43" s="4">
        <f t="shared" si="108"/>
        <v>0.2636207938</v>
      </c>
      <c r="H43" s="4">
        <f t="shared" si="4"/>
        <v>0.2602693202</v>
      </c>
      <c r="I43" s="4">
        <f t="shared" si="5"/>
        <v>0.5101659732</v>
      </c>
      <c r="J43" s="4"/>
      <c r="K43" s="4">
        <v>35.4</v>
      </c>
      <c r="L43" s="4">
        <v>6.0</v>
      </c>
      <c r="M43" s="4">
        <f t="shared" si="6"/>
        <v>18.8130114</v>
      </c>
      <c r="N43" s="4">
        <f t="shared" si="7"/>
        <v>-0.4747355514</v>
      </c>
      <c r="O43" s="4">
        <f t="shared" si="8"/>
        <v>-0.6890105597</v>
      </c>
      <c r="P43" s="4"/>
      <c r="Q43" s="4">
        <v>58.79</v>
      </c>
      <c r="R43" s="4">
        <v>62.86</v>
      </c>
      <c r="S43" s="4">
        <v>74.65</v>
      </c>
      <c r="T43" s="4">
        <v>46.02</v>
      </c>
      <c r="U43" s="4">
        <f t="shared" ref="U43:X43" si="109">(Q43-average(Q:Q))/stdev(Q:Q)</f>
        <v>-0.3483688236</v>
      </c>
      <c r="V43" s="4">
        <f t="shared" si="109"/>
        <v>0.2849996193</v>
      </c>
      <c r="W43" s="4">
        <f t="shared" si="109"/>
        <v>0.631114396</v>
      </c>
      <c r="X43" s="4">
        <f t="shared" si="109"/>
        <v>-0.0007799066191</v>
      </c>
      <c r="Y43" s="4">
        <f t="shared" si="10"/>
        <v>0.1417413213</v>
      </c>
      <c r="Z43" s="4">
        <f t="shared" si="11"/>
        <v>0.3764854861</v>
      </c>
      <c r="AA43" s="1"/>
      <c r="AB43" s="9">
        <v>0.0</v>
      </c>
      <c r="AC43" s="9">
        <v>1100.0</v>
      </c>
      <c r="AD43" s="10">
        <f t="shared" si="83"/>
        <v>3.041392685</v>
      </c>
      <c r="AE43" s="7" t="str">
        <f t="shared" si="84"/>
        <v/>
      </c>
      <c r="AF43" s="11">
        <f t="shared" si="85"/>
        <v>0.0876744977</v>
      </c>
      <c r="AG43" s="12" t="str">
        <f t="shared" si="86"/>
        <v/>
      </c>
      <c r="AH43" s="11">
        <f t="shared" si="87"/>
        <v>0.0876744977</v>
      </c>
      <c r="AI43" s="4">
        <f t="shared" si="12"/>
        <v>0.2960987972</v>
      </c>
      <c r="AJ43" s="1"/>
      <c r="AK43" s="4">
        <f t="shared" si="13"/>
        <v>0.1234349242</v>
      </c>
      <c r="AL43" s="4">
        <v>-0.5813576437</v>
      </c>
      <c r="AM43" s="4">
        <f t="shared" si="14"/>
        <v>-0.05276321777</v>
      </c>
      <c r="AN43" s="13"/>
      <c r="AO43" s="13"/>
      <c r="AP43" s="1"/>
      <c r="AQ43" s="1"/>
    </row>
    <row r="44">
      <c r="A44" s="4">
        <v>1018.0</v>
      </c>
      <c r="B44" s="1" t="s">
        <v>87</v>
      </c>
      <c r="C44" s="1"/>
      <c r="D44" s="4">
        <v>4.0</v>
      </c>
      <c r="E44" s="4">
        <v>1.0</v>
      </c>
      <c r="F44" s="4">
        <f t="shared" ref="F44:G44" si="110">(D44-average(D:D))/stdev(D:D)</f>
        <v>0.2569178467</v>
      </c>
      <c r="G44" s="4">
        <f t="shared" si="110"/>
        <v>0.2636207938</v>
      </c>
      <c r="H44" s="4">
        <f t="shared" si="4"/>
        <v>0.2602693202</v>
      </c>
      <c r="I44" s="4">
        <f t="shared" si="5"/>
        <v>0.5101659732</v>
      </c>
      <c r="J44" s="4"/>
      <c r="K44" s="4">
        <v>59.5</v>
      </c>
      <c r="L44" s="4">
        <v>5.0</v>
      </c>
      <c r="M44" s="4">
        <f t="shared" si="6"/>
        <v>35.134155</v>
      </c>
      <c r="N44" s="4">
        <f t="shared" si="7"/>
        <v>-0.3523446746</v>
      </c>
      <c r="O44" s="4">
        <f t="shared" si="8"/>
        <v>-0.5935862823</v>
      </c>
      <c r="P44" s="4"/>
      <c r="Q44" s="4">
        <v>86.77</v>
      </c>
      <c r="R44" s="4">
        <v>60.25</v>
      </c>
      <c r="S44" s="4">
        <v>64.98</v>
      </c>
      <c r="T44" s="4">
        <v>39.06</v>
      </c>
      <c r="U44" s="4">
        <f t="shared" ref="U44:X44" si="111">(Q44-average(Q:Q))/stdev(Q:Q)</f>
        <v>1.278224365</v>
      </c>
      <c r="V44" s="4">
        <f t="shared" si="111"/>
        <v>0.1212985581</v>
      </c>
      <c r="W44" s="4">
        <f t="shared" si="111"/>
        <v>-0.1297303931</v>
      </c>
      <c r="X44" s="4">
        <f t="shared" si="111"/>
        <v>-0.5038767423</v>
      </c>
      <c r="Y44" s="4">
        <f t="shared" si="10"/>
        <v>0.191478947</v>
      </c>
      <c r="Z44" s="4">
        <f t="shared" si="11"/>
        <v>0.4375830744</v>
      </c>
      <c r="AA44" s="1"/>
      <c r="AB44" s="9">
        <v>3200.0</v>
      </c>
      <c r="AC44" s="4">
        <v>0.0</v>
      </c>
      <c r="AD44" s="10">
        <f t="shared" si="83"/>
        <v>0</v>
      </c>
      <c r="AE44" s="7">
        <f t="shared" si="84"/>
        <v>-1</v>
      </c>
      <c r="AF44" s="11">
        <f t="shared" si="85"/>
        <v>-1.256716014</v>
      </c>
      <c r="AG44" s="12">
        <f t="shared" si="86"/>
        <v>-0.27881213</v>
      </c>
      <c r="AH44" s="11">
        <f t="shared" si="87"/>
        <v>-0.7677640719</v>
      </c>
      <c r="AI44" s="4">
        <f t="shared" si="12"/>
        <v>-0.8762214742</v>
      </c>
      <c r="AJ44" s="1"/>
      <c r="AK44" s="4">
        <f t="shared" si="13"/>
        <v>-0.1305146772</v>
      </c>
      <c r="AL44" s="4">
        <v>0.0153152754</v>
      </c>
      <c r="AM44" s="4">
        <f t="shared" si="14"/>
        <v>-0.09405718907</v>
      </c>
      <c r="AN44" s="13"/>
      <c r="AO44" s="13"/>
      <c r="AP44" s="1"/>
      <c r="AQ44" s="1"/>
    </row>
    <row r="45">
      <c r="A45" s="4">
        <v>1292.0</v>
      </c>
      <c r="B45" s="1" t="s">
        <v>110</v>
      </c>
      <c r="C45" s="1"/>
      <c r="D45" s="4">
        <v>4.0</v>
      </c>
      <c r="E45" s="4">
        <v>1.0</v>
      </c>
      <c r="F45" s="4">
        <f t="shared" ref="F45:G45" si="112">(D45-average(D:D))/stdev(D:D)</f>
        <v>0.2569178467</v>
      </c>
      <c r="G45" s="4">
        <f t="shared" si="112"/>
        <v>0.2636207938</v>
      </c>
      <c r="H45" s="4">
        <f t="shared" si="4"/>
        <v>0.2602693202</v>
      </c>
      <c r="I45" s="4">
        <f t="shared" si="5"/>
        <v>0.5101659732</v>
      </c>
      <c r="J45" s="4"/>
      <c r="K45" s="4">
        <v>36.4</v>
      </c>
      <c r="L45" s="4">
        <v>1.0</v>
      </c>
      <c r="M45" s="4">
        <f t="shared" si="6"/>
        <v>32.76</v>
      </c>
      <c r="N45" s="4">
        <f t="shared" si="7"/>
        <v>-0.3701482623</v>
      </c>
      <c r="O45" s="4">
        <f t="shared" si="8"/>
        <v>-0.6083981117</v>
      </c>
      <c r="P45" s="4"/>
      <c r="Q45" s="4">
        <v>63.67</v>
      </c>
      <c r="R45" s="4">
        <v>41.99</v>
      </c>
      <c r="S45" s="4">
        <v>48.63</v>
      </c>
      <c r="T45" s="4">
        <v>33.01</v>
      </c>
      <c r="U45" s="4">
        <f t="shared" ref="U45:X45" si="113">(Q45-average(Q:Q))/stdev(Q:Q)</f>
        <v>-0.06467422884</v>
      </c>
      <c r="V45" s="4">
        <f t="shared" si="113"/>
        <v>-1.023981663</v>
      </c>
      <c r="W45" s="4">
        <f t="shared" si="113"/>
        <v>-1.41616393</v>
      </c>
      <c r="X45" s="4">
        <f t="shared" si="113"/>
        <v>-0.9411951123</v>
      </c>
      <c r="Y45" s="4">
        <f t="shared" si="10"/>
        <v>-0.8615037337</v>
      </c>
      <c r="Z45" s="4">
        <f t="shared" si="11"/>
        <v>-0.9281722543</v>
      </c>
      <c r="AA45" s="1"/>
      <c r="AB45" s="6" t="s">
        <v>106</v>
      </c>
      <c r="AC45" s="9">
        <v>111200.0</v>
      </c>
      <c r="AD45" s="10">
        <f t="shared" si="83"/>
        <v>5.046104787</v>
      </c>
      <c r="AE45" s="7" t="str">
        <f t="shared" si="84"/>
        <v/>
      </c>
      <c r="AF45" s="11">
        <f t="shared" si="85"/>
        <v>0.9738198289</v>
      </c>
      <c r="AG45" s="12" t="str">
        <f t="shared" si="86"/>
        <v/>
      </c>
      <c r="AH45" s="11">
        <f t="shared" si="87"/>
        <v>0.9738198289</v>
      </c>
      <c r="AI45" s="4">
        <f t="shared" si="12"/>
        <v>0.9868230991</v>
      </c>
      <c r="AJ45" s="1"/>
      <c r="AK45" s="4">
        <f t="shared" si="13"/>
        <v>-0.009895323418</v>
      </c>
      <c r="AL45" s="4">
        <v>-0.3712726534</v>
      </c>
      <c r="AM45" s="4">
        <f t="shared" si="14"/>
        <v>-0.1002396559</v>
      </c>
      <c r="AN45" s="13"/>
      <c r="AO45" s="13"/>
      <c r="AP45" s="1"/>
      <c r="AQ45" s="1"/>
    </row>
    <row r="46">
      <c r="A46" s="4">
        <v>513.0</v>
      </c>
      <c r="B46" s="1" t="s">
        <v>94</v>
      </c>
      <c r="C46" s="1"/>
      <c r="D46" s="4">
        <v>4.0</v>
      </c>
      <c r="E46" s="4">
        <v>1.0</v>
      </c>
      <c r="F46" s="4">
        <f t="shared" ref="F46:G46" si="114">(D46-average(D:D))/stdev(D:D)</f>
        <v>0.2569178467</v>
      </c>
      <c r="G46" s="4">
        <f t="shared" si="114"/>
        <v>0.2636207938</v>
      </c>
      <c r="H46" s="4">
        <f t="shared" si="4"/>
        <v>0.2602693202</v>
      </c>
      <c r="I46" s="4">
        <f t="shared" si="5"/>
        <v>0.5101659732</v>
      </c>
      <c r="J46" s="4"/>
      <c r="K46" s="4">
        <v>28.8</v>
      </c>
      <c r="L46" s="4">
        <v>7.0</v>
      </c>
      <c r="M46" s="4">
        <f t="shared" si="6"/>
        <v>13.77495072</v>
      </c>
      <c r="N46" s="4">
        <f t="shared" si="7"/>
        <v>-0.5125155427</v>
      </c>
      <c r="O46" s="4">
        <f t="shared" si="8"/>
        <v>-0.7159019086</v>
      </c>
      <c r="P46" s="4"/>
      <c r="Q46" s="4">
        <v>79.18</v>
      </c>
      <c r="R46" s="4">
        <v>75.61</v>
      </c>
      <c r="S46" s="4">
        <v>72.71</v>
      </c>
      <c r="T46" s="4">
        <v>62.75</v>
      </c>
      <c r="U46" s="4">
        <f t="shared" ref="U46:X46" si="115">(Q46-average(Q:Q))/stdev(Q:Q)</f>
        <v>0.8369862559</v>
      </c>
      <c r="V46" s="4">
        <f t="shared" si="115"/>
        <v>1.084688712</v>
      </c>
      <c r="W46" s="4">
        <f t="shared" si="115"/>
        <v>0.4784733525</v>
      </c>
      <c r="X46" s="4">
        <f t="shared" si="115"/>
        <v>1.208531884</v>
      </c>
      <c r="Y46" s="4">
        <f t="shared" si="10"/>
        <v>0.9021700509</v>
      </c>
      <c r="Z46" s="4">
        <f t="shared" si="11"/>
        <v>0.9498263267</v>
      </c>
      <c r="AA46" s="1"/>
      <c r="AB46" s="9">
        <v>0.0</v>
      </c>
      <c r="AC46" s="4">
        <v>0.0</v>
      </c>
      <c r="AD46" s="10">
        <f t="shared" si="83"/>
        <v>0</v>
      </c>
      <c r="AE46" s="7">
        <f t="shared" si="84"/>
        <v>0</v>
      </c>
      <c r="AF46" s="11">
        <f t="shared" si="85"/>
        <v>-1.256716014</v>
      </c>
      <c r="AG46" s="12" t="str">
        <f t="shared" si="86"/>
        <v/>
      </c>
      <c r="AH46" s="11">
        <f t="shared" si="87"/>
        <v>-1.256716014</v>
      </c>
      <c r="AI46" s="4">
        <f t="shared" si="12"/>
        <v>-1.121033458</v>
      </c>
      <c r="AJ46" s="1"/>
      <c r="AK46" s="4">
        <f t="shared" si="13"/>
        <v>-0.09423576666</v>
      </c>
      <c r="AL46" s="4">
        <v>-0.1385998271</v>
      </c>
      <c r="AM46" s="4">
        <f t="shared" si="14"/>
        <v>-0.1053267818</v>
      </c>
      <c r="AN46" s="13"/>
      <c r="AO46" s="13"/>
      <c r="AP46" s="1"/>
      <c r="AQ46" s="1"/>
    </row>
    <row r="47">
      <c r="A47" s="4">
        <v>523.0</v>
      </c>
      <c r="B47" s="1" t="s">
        <v>112</v>
      </c>
      <c r="C47" s="1"/>
      <c r="D47" s="4">
        <v>4.0</v>
      </c>
      <c r="E47" s="4">
        <v>1.0</v>
      </c>
      <c r="F47" s="4">
        <f t="shared" ref="F47:G47" si="116">(D47-average(D:D))/stdev(D:D)</f>
        <v>0.2569178467</v>
      </c>
      <c r="G47" s="4">
        <f t="shared" si="116"/>
        <v>0.2636207938</v>
      </c>
      <c r="H47" s="4">
        <f t="shared" si="4"/>
        <v>0.2602693202</v>
      </c>
      <c r="I47" s="4">
        <f t="shared" si="5"/>
        <v>0.5101659732</v>
      </c>
      <c r="J47" s="4"/>
      <c r="K47" s="4">
        <v>12.0</v>
      </c>
      <c r="L47" s="4">
        <v>6.0</v>
      </c>
      <c r="M47" s="4">
        <f t="shared" si="6"/>
        <v>6.377292</v>
      </c>
      <c r="N47" s="4">
        <f t="shared" si="7"/>
        <v>-0.5679899604</v>
      </c>
      <c r="O47" s="4">
        <f t="shared" si="8"/>
        <v>-0.7536510867</v>
      </c>
      <c r="P47" s="4"/>
      <c r="Q47" s="4">
        <v>53.98</v>
      </c>
      <c r="R47" s="4">
        <v>36.9</v>
      </c>
      <c r="S47" s="4">
        <v>64.88</v>
      </c>
      <c r="T47" s="4">
        <v>31.65</v>
      </c>
      <c r="U47" s="4">
        <f t="shared" ref="U47:X47" si="117">(Q47-average(Q:Q))/stdev(Q:Q)</f>
        <v>-0.6279940288</v>
      </c>
      <c r="V47" s="4">
        <f t="shared" si="117"/>
        <v>-1.343230093</v>
      </c>
      <c r="W47" s="4">
        <f t="shared" si="117"/>
        <v>-0.1375984882</v>
      </c>
      <c r="X47" s="4">
        <f t="shared" si="117"/>
        <v>-1.039501391</v>
      </c>
      <c r="Y47" s="4">
        <f t="shared" si="10"/>
        <v>-0.7870810002</v>
      </c>
      <c r="Z47" s="4">
        <f t="shared" si="11"/>
        <v>-0.8871758564</v>
      </c>
      <c r="AA47" s="1"/>
      <c r="AB47" s="9">
        <v>290.0</v>
      </c>
      <c r="AC47" s="9">
        <v>96800.0</v>
      </c>
      <c r="AD47" s="10">
        <f t="shared" si="83"/>
        <v>4.985875357</v>
      </c>
      <c r="AE47" s="7">
        <f t="shared" si="84"/>
        <v>332.7931034</v>
      </c>
      <c r="AF47" s="11">
        <f t="shared" si="85"/>
        <v>0.9471965407</v>
      </c>
      <c r="AG47" s="12">
        <f t="shared" si="86"/>
        <v>1.157782114</v>
      </c>
      <c r="AH47" s="11">
        <f t="shared" si="87"/>
        <v>1.052489327</v>
      </c>
      <c r="AI47" s="4">
        <f t="shared" si="12"/>
        <v>1.025909025</v>
      </c>
      <c r="AJ47" s="1"/>
      <c r="AK47" s="4">
        <f t="shared" si="13"/>
        <v>-0.02618798624</v>
      </c>
      <c r="AL47" s="4">
        <v>-0.4009938973</v>
      </c>
      <c r="AM47" s="4">
        <f t="shared" si="14"/>
        <v>-0.119889464</v>
      </c>
      <c r="AN47" s="13"/>
      <c r="AO47" s="13"/>
      <c r="AP47" s="1"/>
      <c r="AQ47" s="1"/>
    </row>
    <row r="48">
      <c r="A48" s="4">
        <v>940.0</v>
      </c>
      <c r="B48" s="1" t="s">
        <v>102</v>
      </c>
      <c r="C48" s="1"/>
      <c r="D48" s="4">
        <v>4.0</v>
      </c>
      <c r="E48" s="4">
        <v>1.0</v>
      </c>
      <c r="F48" s="4">
        <f t="shared" ref="F48:G48" si="118">(D48-average(D:D))/stdev(D:D)</f>
        <v>0.2569178467</v>
      </c>
      <c r="G48" s="4">
        <f t="shared" si="118"/>
        <v>0.2636207938</v>
      </c>
      <c r="H48" s="4">
        <f t="shared" si="4"/>
        <v>0.2602693202</v>
      </c>
      <c r="I48" s="4">
        <f t="shared" si="5"/>
        <v>0.5101659732</v>
      </c>
      <c r="J48" s="4"/>
      <c r="K48" s="4">
        <v>28.6</v>
      </c>
      <c r="L48" s="4">
        <v>5.0</v>
      </c>
      <c r="M48" s="4">
        <f t="shared" si="6"/>
        <v>16.888014</v>
      </c>
      <c r="N48" s="4">
        <f t="shared" si="7"/>
        <v>-0.4891709442</v>
      </c>
      <c r="O48" s="4">
        <f t="shared" si="8"/>
        <v>-0.6994075666</v>
      </c>
      <c r="P48" s="4"/>
      <c r="Q48" s="4">
        <v>82.45</v>
      </c>
      <c r="R48" s="4">
        <v>71.29</v>
      </c>
      <c r="S48" s="4">
        <v>80.3</v>
      </c>
      <c r="T48" s="4">
        <v>66.11</v>
      </c>
      <c r="U48" s="4">
        <f t="shared" ref="U48:X48" si="119">(Q48-average(Q:Q))/stdev(Q:Q)</f>
        <v>1.027084888</v>
      </c>
      <c r="V48" s="4">
        <f t="shared" si="119"/>
        <v>0.8137352309</v>
      </c>
      <c r="W48" s="4">
        <f t="shared" si="119"/>
        <v>1.075661765</v>
      </c>
      <c r="X48" s="4">
        <f t="shared" si="119"/>
        <v>1.451406218</v>
      </c>
      <c r="Y48" s="4">
        <f t="shared" si="10"/>
        <v>1.091972026</v>
      </c>
      <c r="Z48" s="4">
        <f t="shared" si="11"/>
        <v>1.044974653</v>
      </c>
      <c r="AA48" s="1"/>
      <c r="AB48" s="9">
        <v>0.0</v>
      </c>
      <c r="AC48" s="4">
        <v>0.0</v>
      </c>
      <c r="AD48" s="10">
        <f t="shared" si="83"/>
        <v>0</v>
      </c>
      <c r="AE48" s="7">
        <f t="shared" si="84"/>
        <v>0</v>
      </c>
      <c r="AF48" s="11">
        <f t="shared" si="85"/>
        <v>-1.256716014</v>
      </c>
      <c r="AG48" s="12" t="str">
        <f t="shared" si="86"/>
        <v/>
      </c>
      <c r="AH48" s="11">
        <f t="shared" si="87"/>
        <v>-1.256716014</v>
      </c>
      <c r="AI48" s="4">
        <f t="shared" si="12"/>
        <v>-1.121033458</v>
      </c>
      <c r="AJ48" s="1"/>
      <c r="AK48" s="4">
        <f t="shared" si="13"/>
        <v>-0.06632509957</v>
      </c>
      <c r="AL48" s="4">
        <v>-0.2830138177</v>
      </c>
      <c r="AM48" s="4">
        <f t="shared" si="14"/>
        <v>-0.1204972791</v>
      </c>
      <c r="AN48" s="13"/>
      <c r="AO48" s="13"/>
      <c r="AP48" s="1"/>
      <c r="AQ48" s="1"/>
    </row>
    <row r="49">
      <c r="A49" s="4">
        <v>1233.0</v>
      </c>
      <c r="B49" s="1" t="s">
        <v>109</v>
      </c>
      <c r="C49" s="1"/>
      <c r="D49" s="4">
        <v>4.0</v>
      </c>
      <c r="E49" s="4">
        <v>1.0</v>
      </c>
      <c r="F49" s="4">
        <f t="shared" ref="F49:G49" si="120">(D49-average(D:D))/stdev(D:D)</f>
        <v>0.2569178467</v>
      </c>
      <c r="G49" s="4">
        <f t="shared" si="120"/>
        <v>0.2636207938</v>
      </c>
      <c r="H49" s="4">
        <f t="shared" si="4"/>
        <v>0.2602693202</v>
      </c>
      <c r="I49" s="4">
        <f t="shared" si="5"/>
        <v>0.5101659732</v>
      </c>
      <c r="J49" s="4"/>
      <c r="K49" s="4">
        <v>194.5</v>
      </c>
      <c r="L49" s="4">
        <v>2.0</v>
      </c>
      <c r="M49" s="4">
        <f t="shared" si="6"/>
        <v>157.545</v>
      </c>
      <c r="N49" s="4">
        <f t="shared" si="7"/>
        <v>0.5656039093</v>
      </c>
      <c r="O49" s="4">
        <f t="shared" si="8"/>
        <v>0.7520664261</v>
      </c>
      <c r="P49" s="4"/>
      <c r="Q49" s="4">
        <v>55.37</v>
      </c>
      <c r="R49" s="4">
        <v>62.21</v>
      </c>
      <c r="S49" s="4">
        <v>54.05</v>
      </c>
      <c r="T49" s="4">
        <v>45.12</v>
      </c>
      <c r="U49" s="4">
        <f t="shared" ref="U49:X49" si="121">(Q49-average(Q:Q))/stdev(Q:Q)</f>
        <v>-0.5471875766</v>
      </c>
      <c r="V49" s="4">
        <f t="shared" si="121"/>
        <v>0.2442311558</v>
      </c>
      <c r="W49" s="4">
        <f t="shared" si="121"/>
        <v>-0.9897131797</v>
      </c>
      <c r="X49" s="4">
        <f t="shared" si="121"/>
        <v>-0.06583553192</v>
      </c>
      <c r="Y49" s="4">
        <f t="shared" si="10"/>
        <v>-0.3396262831</v>
      </c>
      <c r="Z49" s="4">
        <f t="shared" si="11"/>
        <v>-0.5827746418</v>
      </c>
      <c r="AA49" s="1"/>
      <c r="AB49" s="9">
        <v>0.0</v>
      </c>
      <c r="AC49" s="4">
        <v>0.0</v>
      </c>
      <c r="AD49" s="10">
        <f t="shared" si="83"/>
        <v>0</v>
      </c>
      <c r="AE49" s="7">
        <f t="shared" si="84"/>
        <v>0</v>
      </c>
      <c r="AF49" s="11">
        <f t="shared" si="85"/>
        <v>-1.256716014</v>
      </c>
      <c r="AG49" s="12" t="str">
        <f t="shared" si="86"/>
        <v/>
      </c>
      <c r="AH49" s="11">
        <f t="shared" si="87"/>
        <v>-1.256716014</v>
      </c>
      <c r="AI49" s="4">
        <f t="shared" si="12"/>
        <v>-1.121033458</v>
      </c>
      <c r="AJ49" s="1"/>
      <c r="AK49" s="4">
        <f t="shared" si="13"/>
        <v>-0.1103939251</v>
      </c>
      <c r="AL49" s="4">
        <v>-0.2019400871</v>
      </c>
      <c r="AM49" s="4">
        <f t="shared" si="14"/>
        <v>-0.1332804656</v>
      </c>
      <c r="AN49" s="13"/>
      <c r="AO49" s="13"/>
      <c r="AP49" s="1"/>
      <c r="AQ49" s="1"/>
    </row>
    <row r="50">
      <c r="A50" s="4">
        <v>1401.0</v>
      </c>
      <c r="B50" s="1" t="s">
        <v>128</v>
      </c>
      <c r="C50" s="1"/>
      <c r="D50" s="4">
        <v>4.0</v>
      </c>
      <c r="E50" s="4">
        <v>1.0</v>
      </c>
      <c r="F50" s="4">
        <f t="shared" ref="F50:G50" si="122">(D50-average(D:D))/stdev(D:D)</f>
        <v>0.2569178467</v>
      </c>
      <c r="G50" s="4">
        <f t="shared" si="122"/>
        <v>0.2636207938</v>
      </c>
      <c r="H50" s="4">
        <f t="shared" si="4"/>
        <v>0.2602693202</v>
      </c>
      <c r="I50" s="4">
        <f t="shared" si="5"/>
        <v>0.5101659732</v>
      </c>
      <c r="J50" s="4"/>
      <c r="K50" s="4">
        <v>96.9</v>
      </c>
      <c r="L50" s="4">
        <v>0.0</v>
      </c>
      <c r="M50" s="4">
        <f t="shared" si="6"/>
        <v>96.9</v>
      </c>
      <c r="N50" s="4">
        <f t="shared" si="7"/>
        <v>0.1108321783</v>
      </c>
      <c r="O50" s="4">
        <f t="shared" si="8"/>
        <v>0.3329146712</v>
      </c>
      <c r="P50" s="4"/>
      <c r="Q50" s="4">
        <v>29.69</v>
      </c>
      <c r="R50" s="4">
        <v>18.75</v>
      </c>
      <c r="S50" s="4">
        <v>50.0</v>
      </c>
      <c r="T50" s="4">
        <v>25.0</v>
      </c>
      <c r="U50" s="4">
        <f t="shared" ref="U50:X50" si="123">(Q50-average(Q:Q))/stdev(Q:Q)</f>
        <v>-2.040072248</v>
      </c>
      <c r="V50" s="4">
        <f t="shared" si="123"/>
        <v>-2.481611036</v>
      </c>
      <c r="W50" s="4">
        <f t="shared" si="123"/>
        <v>-1.308371028</v>
      </c>
      <c r="X50" s="4">
        <f t="shared" si="123"/>
        <v>-1.520190177</v>
      </c>
      <c r="Y50" s="4">
        <f t="shared" si="10"/>
        <v>-1.837561122</v>
      </c>
      <c r="Z50" s="4">
        <f t="shared" si="11"/>
        <v>-1.355566716</v>
      </c>
      <c r="AA50" s="1"/>
      <c r="AB50" s="6"/>
      <c r="AC50" s="1"/>
      <c r="AD50" s="7"/>
      <c r="AE50" s="7"/>
      <c r="AF50" s="23"/>
      <c r="AG50" s="12"/>
      <c r="AH50" s="23"/>
      <c r="AI50" s="1" t="str">
        <f t="shared" si="12"/>
        <v/>
      </c>
      <c r="AJ50" s="1"/>
      <c r="AK50" s="4">
        <f t="shared" si="13"/>
        <v>-0.1708286906</v>
      </c>
      <c r="AL50" s="4"/>
      <c r="AM50" s="4">
        <f t="shared" si="14"/>
        <v>-0.1708286906</v>
      </c>
      <c r="AN50" s="4"/>
      <c r="AO50" s="4"/>
      <c r="AP50" s="1"/>
      <c r="AQ50" s="1"/>
    </row>
    <row r="51">
      <c r="A51" s="4">
        <v>871.0</v>
      </c>
      <c r="B51" s="1" t="s">
        <v>115</v>
      </c>
      <c r="C51" s="1"/>
      <c r="D51" s="4">
        <v>4.0</v>
      </c>
      <c r="E51" s="4">
        <v>1.0</v>
      </c>
      <c r="F51" s="4">
        <f t="shared" ref="F51:G51" si="124">(D51-average(D:D))/stdev(D:D)</f>
        <v>0.2569178467</v>
      </c>
      <c r="G51" s="4">
        <f t="shared" si="124"/>
        <v>0.2636207938</v>
      </c>
      <c r="H51" s="4">
        <f t="shared" si="4"/>
        <v>0.2602693202</v>
      </c>
      <c r="I51" s="4">
        <f t="shared" si="5"/>
        <v>0.5101659732</v>
      </c>
      <c r="J51" s="4"/>
      <c r="K51" s="4">
        <v>104.6</v>
      </c>
      <c r="L51" s="4">
        <v>5.0</v>
      </c>
      <c r="M51" s="4">
        <f t="shared" si="6"/>
        <v>61.765254</v>
      </c>
      <c r="N51" s="4">
        <f t="shared" si="7"/>
        <v>-0.1526403133</v>
      </c>
      <c r="O51" s="4">
        <f t="shared" si="8"/>
        <v>-0.3906920953</v>
      </c>
      <c r="P51" s="4"/>
      <c r="Q51" s="4">
        <v>84.83</v>
      </c>
      <c r="R51" s="4">
        <v>68.14</v>
      </c>
      <c r="S51" s="4">
        <v>71.51</v>
      </c>
      <c r="T51" s="4">
        <v>43.32</v>
      </c>
      <c r="U51" s="4">
        <f t="shared" ref="U51:X51" si="125">(Q51-average(Q:Q))/stdev(Q:Q)</f>
        <v>1.165444137</v>
      </c>
      <c r="V51" s="4">
        <f t="shared" si="125"/>
        <v>0.6161649846</v>
      </c>
      <c r="W51" s="4">
        <f t="shared" si="125"/>
        <v>0.3840562122</v>
      </c>
      <c r="X51" s="4">
        <f t="shared" si="125"/>
        <v>-0.1959467825</v>
      </c>
      <c r="Y51" s="4">
        <f t="shared" si="10"/>
        <v>0.4924296378</v>
      </c>
      <c r="Z51" s="4">
        <f t="shared" si="11"/>
        <v>0.7017333096</v>
      </c>
      <c r="AA51" s="1"/>
      <c r="AB51" s="9">
        <v>0.0</v>
      </c>
      <c r="AC51" s="9">
        <v>0.0</v>
      </c>
      <c r="AD51" s="10">
        <f t="shared" ref="AD51:AD54" si="128">if(AC51=0, 0, LOG10(AC51))</f>
        <v>0</v>
      </c>
      <c r="AE51" s="7">
        <f t="shared" ref="AE51:AE54" si="129">if(or(AB51="-", and(AB51=0, not(AC51=0))), "", if(AC51+AB51=0, 0, (AC51-AB51)/AB51))</f>
        <v>0</v>
      </c>
      <c r="AF51" s="11">
        <f t="shared" ref="AF51:AF54" si="130">(AD51-average(AD:AD))/stdev(AD:AD)</f>
        <v>-1.256716014</v>
      </c>
      <c r="AG51" s="12" t="str">
        <f t="shared" ref="AG51:AG54" si="131">if(AE51,(AE51-average(AE:AE))/stdev(AE:AE), "")</f>
        <v/>
      </c>
      <c r="AH51" s="11">
        <f t="shared" ref="AH51:AH54" si="132">if(AG51, average(AG51, AF51), AF51)</f>
        <v>-1.256716014</v>
      </c>
      <c r="AI51" s="4">
        <f t="shared" si="12"/>
        <v>-1.121033458</v>
      </c>
      <c r="AJ51" s="1"/>
      <c r="AK51" s="4">
        <f t="shared" si="13"/>
        <v>-0.07495656759</v>
      </c>
      <c r="AL51" s="4">
        <v>-0.4638655213</v>
      </c>
      <c r="AM51" s="4">
        <f t="shared" si="14"/>
        <v>-0.172183806</v>
      </c>
      <c r="AN51" s="13"/>
      <c r="AO51" s="13"/>
      <c r="AP51" s="1"/>
      <c r="AQ51" s="1"/>
    </row>
    <row r="52">
      <c r="A52" s="4">
        <v>177.0</v>
      </c>
      <c r="B52" s="1" t="s">
        <v>98</v>
      </c>
      <c r="C52" s="1"/>
      <c r="D52" s="4">
        <v>4.0</v>
      </c>
      <c r="E52" s="4">
        <v>1.0</v>
      </c>
      <c r="F52" s="4">
        <f t="shared" ref="F52:G52" si="126">(D52-average(D:D))/stdev(D:D)</f>
        <v>0.2569178467</v>
      </c>
      <c r="G52" s="4">
        <f t="shared" si="126"/>
        <v>0.2636207938</v>
      </c>
      <c r="H52" s="4">
        <f t="shared" si="4"/>
        <v>0.2602693202</v>
      </c>
      <c r="I52" s="4">
        <f t="shared" si="5"/>
        <v>0.5101659732</v>
      </c>
      <c r="J52" s="4"/>
      <c r="K52" s="4">
        <v>32.2</v>
      </c>
      <c r="L52" s="4">
        <v>7.0</v>
      </c>
      <c r="M52" s="4">
        <f t="shared" si="6"/>
        <v>15.40116018</v>
      </c>
      <c r="N52" s="4">
        <f t="shared" si="7"/>
        <v>-0.5003207354</v>
      </c>
      <c r="O52" s="4">
        <f t="shared" si="8"/>
        <v>-0.707333539</v>
      </c>
      <c r="P52" s="4"/>
      <c r="Q52" s="4">
        <v>45.8</v>
      </c>
      <c r="R52" s="4">
        <v>52.95</v>
      </c>
      <c r="S52" s="4">
        <v>68.4</v>
      </c>
      <c r="T52" s="4">
        <v>48.41</v>
      </c>
      <c r="U52" s="4">
        <f t="shared" ref="U52:X52" si="127">(Q52-average(Q:Q))/stdev(Q:Q)</f>
        <v>-1.10353128</v>
      </c>
      <c r="V52" s="4">
        <f t="shared" si="127"/>
        <v>-0.3365626477</v>
      </c>
      <c r="W52" s="4">
        <f t="shared" si="127"/>
        <v>0.1393584568</v>
      </c>
      <c r="X52" s="4">
        <f t="shared" si="127"/>
        <v>0.1719789206</v>
      </c>
      <c r="Y52" s="4">
        <f t="shared" si="10"/>
        <v>-0.2821891375</v>
      </c>
      <c r="Z52" s="4">
        <f t="shared" si="11"/>
        <v>-0.5312147753</v>
      </c>
      <c r="AA52" s="1"/>
      <c r="AB52" s="9">
        <v>8600.0</v>
      </c>
      <c r="AC52" s="24">
        <v>3400.0</v>
      </c>
      <c r="AD52" s="10">
        <f t="shared" si="128"/>
        <v>3.531478917</v>
      </c>
      <c r="AE52" s="7">
        <f t="shared" si="129"/>
        <v>-0.6046511628</v>
      </c>
      <c r="AF52" s="11">
        <f t="shared" si="130"/>
        <v>0.3043079115</v>
      </c>
      <c r="AG52" s="12">
        <f t="shared" si="131"/>
        <v>-0.2771106094</v>
      </c>
      <c r="AH52" s="11">
        <f t="shared" si="132"/>
        <v>0.01359865104</v>
      </c>
      <c r="AI52" s="4">
        <f t="shared" si="12"/>
        <v>0.1166132541</v>
      </c>
      <c r="AJ52" s="1"/>
      <c r="AK52" s="4">
        <f t="shared" si="13"/>
        <v>-0.1529422717</v>
      </c>
      <c r="AL52" s="4">
        <v>-0.2430074673</v>
      </c>
      <c r="AM52" s="4">
        <f t="shared" si="14"/>
        <v>-0.1754585706</v>
      </c>
      <c r="AN52" s="13"/>
      <c r="AO52" s="13"/>
      <c r="AP52" s="1"/>
      <c r="AQ52" s="1"/>
    </row>
    <row r="53">
      <c r="A53" s="4">
        <v>616.0</v>
      </c>
      <c r="B53" s="1" t="s">
        <v>101</v>
      </c>
      <c r="C53" s="1"/>
      <c r="D53" s="4">
        <v>4.0</v>
      </c>
      <c r="E53" s="4">
        <v>0.0</v>
      </c>
      <c r="F53" s="4">
        <f t="shared" ref="F53:G53" si="133">(D53-average(D:D))/stdev(D:D)</f>
        <v>0.2569178467</v>
      </c>
      <c r="G53" s="4">
        <f t="shared" si="133"/>
        <v>-3.743415271</v>
      </c>
      <c r="H53" s="4">
        <f t="shared" si="4"/>
        <v>-1.743248712</v>
      </c>
      <c r="I53" s="4">
        <f t="shared" si="5"/>
        <v>-1.320321443</v>
      </c>
      <c r="J53" s="4"/>
      <c r="K53" s="4">
        <v>202.1</v>
      </c>
      <c r="L53" s="4">
        <v>7.0</v>
      </c>
      <c r="M53" s="4">
        <f t="shared" si="6"/>
        <v>96.66380349</v>
      </c>
      <c r="N53" s="4">
        <f t="shared" si="7"/>
        <v>0.1090609607</v>
      </c>
      <c r="O53" s="4">
        <f t="shared" si="8"/>
        <v>0.3302437897</v>
      </c>
      <c r="P53" s="4"/>
      <c r="Q53" s="4">
        <v>63.28</v>
      </c>
      <c r="R53" s="4">
        <v>54.54</v>
      </c>
      <c r="S53" s="4">
        <v>62.89</v>
      </c>
      <c r="T53" s="4">
        <v>41.99</v>
      </c>
      <c r="U53" s="4">
        <f t="shared" ref="U53:X53" si="134">(Q53-average(Q:Q))/stdev(Q:Q)</f>
        <v>-0.08734654276</v>
      </c>
      <c r="V53" s="4">
        <f t="shared" si="134"/>
        <v>-0.2368367138</v>
      </c>
      <c r="W53" s="4">
        <f t="shared" si="134"/>
        <v>-0.2941735792</v>
      </c>
      <c r="X53" s="4">
        <f t="shared" si="134"/>
        <v>-0.2920845399</v>
      </c>
      <c r="Y53" s="4">
        <f t="shared" si="10"/>
        <v>-0.2276103439</v>
      </c>
      <c r="Z53" s="4">
        <f t="shared" si="11"/>
        <v>-0.4770852585</v>
      </c>
      <c r="AA53" s="1"/>
      <c r="AB53" s="9">
        <v>11800.0</v>
      </c>
      <c r="AC53" s="9">
        <v>157400.0</v>
      </c>
      <c r="AD53" s="10">
        <f t="shared" si="128"/>
        <v>5.197004728</v>
      </c>
      <c r="AE53" s="7">
        <f t="shared" si="129"/>
        <v>12.33898305</v>
      </c>
      <c r="AF53" s="11">
        <f t="shared" si="130"/>
        <v>1.040522313</v>
      </c>
      <c r="AG53" s="12">
        <f t="shared" si="131"/>
        <v>-0.221403196</v>
      </c>
      <c r="AH53" s="11">
        <f t="shared" si="132"/>
        <v>0.4095595588</v>
      </c>
      <c r="AI53" s="4">
        <f t="shared" si="12"/>
        <v>0.6399684045</v>
      </c>
      <c r="AJ53" s="1"/>
      <c r="AK53" s="4">
        <f t="shared" si="13"/>
        <v>-0.2067986268</v>
      </c>
      <c r="AL53" s="4">
        <v>-0.1917115972</v>
      </c>
      <c r="AM53" s="4">
        <f t="shared" si="14"/>
        <v>-0.2030268694</v>
      </c>
      <c r="AN53" s="13"/>
      <c r="AO53" s="13"/>
      <c r="AP53" s="1"/>
      <c r="AQ53" s="1"/>
    </row>
    <row r="54">
      <c r="A54" s="4">
        <v>869.0</v>
      </c>
      <c r="B54" s="1" t="s">
        <v>99</v>
      </c>
      <c r="C54" s="1"/>
      <c r="D54" s="4">
        <v>4.0</v>
      </c>
      <c r="E54" s="4">
        <v>1.0</v>
      </c>
      <c r="F54" s="4">
        <f t="shared" ref="F54:G54" si="135">(D54-average(D:D))/stdev(D:D)</f>
        <v>0.2569178467</v>
      </c>
      <c r="G54" s="4">
        <f t="shared" si="135"/>
        <v>0.2636207938</v>
      </c>
      <c r="H54" s="4">
        <f t="shared" si="4"/>
        <v>0.2602693202</v>
      </c>
      <c r="I54" s="4">
        <f t="shared" si="5"/>
        <v>0.5101659732</v>
      </c>
      <c r="J54" s="4"/>
      <c r="K54" s="4">
        <v>32.9</v>
      </c>
      <c r="L54" s="4">
        <v>5.0</v>
      </c>
      <c r="M54" s="4">
        <f t="shared" si="6"/>
        <v>19.427121</v>
      </c>
      <c r="N54" s="4">
        <f t="shared" si="7"/>
        <v>-0.4701303954</v>
      </c>
      <c r="O54" s="4">
        <f t="shared" si="8"/>
        <v>-0.6856605541</v>
      </c>
      <c r="P54" s="4"/>
      <c r="Q54" s="4">
        <v>71.79</v>
      </c>
      <c r="R54" s="4">
        <v>61.83</v>
      </c>
      <c r="S54" s="4">
        <v>69.84</v>
      </c>
      <c r="T54" s="4">
        <v>44.62</v>
      </c>
      <c r="U54" s="4">
        <f t="shared" ref="U54:X54" si="136">(Q54-average(Q:Q))/stdev(Q:Q)</f>
        <v>0.407374974</v>
      </c>
      <c r="V54" s="4">
        <f t="shared" si="136"/>
        <v>0.2203972848</v>
      </c>
      <c r="W54" s="4">
        <f t="shared" si="136"/>
        <v>0.2526590252</v>
      </c>
      <c r="X54" s="4">
        <f t="shared" si="136"/>
        <v>-0.101977546</v>
      </c>
      <c r="Y54" s="4">
        <f t="shared" si="10"/>
        <v>0.1946134345</v>
      </c>
      <c r="Z54" s="4">
        <f t="shared" si="11"/>
        <v>0.4411501269</v>
      </c>
      <c r="AA54" s="1"/>
      <c r="AB54" s="9">
        <v>0.0</v>
      </c>
      <c r="AC54" s="4">
        <v>0.0</v>
      </c>
      <c r="AD54" s="10">
        <f t="shared" si="128"/>
        <v>0</v>
      </c>
      <c r="AE54" s="7">
        <f t="shared" si="129"/>
        <v>0</v>
      </c>
      <c r="AF54" s="11">
        <f t="shared" si="130"/>
        <v>-1.256716014</v>
      </c>
      <c r="AG54" s="12" t="str">
        <f t="shared" si="131"/>
        <v/>
      </c>
      <c r="AH54" s="11">
        <f t="shared" si="132"/>
        <v>-1.256716014</v>
      </c>
      <c r="AI54" s="4">
        <f t="shared" si="12"/>
        <v>-1.121033458</v>
      </c>
      <c r="AJ54" s="1"/>
      <c r="AK54" s="4">
        <f t="shared" si="13"/>
        <v>-0.213844478</v>
      </c>
      <c r="AL54" s="4">
        <v>-0.25121385</v>
      </c>
      <c r="AM54" s="4">
        <f t="shared" si="14"/>
        <v>-0.223186821</v>
      </c>
      <c r="AN54" s="13"/>
      <c r="AO54" s="13"/>
      <c r="AP54" s="1"/>
      <c r="AQ54" s="1"/>
    </row>
    <row r="55">
      <c r="A55" s="4">
        <v>1397.0</v>
      </c>
      <c r="B55" s="8" t="s">
        <v>136</v>
      </c>
      <c r="C55" s="8"/>
      <c r="D55" s="4">
        <v>4.0</v>
      </c>
      <c r="E55" s="4">
        <v>1.0</v>
      </c>
      <c r="F55" s="4">
        <f t="shared" ref="F55:G55" si="137">(D55-average(D:D))/stdev(D:D)</f>
        <v>0.2569178467</v>
      </c>
      <c r="G55" s="4">
        <f t="shared" si="137"/>
        <v>0.2636207938</v>
      </c>
      <c r="H55" s="4">
        <f t="shared" si="4"/>
        <v>0.2602693202</v>
      </c>
      <c r="I55" s="4">
        <f t="shared" si="5"/>
        <v>0.5101659732</v>
      </c>
      <c r="J55" s="4"/>
      <c r="K55" s="4">
        <v>69.1</v>
      </c>
      <c r="L55" s="4">
        <v>0.0</v>
      </c>
      <c r="M55" s="4">
        <f t="shared" si="6"/>
        <v>69.1</v>
      </c>
      <c r="N55" s="4">
        <f t="shared" si="7"/>
        <v>-0.09763767277</v>
      </c>
      <c r="O55" s="4">
        <f t="shared" si="8"/>
        <v>-0.312470275</v>
      </c>
      <c r="P55" s="4"/>
      <c r="Q55" s="4">
        <v>29.69</v>
      </c>
      <c r="R55" s="4">
        <v>59.38</v>
      </c>
      <c r="S55" s="4">
        <v>55.47</v>
      </c>
      <c r="T55" s="4">
        <v>36.72</v>
      </c>
      <c r="U55" s="4">
        <f t="shared" ref="U55:X55" si="138">(Q55-average(Q:Q))/stdev(Q:Q)</f>
        <v>-2.040072248</v>
      </c>
      <c r="V55" s="4">
        <f t="shared" si="138"/>
        <v>0.06673153766</v>
      </c>
      <c r="W55" s="4">
        <f t="shared" si="138"/>
        <v>-0.8779862303</v>
      </c>
      <c r="X55" s="4">
        <f t="shared" si="138"/>
        <v>-0.673021368</v>
      </c>
      <c r="Y55" s="4">
        <f t="shared" si="10"/>
        <v>-0.8810870771</v>
      </c>
      <c r="Z55" s="4">
        <f t="shared" si="11"/>
        <v>-0.9386623872</v>
      </c>
      <c r="AA55" s="1"/>
      <c r="AB55" s="6"/>
      <c r="AC55" s="1"/>
      <c r="AD55" s="1"/>
      <c r="AE55" s="7"/>
      <c r="AF55" s="1"/>
      <c r="AG55" s="1"/>
      <c r="AH55" s="1"/>
      <c r="AI55" s="1" t="str">
        <f t="shared" si="12"/>
        <v/>
      </c>
      <c r="AJ55" s="1"/>
      <c r="AK55" s="4">
        <f t="shared" si="13"/>
        <v>-0.2469888963</v>
      </c>
      <c r="AL55" s="4"/>
      <c r="AM55" s="4">
        <f t="shared" si="14"/>
        <v>-0.2469888963</v>
      </c>
      <c r="AN55" s="4"/>
      <c r="AO55" s="4"/>
      <c r="AP55" s="8"/>
      <c r="AQ55" s="1"/>
    </row>
    <row r="56">
      <c r="A56" s="4">
        <v>244.0</v>
      </c>
      <c r="B56" s="1" t="s">
        <v>120</v>
      </c>
      <c r="C56" s="1"/>
      <c r="D56" s="4">
        <v>4.0</v>
      </c>
      <c r="E56" s="4">
        <v>1.0</v>
      </c>
      <c r="F56" s="4">
        <f t="shared" ref="F56:G56" si="139">(D56-average(D:D))/stdev(D:D)</f>
        <v>0.2569178467</v>
      </c>
      <c r="G56" s="4">
        <f t="shared" si="139"/>
        <v>0.2636207938</v>
      </c>
      <c r="H56" s="4">
        <f t="shared" si="4"/>
        <v>0.2602693202</v>
      </c>
      <c r="I56" s="4">
        <f t="shared" si="5"/>
        <v>0.5101659732</v>
      </c>
      <c r="J56" s="4"/>
      <c r="K56" s="4">
        <v>42.3</v>
      </c>
      <c r="L56" s="4">
        <v>7.0</v>
      </c>
      <c r="M56" s="4">
        <f t="shared" si="6"/>
        <v>20.23195887</v>
      </c>
      <c r="N56" s="4">
        <f t="shared" si="7"/>
        <v>-0.4640949842</v>
      </c>
      <c r="O56" s="4">
        <f t="shared" si="8"/>
        <v>-0.6812451719</v>
      </c>
      <c r="P56" s="4"/>
      <c r="Q56" s="4">
        <v>72.08</v>
      </c>
      <c r="R56" s="4">
        <v>65.91</v>
      </c>
      <c r="S56" s="4">
        <v>73.48</v>
      </c>
      <c r="T56" s="4">
        <v>51.03</v>
      </c>
      <c r="U56" s="4">
        <f t="shared" ref="U56:X56" si="140">(Q56-average(Q:Q))/stdev(Q:Q)</f>
        <v>0.4242338741</v>
      </c>
      <c r="V56" s="4">
        <f t="shared" si="140"/>
        <v>0.4762977943</v>
      </c>
      <c r="W56" s="4">
        <f t="shared" si="140"/>
        <v>0.5390576842</v>
      </c>
      <c r="X56" s="4">
        <f t="shared" si="140"/>
        <v>0.3613630742</v>
      </c>
      <c r="Y56" s="4">
        <f t="shared" si="10"/>
        <v>0.4502381067</v>
      </c>
      <c r="Z56" s="4">
        <f t="shared" si="11"/>
        <v>0.670997844</v>
      </c>
      <c r="AA56" s="1"/>
      <c r="AB56" s="9">
        <v>0.0</v>
      </c>
      <c r="AC56" s="4">
        <v>0.0</v>
      </c>
      <c r="AD56" s="10">
        <f>if(AC56=0, 0, LOG10(AC56))</f>
        <v>0</v>
      </c>
      <c r="AE56" s="7">
        <f>if(or(AB56="-", and(AB56=0, not(AC56=0))), "", if(AC56+AB56=0, 0, (AC56-AB56)/AB56))</f>
        <v>0</v>
      </c>
      <c r="AF56" s="11">
        <f>(AD56-average(AD:AD))/stdev(AD:AD)</f>
        <v>-1.256716014</v>
      </c>
      <c r="AG56" s="12" t="str">
        <f>if(AE56,(AE56-average(AE:AE))/stdev(AE:AE), "")</f>
        <v/>
      </c>
      <c r="AH56" s="11">
        <f>if(AG56, average(AG56, AF56), AF56)</f>
        <v>-1.256716014</v>
      </c>
      <c r="AI56" s="4">
        <f t="shared" si="12"/>
        <v>-1.121033458</v>
      </c>
      <c r="AJ56" s="1"/>
      <c r="AK56" s="4">
        <f t="shared" si="13"/>
        <v>-0.1552787031</v>
      </c>
      <c r="AL56" s="4">
        <v>-0.5322422321</v>
      </c>
      <c r="AM56" s="4">
        <f t="shared" si="14"/>
        <v>-0.2495195854</v>
      </c>
      <c r="AN56" s="13"/>
      <c r="AO56" s="13"/>
      <c r="AP56" s="1"/>
      <c r="AQ56" s="1"/>
    </row>
    <row r="57">
      <c r="A57" s="4">
        <v>1416.0</v>
      </c>
      <c r="B57" s="1" t="s">
        <v>137</v>
      </c>
      <c r="C57" s="1"/>
      <c r="D57" s="4">
        <v>4.0</v>
      </c>
      <c r="E57" s="4">
        <v>1.0</v>
      </c>
      <c r="F57" s="4">
        <f t="shared" ref="F57:G57" si="141">(D57-average(D:D))/stdev(D:D)</f>
        <v>0.2569178467</v>
      </c>
      <c r="G57" s="4">
        <f t="shared" si="141"/>
        <v>0.2636207938</v>
      </c>
      <c r="H57" s="4">
        <f t="shared" si="4"/>
        <v>0.2602693202</v>
      </c>
      <c r="I57" s="4">
        <f t="shared" si="5"/>
        <v>0.5101659732</v>
      </c>
      <c r="J57" s="4"/>
      <c r="K57" s="4">
        <v>23.5</v>
      </c>
      <c r="L57" s="4">
        <v>0.0</v>
      </c>
      <c r="M57" s="4">
        <f t="shared" si="6"/>
        <v>23.5</v>
      </c>
      <c r="N57" s="4">
        <f t="shared" si="7"/>
        <v>-0.4395882199</v>
      </c>
      <c r="O57" s="4">
        <f t="shared" si="8"/>
        <v>-0.6630144945</v>
      </c>
      <c r="P57" s="4"/>
      <c r="Q57" s="4">
        <v>54.69</v>
      </c>
      <c r="R57" s="4">
        <v>46.09</v>
      </c>
      <c r="S57" s="4">
        <v>61.72</v>
      </c>
      <c r="T57" s="4">
        <v>34.38</v>
      </c>
      <c r="U57" s="4">
        <f t="shared" ref="U57:X57" si="142">(Q57-average(Q:Q))/stdev(Q:Q)</f>
        <v>-0.5867187906</v>
      </c>
      <c r="V57" s="4">
        <f t="shared" si="142"/>
        <v>-0.7668267396</v>
      </c>
      <c r="W57" s="4">
        <f t="shared" si="142"/>
        <v>-0.3862302911</v>
      </c>
      <c r="X57" s="4">
        <f t="shared" si="142"/>
        <v>-0.8421659938</v>
      </c>
      <c r="Y57" s="4">
        <f t="shared" si="10"/>
        <v>-0.6454854538</v>
      </c>
      <c r="Z57" s="4">
        <f t="shared" si="11"/>
        <v>-0.8034210937</v>
      </c>
      <c r="AA57" s="1"/>
      <c r="AB57" s="6"/>
      <c r="AC57" s="1"/>
      <c r="AD57" s="1"/>
      <c r="AE57" s="7"/>
      <c r="AF57" s="1"/>
      <c r="AG57" s="1"/>
      <c r="AH57" s="1"/>
      <c r="AI57" s="1" t="str">
        <f t="shared" si="12"/>
        <v/>
      </c>
      <c r="AJ57" s="1"/>
      <c r="AK57" s="4">
        <f t="shared" si="13"/>
        <v>-0.3187565383</v>
      </c>
      <c r="AL57" s="4"/>
      <c r="AM57" s="4">
        <f t="shared" si="14"/>
        <v>-0.3187565383</v>
      </c>
      <c r="AN57" s="4"/>
      <c r="AO57" s="4"/>
      <c r="AP57" s="1"/>
      <c r="AQ57" s="1"/>
    </row>
    <row r="58">
      <c r="A58" s="4">
        <v>1412.0</v>
      </c>
      <c r="B58" s="1" t="s">
        <v>138</v>
      </c>
      <c r="C58" s="1"/>
      <c r="D58" s="4">
        <v>4.0</v>
      </c>
      <c r="E58" s="4">
        <v>1.0</v>
      </c>
      <c r="F58" s="4">
        <f t="shared" ref="F58:G58" si="143">(D58-average(D:D))/stdev(D:D)</f>
        <v>0.2569178467</v>
      </c>
      <c r="G58" s="4">
        <f t="shared" si="143"/>
        <v>0.2636207938</v>
      </c>
      <c r="H58" s="4">
        <f t="shared" si="4"/>
        <v>0.2602693202</v>
      </c>
      <c r="I58" s="4">
        <f t="shared" si="5"/>
        <v>0.5101659732</v>
      </c>
      <c r="J58" s="4"/>
      <c r="K58" s="4">
        <v>30.0</v>
      </c>
      <c r="L58" s="4">
        <v>0.0</v>
      </c>
      <c r="M58" s="4">
        <f t="shared" si="6"/>
        <v>30</v>
      </c>
      <c r="N58" s="4">
        <f t="shared" si="7"/>
        <v>-0.3908452691</v>
      </c>
      <c r="O58" s="4">
        <f t="shared" si="8"/>
        <v>-0.6251761904</v>
      </c>
      <c r="P58" s="4"/>
      <c r="Q58" s="4">
        <v>41.41</v>
      </c>
      <c r="R58" s="4">
        <v>51.56</v>
      </c>
      <c r="S58" s="4">
        <v>59.38</v>
      </c>
      <c r="T58" s="4">
        <v>35.94</v>
      </c>
      <c r="U58" s="4">
        <f t="shared" ref="U58:X58" si="144">(Q58-average(Q:Q))/stdev(Q:Q)</f>
        <v>-1.358740147</v>
      </c>
      <c r="V58" s="4">
        <f t="shared" si="144"/>
        <v>-0.4237444389</v>
      </c>
      <c r="W58" s="4">
        <f t="shared" si="144"/>
        <v>-0.5703437147</v>
      </c>
      <c r="X58" s="4">
        <f t="shared" si="144"/>
        <v>-0.72940291</v>
      </c>
      <c r="Y58" s="4">
        <f t="shared" si="10"/>
        <v>-0.7705578026</v>
      </c>
      <c r="Z58" s="4">
        <f t="shared" si="11"/>
        <v>-0.8778142187</v>
      </c>
      <c r="AA58" s="1"/>
      <c r="AB58" s="6"/>
      <c r="AC58" s="1"/>
      <c r="AD58" s="1"/>
      <c r="AE58" s="7"/>
      <c r="AF58" s="1"/>
      <c r="AG58" s="1"/>
      <c r="AH58" s="1"/>
      <c r="AI58" s="1" t="str">
        <f t="shared" si="12"/>
        <v/>
      </c>
      <c r="AJ58" s="1"/>
      <c r="AK58" s="4">
        <f t="shared" si="13"/>
        <v>-0.3309414787</v>
      </c>
      <c r="AL58" s="4"/>
      <c r="AM58" s="4">
        <f t="shared" si="14"/>
        <v>-0.3309414787</v>
      </c>
      <c r="AN58" s="4"/>
      <c r="AO58" s="4"/>
      <c r="AP58" s="1"/>
      <c r="AQ58" s="1"/>
    </row>
    <row r="59">
      <c r="A59" s="4">
        <v>1358.0</v>
      </c>
      <c r="B59" s="1" t="s">
        <v>113</v>
      </c>
      <c r="C59" s="1"/>
      <c r="D59" s="4">
        <v>4.0</v>
      </c>
      <c r="E59" s="4">
        <v>1.0</v>
      </c>
      <c r="F59" s="4">
        <f t="shared" ref="F59:G59" si="145">(D59-average(D:D))/stdev(D:D)</f>
        <v>0.2569178467</v>
      </c>
      <c r="G59" s="4">
        <f t="shared" si="145"/>
        <v>0.2636207938</v>
      </c>
      <c r="H59" s="4">
        <f t="shared" si="4"/>
        <v>0.2602693202</v>
      </c>
      <c r="I59" s="4">
        <f t="shared" si="5"/>
        <v>0.5101659732</v>
      </c>
      <c r="J59" s="4"/>
      <c r="K59" s="4">
        <v>25.3</v>
      </c>
      <c r="L59" s="4">
        <v>1.0</v>
      </c>
      <c r="M59" s="4">
        <f t="shared" si="6"/>
        <v>22.77</v>
      </c>
      <c r="N59" s="4">
        <f t="shared" si="7"/>
        <v>-0.4450624282</v>
      </c>
      <c r="O59" s="4">
        <f t="shared" si="8"/>
        <v>-0.6671299935</v>
      </c>
      <c r="P59" s="4"/>
      <c r="Q59" s="4">
        <v>64.45</v>
      </c>
      <c r="R59" s="4">
        <v>56.84</v>
      </c>
      <c r="S59" s="4">
        <v>73.83</v>
      </c>
      <c r="T59" s="4">
        <v>34.57</v>
      </c>
      <c r="U59" s="4">
        <f t="shared" ref="U59:X59" si="146">(Q59-average(Q:Q))/stdev(Q:Q)</f>
        <v>-0.01932960098</v>
      </c>
      <c r="V59" s="4">
        <f t="shared" si="146"/>
        <v>-0.09257907365</v>
      </c>
      <c r="W59" s="4">
        <f t="shared" si="146"/>
        <v>0.5665960168</v>
      </c>
      <c r="X59" s="4">
        <f t="shared" si="146"/>
        <v>-0.8284320285</v>
      </c>
      <c r="Y59" s="4">
        <f t="shared" si="10"/>
        <v>-0.09343617157</v>
      </c>
      <c r="Z59" s="4">
        <f t="shared" si="11"/>
        <v>-0.3056733086</v>
      </c>
      <c r="AA59" s="1"/>
      <c r="AB59" s="6" t="s">
        <v>106</v>
      </c>
      <c r="AC59" s="4">
        <v>0.0</v>
      </c>
      <c r="AD59" s="10">
        <f t="shared" ref="AD59:AD64" si="149">if(AC59=0, 0, LOG10(AC59))</f>
        <v>0</v>
      </c>
      <c r="AE59" s="7" t="str">
        <f t="shared" ref="AE59:AE64" si="150">if(or(AB59="-", and(AB59=0, not(AC59=0))), "", if(AC59+AB59=0, 0, (AC59-AB59)/AB59))</f>
        <v/>
      </c>
      <c r="AF59" s="11">
        <f t="shared" ref="AF59:AF64" si="151">(AD59-average(AD:AD))/stdev(AD:AD)</f>
        <v>-1.256716014</v>
      </c>
      <c r="AG59" s="12" t="str">
        <f t="shared" ref="AG59:AG64" si="152">if(AE59,(AE59-average(AE:AE))/stdev(AE:AE), "")</f>
        <v/>
      </c>
      <c r="AH59" s="11">
        <f t="shared" ref="AH59:AH64" si="153">if(AG59, average(AG59, AF59), AF59)</f>
        <v>-1.256716014</v>
      </c>
      <c r="AI59" s="4">
        <f t="shared" si="12"/>
        <v>-1.121033458</v>
      </c>
      <c r="AJ59" s="1"/>
      <c r="AK59" s="4">
        <f t="shared" si="13"/>
        <v>-0.3959176967</v>
      </c>
      <c r="AL59" s="4">
        <v>-0.3906402139</v>
      </c>
      <c r="AM59" s="4">
        <f t="shared" si="14"/>
        <v>-0.394598326</v>
      </c>
      <c r="AN59" s="13"/>
      <c r="AO59" s="13"/>
      <c r="AP59" s="1"/>
      <c r="AQ59" s="1"/>
    </row>
    <row r="60">
      <c r="A60" s="4">
        <v>1257.0</v>
      </c>
      <c r="B60" s="1" t="s">
        <v>96</v>
      </c>
      <c r="C60" s="1"/>
      <c r="D60" s="4">
        <v>4.0</v>
      </c>
      <c r="E60" s="4">
        <v>1.0</v>
      </c>
      <c r="F60" s="4">
        <f t="shared" ref="F60:G60" si="147">(D60-average(D:D))/stdev(D:D)</f>
        <v>0.2569178467</v>
      </c>
      <c r="G60" s="4">
        <f t="shared" si="147"/>
        <v>0.2636207938</v>
      </c>
      <c r="H60" s="4">
        <f t="shared" si="4"/>
        <v>0.2602693202</v>
      </c>
      <c r="I60" s="4">
        <f t="shared" si="5"/>
        <v>0.5101659732</v>
      </c>
      <c r="J60" s="4"/>
      <c r="K60" s="4">
        <v>35.4</v>
      </c>
      <c r="L60" s="4">
        <v>2.0</v>
      </c>
      <c r="M60" s="4">
        <f t="shared" si="6"/>
        <v>28.674</v>
      </c>
      <c r="N60" s="4">
        <f t="shared" si="7"/>
        <v>-0.4007888311</v>
      </c>
      <c r="O60" s="4">
        <f t="shared" si="8"/>
        <v>-0.6330788506</v>
      </c>
      <c r="P60" s="4"/>
      <c r="Q60" s="4">
        <v>41.41</v>
      </c>
      <c r="R60" s="4">
        <v>44.48</v>
      </c>
      <c r="S60" s="4">
        <v>51.37</v>
      </c>
      <c r="T60" s="4">
        <v>40.53</v>
      </c>
      <c r="U60" s="4">
        <f t="shared" ref="U60:X60" si="148">(Q60-average(Q:Q))/stdev(Q:Q)</f>
        <v>-1.358740147</v>
      </c>
      <c r="V60" s="4">
        <f t="shared" si="148"/>
        <v>-0.8678070878</v>
      </c>
      <c r="W60" s="4">
        <f t="shared" si="148"/>
        <v>-1.200578126</v>
      </c>
      <c r="X60" s="4">
        <f t="shared" si="148"/>
        <v>-0.3976192209</v>
      </c>
      <c r="Y60" s="4">
        <f t="shared" si="10"/>
        <v>-0.9561861455</v>
      </c>
      <c r="Z60" s="4">
        <f t="shared" si="11"/>
        <v>-0.9778477108</v>
      </c>
      <c r="AA60" s="1"/>
      <c r="AB60" s="9">
        <v>9100.0</v>
      </c>
      <c r="AC60" s="4">
        <v>0.0</v>
      </c>
      <c r="AD60" s="10">
        <f t="shared" si="149"/>
        <v>0</v>
      </c>
      <c r="AE60" s="7">
        <f t="shared" si="150"/>
        <v>-1</v>
      </c>
      <c r="AF60" s="11">
        <f t="shared" si="151"/>
        <v>-1.256716014</v>
      </c>
      <c r="AG60" s="12">
        <f t="shared" si="152"/>
        <v>-0.27881213</v>
      </c>
      <c r="AH60" s="11">
        <f t="shared" si="153"/>
        <v>-0.7677640719</v>
      </c>
      <c r="AI60" s="4">
        <f t="shared" si="12"/>
        <v>-0.8762214742</v>
      </c>
      <c r="AJ60" s="1"/>
      <c r="AK60" s="4">
        <f t="shared" si="13"/>
        <v>-0.4942455156</v>
      </c>
      <c r="AL60" s="4">
        <v>-0.1780546112</v>
      </c>
      <c r="AM60" s="4">
        <f t="shared" si="14"/>
        <v>-0.4151977895</v>
      </c>
      <c r="AN60" s="13"/>
      <c r="AO60" s="13"/>
      <c r="AP60" s="1"/>
      <c r="AQ60" s="1"/>
    </row>
    <row r="61">
      <c r="A61" s="4">
        <v>924.0</v>
      </c>
      <c r="B61" s="1" t="s">
        <v>117</v>
      </c>
      <c r="C61" s="1"/>
      <c r="D61" s="4">
        <v>4.0</v>
      </c>
      <c r="E61" s="4">
        <v>1.0</v>
      </c>
      <c r="F61" s="4">
        <f t="shared" ref="F61:G61" si="154">(D61-average(D:D))/stdev(D:D)</f>
        <v>0.2569178467</v>
      </c>
      <c r="G61" s="4">
        <f t="shared" si="154"/>
        <v>0.2636207938</v>
      </c>
      <c r="H61" s="4">
        <f t="shared" si="4"/>
        <v>0.2602693202</v>
      </c>
      <c r="I61" s="4">
        <f t="shared" si="5"/>
        <v>0.5101659732</v>
      </c>
      <c r="J61" s="4"/>
      <c r="K61" s="4">
        <v>20.6</v>
      </c>
      <c r="L61" s="4">
        <v>5.0</v>
      </c>
      <c r="M61" s="4">
        <f t="shared" si="6"/>
        <v>12.164094</v>
      </c>
      <c r="N61" s="4">
        <f t="shared" si="7"/>
        <v>-0.5245952212</v>
      </c>
      <c r="O61" s="4">
        <f t="shared" si="8"/>
        <v>-0.7242894595</v>
      </c>
      <c r="P61" s="4"/>
      <c r="Q61" s="4">
        <v>36.96</v>
      </c>
      <c r="R61" s="4">
        <v>40.3</v>
      </c>
      <c r="S61" s="4">
        <v>56.23</v>
      </c>
      <c r="T61" s="4">
        <v>24.55</v>
      </c>
      <c r="U61" s="4">
        <f t="shared" ref="U61:X61" si="155">(Q61-average(Q:Q))/stdev(Q:Q)</f>
        <v>-1.617437062</v>
      </c>
      <c r="V61" s="4">
        <f t="shared" si="155"/>
        <v>-1.129979669</v>
      </c>
      <c r="W61" s="4">
        <f t="shared" si="155"/>
        <v>-0.8181887081</v>
      </c>
      <c r="X61" s="4">
        <f t="shared" si="155"/>
        <v>-1.55271799</v>
      </c>
      <c r="Y61" s="4">
        <f t="shared" si="10"/>
        <v>-1.279580857</v>
      </c>
      <c r="Z61" s="4">
        <f t="shared" si="11"/>
        <v>-1.131185598</v>
      </c>
      <c r="AA61" s="1"/>
      <c r="AB61" s="9">
        <v>2400.0</v>
      </c>
      <c r="AC61" s="9">
        <v>2000.0</v>
      </c>
      <c r="AD61" s="10">
        <f t="shared" si="149"/>
        <v>3.301029996</v>
      </c>
      <c r="AE61" s="7">
        <f t="shared" si="150"/>
        <v>-0.1666666667</v>
      </c>
      <c r="AF61" s="11">
        <f t="shared" si="151"/>
        <v>0.2024422942</v>
      </c>
      <c r="AG61" s="12">
        <f t="shared" si="152"/>
        <v>-0.2752255914</v>
      </c>
      <c r="AH61" s="11">
        <f t="shared" si="153"/>
        <v>-0.03639164861</v>
      </c>
      <c r="AI61" s="4">
        <f t="shared" si="12"/>
        <v>-0.1907659524</v>
      </c>
      <c r="AJ61" s="1"/>
      <c r="AK61" s="4">
        <f t="shared" si="13"/>
        <v>-0.3840187592</v>
      </c>
      <c r="AL61" s="4">
        <v>-0.5352925233</v>
      </c>
      <c r="AM61" s="4">
        <f t="shared" si="14"/>
        <v>-0.4218372002</v>
      </c>
      <c r="AN61" s="13"/>
      <c r="AO61" s="13"/>
      <c r="AP61" s="1"/>
      <c r="AQ61" s="1"/>
    </row>
    <row r="62">
      <c r="A62" s="4">
        <v>1323.0</v>
      </c>
      <c r="B62" s="15" t="s">
        <v>130</v>
      </c>
      <c r="C62" s="1"/>
      <c r="D62" s="4">
        <v>4.0</v>
      </c>
      <c r="E62" s="4">
        <v>0.0</v>
      </c>
      <c r="F62" s="4">
        <f t="shared" ref="F62:G62" si="156">(D62-average(D:D))/stdev(D:D)</f>
        <v>0.2569178467</v>
      </c>
      <c r="G62" s="4">
        <f t="shared" si="156"/>
        <v>-3.743415271</v>
      </c>
      <c r="H62" s="4">
        <f t="shared" si="4"/>
        <v>-1.743248712</v>
      </c>
      <c r="I62" s="4">
        <f t="shared" si="5"/>
        <v>-1.320321443</v>
      </c>
      <c r="J62" s="4"/>
      <c r="K62" s="4">
        <v>54.8</v>
      </c>
      <c r="L62" s="4">
        <v>1.0</v>
      </c>
      <c r="M62" s="4">
        <f t="shared" si="6"/>
        <v>49.32</v>
      </c>
      <c r="N62" s="4">
        <f t="shared" si="7"/>
        <v>-0.2459662215</v>
      </c>
      <c r="O62" s="4">
        <f t="shared" si="8"/>
        <v>-0.4959498175</v>
      </c>
      <c r="P62" s="4"/>
      <c r="Q62" s="4">
        <v>64.65</v>
      </c>
      <c r="R62" s="4">
        <v>61.13</v>
      </c>
      <c r="S62" s="4">
        <v>61.13</v>
      </c>
      <c r="T62" s="4">
        <v>51.17</v>
      </c>
      <c r="U62" s="4">
        <f t="shared" ref="U62:X62" si="157">(Q62-average(Q:Q))/stdev(Q:Q)</f>
        <v>-0.007702773322</v>
      </c>
      <c r="V62" s="4">
        <f t="shared" si="157"/>
        <v>0.1764927856</v>
      </c>
      <c r="W62" s="4">
        <f t="shared" si="157"/>
        <v>-0.4326520517</v>
      </c>
      <c r="X62" s="4">
        <f t="shared" si="157"/>
        <v>0.3714828381</v>
      </c>
      <c r="Y62" s="4">
        <f t="shared" si="10"/>
        <v>0.02690519968</v>
      </c>
      <c r="Z62" s="4">
        <f t="shared" si="11"/>
        <v>0.1640280454</v>
      </c>
      <c r="AA62" s="1"/>
      <c r="AB62" s="6" t="s">
        <v>106</v>
      </c>
      <c r="AC62" s="9">
        <v>1700.0</v>
      </c>
      <c r="AD62" s="10">
        <f t="shared" si="149"/>
        <v>3.230448921</v>
      </c>
      <c r="AE62" s="7" t="str">
        <f t="shared" si="150"/>
        <v/>
      </c>
      <c r="AF62" s="11">
        <f t="shared" si="151"/>
        <v>0.171243256</v>
      </c>
      <c r="AG62" s="12" t="str">
        <f t="shared" si="152"/>
        <v/>
      </c>
      <c r="AH62" s="11">
        <f t="shared" si="153"/>
        <v>0.171243256</v>
      </c>
      <c r="AI62" s="4">
        <f t="shared" si="12"/>
        <v>0.4138154854</v>
      </c>
      <c r="AJ62" s="1"/>
      <c r="AK62" s="4">
        <f t="shared" si="13"/>
        <v>-0.3096069324</v>
      </c>
      <c r="AL62" s="4">
        <v>-0.7964498195</v>
      </c>
      <c r="AM62" s="4">
        <f t="shared" si="14"/>
        <v>-0.4313176542</v>
      </c>
      <c r="AN62" s="13"/>
      <c r="AO62" s="13"/>
      <c r="AP62" s="1"/>
      <c r="AQ62" s="1"/>
    </row>
    <row r="63">
      <c r="A63" s="4">
        <v>205.0</v>
      </c>
      <c r="B63" s="1" t="s">
        <v>111</v>
      </c>
      <c r="C63" s="1"/>
      <c r="D63" s="4">
        <v>4.0</v>
      </c>
      <c r="E63" s="4">
        <v>1.0</v>
      </c>
      <c r="F63" s="4">
        <f t="shared" ref="F63:G63" si="158">(D63-average(D:D))/stdev(D:D)</f>
        <v>0.2569178467</v>
      </c>
      <c r="G63" s="4">
        <f t="shared" si="158"/>
        <v>0.2636207938</v>
      </c>
      <c r="H63" s="4">
        <f t="shared" si="4"/>
        <v>0.2602693202</v>
      </c>
      <c r="I63" s="4">
        <f t="shared" si="5"/>
        <v>0.5101659732</v>
      </c>
      <c r="J63" s="4"/>
      <c r="K63" s="4">
        <v>29.4</v>
      </c>
      <c r="L63" s="4">
        <v>7.0</v>
      </c>
      <c r="M63" s="4">
        <f t="shared" si="6"/>
        <v>14.06192886</v>
      </c>
      <c r="N63" s="4">
        <f t="shared" si="7"/>
        <v>-0.5103635179</v>
      </c>
      <c r="O63" s="4">
        <f t="shared" si="8"/>
        <v>-0.714397311</v>
      </c>
      <c r="P63" s="4"/>
      <c r="Q63" s="4">
        <v>61.96</v>
      </c>
      <c r="R63" s="4">
        <v>58.76</v>
      </c>
      <c r="S63" s="4">
        <v>62.34</v>
      </c>
      <c r="T63" s="4">
        <v>44.46</v>
      </c>
      <c r="U63" s="4">
        <f t="shared" ref="U63:X63" si="159">(Q63-average(Q:Q))/stdev(Q:Q)</f>
        <v>-0.1640836053</v>
      </c>
      <c r="V63" s="4">
        <f t="shared" si="159"/>
        <v>0.02784469553</v>
      </c>
      <c r="W63" s="4">
        <f t="shared" si="159"/>
        <v>-0.3374481019</v>
      </c>
      <c r="X63" s="4">
        <f t="shared" si="159"/>
        <v>-0.1135429905</v>
      </c>
      <c r="Y63" s="4">
        <f t="shared" si="10"/>
        <v>-0.1468075005</v>
      </c>
      <c r="Z63" s="4">
        <f t="shared" si="11"/>
        <v>-0.3831546692</v>
      </c>
      <c r="AA63" s="1"/>
      <c r="AB63" s="9">
        <v>0.0</v>
      </c>
      <c r="AC63" s="4">
        <v>0.0</v>
      </c>
      <c r="AD63" s="10">
        <f t="shared" si="149"/>
        <v>0</v>
      </c>
      <c r="AE63" s="7">
        <f t="shared" si="150"/>
        <v>0</v>
      </c>
      <c r="AF63" s="11">
        <f t="shared" si="151"/>
        <v>-1.256716014</v>
      </c>
      <c r="AG63" s="12" t="str">
        <f t="shared" si="152"/>
        <v/>
      </c>
      <c r="AH63" s="11">
        <f t="shared" si="153"/>
        <v>-1.256716014</v>
      </c>
      <c r="AI63" s="4">
        <f t="shared" si="12"/>
        <v>-1.121033458</v>
      </c>
      <c r="AJ63" s="1"/>
      <c r="AK63" s="4">
        <f t="shared" si="13"/>
        <v>-0.4271048662</v>
      </c>
      <c r="AL63" s="4">
        <v>-0.4629273796</v>
      </c>
      <c r="AM63" s="4">
        <f t="shared" si="14"/>
        <v>-0.4360604946</v>
      </c>
      <c r="AN63" s="13"/>
      <c r="AO63" s="13"/>
      <c r="AP63" s="1"/>
      <c r="AQ63" s="1"/>
    </row>
    <row r="64">
      <c r="A64" s="4">
        <v>1042.0</v>
      </c>
      <c r="B64" s="1" t="s">
        <v>108</v>
      </c>
      <c r="C64" s="1"/>
      <c r="D64" s="4">
        <v>4.0</v>
      </c>
      <c r="E64" s="4">
        <v>1.0</v>
      </c>
      <c r="F64" s="4">
        <f t="shared" ref="F64:G64" si="160">(D64-average(D:D))/stdev(D:D)</f>
        <v>0.2569178467</v>
      </c>
      <c r="G64" s="4">
        <f t="shared" si="160"/>
        <v>0.2636207938</v>
      </c>
      <c r="H64" s="4">
        <f t="shared" si="4"/>
        <v>0.2602693202</v>
      </c>
      <c r="I64" s="4">
        <f t="shared" si="5"/>
        <v>0.5101659732</v>
      </c>
      <c r="J64" s="4"/>
      <c r="K64" s="4">
        <v>58.3</v>
      </c>
      <c r="L64" s="4">
        <v>4.0</v>
      </c>
      <c r="M64" s="4">
        <f t="shared" si="6"/>
        <v>38.25063</v>
      </c>
      <c r="N64" s="4">
        <f t="shared" si="7"/>
        <v>-0.3289744918</v>
      </c>
      <c r="O64" s="4">
        <f t="shared" si="8"/>
        <v>-0.5735629798</v>
      </c>
      <c r="P64" s="4"/>
      <c r="Q64" s="4">
        <v>40.44</v>
      </c>
      <c r="R64" s="4">
        <v>30.27</v>
      </c>
      <c r="S64" s="4">
        <v>66.08</v>
      </c>
      <c r="T64" s="4">
        <v>31.75</v>
      </c>
      <c r="U64" s="4">
        <f t="shared" ref="U64:X64" si="161">(Q64-average(Q:Q))/stdev(Q:Q)</f>
        <v>-1.415130261</v>
      </c>
      <c r="V64" s="4">
        <f t="shared" si="161"/>
        <v>-1.759068421</v>
      </c>
      <c r="W64" s="4">
        <f t="shared" si="161"/>
        <v>-0.04318134784</v>
      </c>
      <c r="X64" s="4">
        <f t="shared" si="161"/>
        <v>-1.032272988</v>
      </c>
      <c r="Y64" s="4">
        <f t="shared" si="10"/>
        <v>-1.062413254</v>
      </c>
      <c r="Z64" s="4">
        <f t="shared" si="11"/>
        <v>-1.030734328</v>
      </c>
      <c r="AA64" s="1"/>
      <c r="AB64" s="9">
        <v>207.0</v>
      </c>
      <c r="AC64" s="4">
        <v>0.0</v>
      </c>
      <c r="AD64" s="10">
        <f t="shared" si="149"/>
        <v>0</v>
      </c>
      <c r="AE64" s="7">
        <f t="shared" si="150"/>
        <v>-1</v>
      </c>
      <c r="AF64" s="11">
        <f t="shared" si="151"/>
        <v>-1.256716014</v>
      </c>
      <c r="AG64" s="12">
        <f t="shared" si="152"/>
        <v>-0.27881213</v>
      </c>
      <c r="AH64" s="11">
        <f t="shared" si="153"/>
        <v>-0.7677640719</v>
      </c>
      <c r="AI64" s="4">
        <f t="shared" si="12"/>
        <v>-0.8762214742</v>
      </c>
      <c r="AJ64" s="1"/>
      <c r="AK64" s="4">
        <f t="shared" si="13"/>
        <v>-0.4925882022</v>
      </c>
      <c r="AL64" s="4">
        <v>-0.3778261262</v>
      </c>
      <c r="AM64" s="4">
        <f t="shared" si="14"/>
        <v>-0.4638976832</v>
      </c>
      <c r="AN64" s="13"/>
      <c r="AO64" s="13"/>
      <c r="AP64" s="1"/>
      <c r="AQ64" s="1"/>
    </row>
    <row r="65">
      <c r="A65" s="4">
        <v>1362.0</v>
      </c>
      <c r="B65" s="1" t="s">
        <v>139</v>
      </c>
      <c r="C65" s="1"/>
      <c r="D65" s="4">
        <v>4.0</v>
      </c>
      <c r="E65" s="4">
        <v>1.0</v>
      </c>
      <c r="F65" s="4">
        <f t="shared" ref="F65:G65" si="162">(D65-average(D:D))/stdev(D:D)</f>
        <v>0.2569178467</v>
      </c>
      <c r="G65" s="4">
        <f t="shared" si="162"/>
        <v>0.2636207938</v>
      </c>
      <c r="H65" s="4">
        <f t="shared" si="4"/>
        <v>0.2602693202</v>
      </c>
      <c r="I65" s="4">
        <f t="shared" si="5"/>
        <v>0.5101659732</v>
      </c>
      <c r="J65" s="4"/>
      <c r="K65" s="4">
        <v>31.2</v>
      </c>
      <c r="L65" s="4">
        <v>0.0</v>
      </c>
      <c r="M65" s="4">
        <f t="shared" si="6"/>
        <v>31.2</v>
      </c>
      <c r="N65" s="4">
        <f t="shared" si="7"/>
        <v>-0.3818465705</v>
      </c>
      <c r="O65" s="4">
        <f t="shared" si="8"/>
        <v>-0.6179373516</v>
      </c>
      <c r="P65" s="4"/>
      <c r="Q65" s="4">
        <v>40.63</v>
      </c>
      <c r="R65" s="4">
        <v>33.59</v>
      </c>
      <c r="S65" s="4">
        <v>39.06</v>
      </c>
      <c r="T65" s="4">
        <v>25.0</v>
      </c>
      <c r="U65" s="4">
        <f t="shared" ref="U65:X65" si="163">(Q65-average(Q:Q))/stdev(Q:Q)</f>
        <v>-1.404084775</v>
      </c>
      <c r="V65" s="4">
        <f t="shared" si="163"/>
        <v>-1.550835654</v>
      </c>
      <c r="W65" s="4">
        <f t="shared" si="163"/>
        <v>-2.169140624</v>
      </c>
      <c r="X65" s="4">
        <f t="shared" si="163"/>
        <v>-1.520190177</v>
      </c>
      <c r="Y65" s="4">
        <f t="shared" si="10"/>
        <v>-1.661062808</v>
      </c>
      <c r="Z65" s="4">
        <f t="shared" si="11"/>
        <v>-1.288822256</v>
      </c>
      <c r="AA65" s="1"/>
      <c r="AB65" s="6"/>
      <c r="AC65" s="1"/>
      <c r="AD65" s="1"/>
      <c r="AE65" s="7"/>
      <c r="AF65" s="1"/>
      <c r="AG65" s="1"/>
      <c r="AH65" s="1"/>
      <c r="AI65" s="1" t="str">
        <f t="shared" si="12"/>
        <v/>
      </c>
      <c r="AJ65" s="1"/>
      <c r="AK65" s="4">
        <f t="shared" si="13"/>
        <v>-0.4655312115</v>
      </c>
      <c r="AL65" s="4"/>
      <c r="AM65" s="4">
        <f t="shared" si="14"/>
        <v>-0.4655312115</v>
      </c>
      <c r="AN65" s="4"/>
      <c r="AO65" s="4"/>
      <c r="AP65" s="1"/>
      <c r="AQ65" s="1"/>
    </row>
    <row r="66">
      <c r="A66" s="4">
        <v>1081.0</v>
      </c>
      <c r="B66" s="1" t="s">
        <v>116</v>
      </c>
      <c r="C66" s="1"/>
      <c r="D66" s="4">
        <v>4.0</v>
      </c>
      <c r="E66" s="4">
        <v>1.0</v>
      </c>
      <c r="F66" s="4">
        <f t="shared" ref="F66:G66" si="164">(D66-average(D:D))/stdev(D:D)</f>
        <v>0.2569178467</v>
      </c>
      <c r="G66" s="4">
        <f t="shared" si="164"/>
        <v>0.2636207938</v>
      </c>
      <c r="H66" s="4">
        <f t="shared" si="4"/>
        <v>0.2602693202</v>
      </c>
      <c r="I66" s="4">
        <f t="shared" si="5"/>
        <v>0.5101659732</v>
      </c>
      <c r="J66" s="4"/>
      <c r="K66" s="4">
        <v>56.6</v>
      </c>
      <c r="L66" s="4">
        <v>4.0</v>
      </c>
      <c r="M66" s="4">
        <f t="shared" si="6"/>
        <v>37.13526</v>
      </c>
      <c r="N66" s="4">
        <f t="shared" si="7"/>
        <v>-0.3373385572</v>
      </c>
      <c r="O66" s="4">
        <f t="shared" si="8"/>
        <v>-0.5808085375</v>
      </c>
      <c r="P66" s="4"/>
      <c r="Q66" s="4">
        <v>59.53</v>
      </c>
      <c r="R66" s="4">
        <v>46.22</v>
      </c>
      <c r="S66" s="4">
        <v>51.6</v>
      </c>
      <c r="T66" s="4">
        <v>31.35</v>
      </c>
      <c r="U66" s="4">
        <f t="shared" ref="U66:X66" si="165">(Q66-average(Q:Q))/stdev(Q:Q)</f>
        <v>-0.3053495613</v>
      </c>
      <c r="V66" s="4">
        <f t="shared" si="165"/>
        <v>-0.7586730469</v>
      </c>
      <c r="W66" s="4">
        <f t="shared" si="165"/>
        <v>-1.182481508</v>
      </c>
      <c r="X66" s="4">
        <f t="shared" si="165"/>
        <v>-1.061186599</v>
      </c>
      <c r="Y66" s="4">
        <f t="shared" si="10"/>
        <v>-0.8269226788</v>
      </c>
      <c r="Z66" s="4">
        <f t="shared" si="11"/>
        <v>-0.9093528901</v>
      </c>
      <c r="AA66" s="1"/>
      <c r="AB66" s="9">
        <v>110.0</v>
      </c>
      <c r="AC66" s="4">
        <v>0.0</v>
      </c>
      <c r="AD66" s="10">
        <f t="shared" ref="AD66:AD68" si="168">if(AC66=0, 0, LOG10(AC66))</f>
        <v>0</v>
      </c>
      <c r="AE66" s="7">
        <f t="shared" ref="AE66:AE68" si="169">if(or(AB66="-", and(AB66=0, not(AC66=0))), "", if(AC66+AB66=0, 0, (AC66-AB66)/AB66))</f>
        <v>-1</v>
      </c>
      <c r="AF66" s="11">
        <f t="shared" ref="AF66:AF68" si="170">(AD66-average(AD:AD))/stdev(AD:AD)</f>
        <v>-1.256716014</v>
      </c>
      <c r="AG66" s="12">
        <f t="shared" ref="AG66:AG68" si="171">if(AE66,(AE66-average(AE:AE))/stdev(AE:AE), "")</f>
        <v>-0.27881213</v>
      </c>
      <c r="AH66" s="11">
        <f t="shared" ref="AH66:AH68" si="172">if(AG66, average(AG66, AF66), AF66)</f>
        <v>-0.7677640719</v>
      </c>
      <c r="AI66" s="4">
        <f t="shared" si="12"/>
        <v>-0.8762214742</v>
      </c>
      <c r="AJ66" s="1"/>
      <c r="AK66" s="4">
        <f t="shared" si="13"/>
        <v>-0.4640542322</v>
      </c>
      <c r="AL66" s="4">
        <v>-0.495719488</v>
      </c>
      <c r="AM66" s="4">
        <f t="shared" si="14"/>
        <v>-0.4719705461</v>
      </c>
      <c r="AN66" s="13"/>
      <c r="AO66" s="13"/>
      <c r="AP66" s="1"/>
      <c r="AQ66" s="1"/>
    </row>
    <row r="67">
      <c r="A67" s="4">
        <v>1021.0</v>
      </c>
      <c r="B67" s="1" t="s">
        <v>125</v>
      </c>
      <c r="C67" s="1"/>
      <c r="D67" s="4">
        <v>4.0</v>
      </c>
      <c r="E67" s="4">
        <v>1.0</v>
      </c>
      <c r="F67" s="4">
        <f t="shared" ref="F67:G67" si="166">(D67-average(D:D))/stdev(D:D)</f>
        <v>0.2569178467</v>
      </c>
      <c r="G67" s="4">
        <f t="shared" si="166"/>
        <v>0.2636207938</v>
      </c>
      <c r="H67" s="4">
        <f t="shared" si="4"/>
        <v>0.2602693202</v>
      </c>
      <c r="I67" s="4">
        <f t="shared" si="5"/>
        <v>0.5101659732</v>
      </c>
      <c r="J67" s="4"/>
      <c r="K67" s="4">
        <v>42.8</v>
      </c>
      <c r="L67" s="4">
        <v>4.0</v>
      </c>
      <c r="M67" s="4">
        <f t="shared" si="6"/>
        <v>28.08108</v>
      </c>
      <c r="N67" s="4">
        <f t="shared" si="7"/>
        <v>-0.405235088</v>
      </c>
      <c r="O67" s="4">
        <f t="shared" si="8"/>
        <v>-0.6365807789</v>
      </c>
      <c r="P67" s="4"/>
      <c r="Q67" s="4">
        <v>49.29</v>
      </c>
      <c r="R67" s="4">
        <v>37.88</v>
      </c>
      <c r="S67" s="4">
        <v>40.55</v>
      </c>
      <c r="T67" s="4">
        <v>32.08</v>
      </c>
      <c r="U67" s="4">
        <f t="shared" ref="U67:X67" si="167">(Q67-average(Q:Q))/stdev(Q:Q)</f>
        <v>-0.9006431373</v>
      </c>
      <c r="V67" s="4">
        <f t="shared" si="167"/>
        <v>-1.281763794</v>
      </c>
      <c r="W67" s="4">
        <f t="shared" si="167"/>
        <v>-2.051906008</v>
      </c>
      <c r="X67" s="4">
        <f t="shared" si="167"/>
        <v>-1.008419258</v>
      </c>
      <c r="Y67" s="4">
        <f t="shared" si="10"/>
        <v>-1.31068305</v>
      </c>
      <c r="Z67" s="4">
        <f t="shared" si="11"/>
        <v>-1.144850667</v>
      </c>
      <c r="AA67" s="1"/>
      <c r="AB67" s="9">
        <v>0.0</v>
      </c>
      <c r="AC67" s="4">
        <v>329.0</v>
      </c>
      <c r="AD67" s="10">
        <f t="shared" si="168"/>
        <v>2.517195898</v>
      </c>
      <c r="AE67" s="7" t="str">
        <f t="shared" si="169"/>
        <v/>
      </c>
      <c r="AF67" s="11">
        <f t="shared" si="170"/>
        <v>-0.1440368464</v>
      </c>
      <c r="AG67" s="12" t="str">
        <f t="shared" si="171"/>
        <v/>
      </c>
      <c r="AH67" s="11">
        <f t="shared" si="172"/>
        <v>-0.1440368464</v>
      </c>
      <c r="AI67" s="4">
        <f t="shared" si="12"/>
        <v>-0.3795218655</v>
      </c>
      <c r="AJ67" s="1"/>
      <c r="AK67" s="4">
        <f t="shared" si="13"/>
        <v>-0.4126968345</v>
      </c>
      <c r="AL67" s="4">
        <v>-0.6680601367</v>
      </c>
      <c r="AM67" s="4">
        <f t="shared" si="14"/>
        <v>-0.4765376601</v>
      </c>
      <c r="AN67" s="13"/>
      <c r="AO67" s="13"/>
      <c r="AP67" s="1"/>
      <c r="AQ67" s="1"/>
    </row>
    <row r="68">
      <c r="A68" s="4">
        <v>1074.0</v>
      </c>
      <c r="B68" s="1" t="s">
        <v>121</v>
      </c>
      <c r="C68" s="1"/>
      <c r="D68" s="4">
        <v>4.0</v>
      </c>
      <c r="E68" s="4">
        <v>1.0</v>
      </c>
      <c r="F68" s="4">
        <f t="shared" ref="F68:G68" si="173">(D68-average(D:D))/stdev(D:D)</f>
        <v>0.2569178467</v>
      </c>
      <c r="G68" s="4">
        <f t="shared" si="173"/>
        <v>0.2636207938</v>
      </c>
      <c r="H68" s="4">
        <f t="shared" si="4"/>
        <v>0.2602693202</v>
      </c>
      <c r="I68" s="4">
        <f t="shared" si="5"/>
        <v>0.5101659732</v>
      </c>
      <c r="J68" s="4"/>
      <c r="K68" s="4">
        <v>30.3</v>
      </c>
      <c r="L68" s="4">
        <v>4.0</v>
      </c>
      <c r="M68" s="4">
        <f t="shared" si="6"/>
        <v>19.87983</v>
      </c>
      <c r="N68" s="4">
        <f t="shared" si="7"/>
        <v>-0.4667355688</v>
      </c>
      <c r="O68" s="4">
        <f t="shared" si="8"/>
        <v>-0.6831804804</v>
      </c>
      <c r="P68" s="4"/>
      <c r="Q68" s="4">
        <v>44.68</v>
      </c>
      <c r="R68" s="4">
        <v>45.08</v>
      </c>
      <c r="S68" s="4">
        <v>61.52</v>
      </c>
      <c r="T68" s="4">
        <v>37.66</v>
      </c>
      <c r="U68" s="4">
        <f t="shared" ref="U68:X68" si="174">(Q68-average(Q:Q))/stdev(Q:Q)</f>
        <v>-1.168641515</v>
      </c>
      <c r="V68" s="4">
        <f t="shared" si="174"/>
        <v>-0.8301746599</v>
      </c>
      <c r="W68" s="4">
        <f t="shared" si="174"/>
        <v>-0.4019664811</v>
      </c>
      <c r="X68" s="4">
        <f t="shared" si="174"/>
        <v>-0.6050743816</v>
      </c>
      <c r="Y68" s="4">
        <f t="shared" si="10"/>
        <v>-0.7514642593</v>
      </c>
      <c r="Z68" s="4">
        <f t="shared" si="11"/>
        <v>-0.8668703821</v>
      </c>
      <c r="AA68" s="1"/>
      <c r="AB68" s="9">
        <v>639.0</v>
      </c>
      <c r="AC68" s="4">
        <v>0.0</v>
      </c>
      <c r="AD68" s="10">
        <f t="shared" si="168"/>
        <v>0</v>
      </c>
      <c r="AE68" s="7">
        <f t="shared" si="169"/>
        <v>-1</v>
      </c>
      <c r="AF68" s="11">
        <f t="shared" si="170"/>
        <v>-1.256716014</v>
      </c>
      <c r="AG68" s="12">
        <f t="shared" si="171"/>
        <v>-0.27881213</v>
      </c>
      <c r="AH68" s="11">
        <f t="shared" si="172"/>
        <v>-0.7677640719</v>
      </c>
      <c r="AI68" s="4">
        <f t="shared" si="12"/>
        <v>-0.8762214742</v>
      </c>
      <c r="AJ68" s="1"/>
      <c r="AK68" s="4">
        <f t="shared" si="13"/>
        <v>-0.4790265909</v>
      </c>
      <c r="AL68" s="4">
        <v>-0.6184149806</v>
      </c>
      <c r="AM68" s="4">
        <f t="shared" si="14"/>
        <v>-0.5138736883</v>
      </c>
      <c r="AN68" s="13"/>
      <c r="AO68" s="13"/>
      <c r="AP68" s="1"/>
      <c r="AQ68" s="1"/>
    </row>
    <row r="69">
      <c r="A69" s="4">
        <v>1426.0</v>
      </c>
      <c r="B69" s="1" t="s">
        <v>140</v>
      </c>
      <c r="C69" s="1"/>
      <c r="D69" s="4">
        <v>4.0</v>
      </c>
      <c r="E69" s="4">
        <v>1.0</v>
      </c>
      <c r="F69" s="4">
        <f t="shared" ref="F69:G69" si="175">(D69-average(D:D))/stdev(D:D)</f>
        <v>0.2569178467</v>
      </c>
      <c r="G69" s="4">
        <f t="shared" si="175"/>
        <v>0.2636207938</v>
      </c>
      <c r="H69" s="4">
        <f t="shared" si="4"/>
        <v>0.2602693202</v>
      </c>
      <c r="I69" s="4">
        <f t="shared" si="5"/>
        <v>0.5101659732</v>
      </c>
      <c r="J69" s="4"/>
      <c r="K69" s="4">
        <v>0.0</v>
      </c>
      <c r="L69" s="4">
        <v>0.0</v>
      </c>
      <c r="M69" s="4">
        <f t="shared" si="6"/>
        <v>0</v>
      </c>
      <c r="N69" s="4">
        <f t="shared" si="7"/>
        <v>-1</v>
      </c>
      <c r="O69" s="4">
        <f t="shared" si="8"/>
        <v>-1</v>
      </c>
      <c r="P69" s="4"/>
      <c r="Q69" s="4">
        <v>53.75</v>
      </c>
      <c r="R69" s="4">
        <v>39.38</v>
      </c>
      <c r="S69" s="4">
        <v>49.38</v>
      </c>
      <c r="T69" s="4">
        <v>23.13</v>
      </c>
      <c r="U69" s="4">
        <f t="shared" ref="U69:X69" si="176">(Q69-average(Q:Q))/stdev(Q:Q)</f>
        <v>-0.6413648806</v>
      </c>
      <c r="V69" s="4">
        <f t="shared" si="176"/>
        <v>-1.187682725</v>
      </c>
      <c r="W69" s="4">
        <f t="shared" si="176"/>
        <v>-1.357153217</v>
      </c>
      <c r="X69" s="4">
        <f t="shared" si="176"/>
        <v>-1.65536131</v>
      </c>
      <c r="Y69" s="4">
        <f t="shared" si="10"/>
        <v>-1.210390533</v>
      </c>
      <c r="Z69" s="4">
        <f t="shared" si="11"/>
        <v>-1.100177501</v>
      </c>
      <c r="AA69" s="1"/>
      <c r="AB69" s="6"/>
      <c r="AC69" s="1"/>
      <c r="AD69" s="1"/>
      <c r="AE69" s="7"/>
      <c r="AF69" s="1"/>
      <c r="AG69" s="1"/>
      <c r="AH69" s="1"/>
      <c r="AI69" s="1" t="str">
        <f t="shared" si="12"/>
        <v/>
      </c>
      <c r="AJ69" s="1"/>
      <c r="AK69" s="4">
        <f t="shared" si="13"/>
        <v>-0.5300038425</v>
      </c>
      <c r="AL69" s="4"/>
      <c r="AM69" s="4">
        <f t="shared" si="14"/>
        <v>-0.5300038425</v>
      </c>
      <c r="AN69" s="4"/>
      <c r="AO69" s="4"/>
      <c r="AP69" s="1"/>
      <c r="AQ69" s="1"/>
    </row>
    <row r="70">
      <c r="A70" s="4">
        <v>1403.0</v>
      </c>
      <c r="B70" s="1" t="s">
        <v>141</v>
      </c>
      <c r="C70" s="1"/>
      <c r="D70" s="4">
        <v>4.0</v>
      </c>
      <c r="E70" s="4">
        <v>1.0</v>
      </c>
      <c r="F70" s="4">
        <f t="shared" ref="F70:G70" si="177">(D70-average(D:D))/stdev(D:D)</f>
        <v>0.2569178467</v>
      </c>
      <c r="G70" s="4">
        <f t="shared" si="177"/>
        <v>0.2636207938</v>
      </c>
      <c r="H70" s="4">
        <f t="shared" si="4"/>
        <v>0.2602693202</v>
      </c>
      <c r="I70" s="4">
        <f t="shared" si="5"/>
        <v>0.5101659732</v>
      </c>
      <c r="J70" s="4"/>
      <c r="K70" s="4">
        <v>0.0</v>
      </c>
      <c r="L70" s="4">
        <v>0.0</v>
      </c>
      <c r="M70" s="4">
        <f t="shared" si="6"/>
        <v>0</v>
      </c>
      <c r="N70" s="4">
        <f t="shared" si="7"/>
        <v>-1</v>
      </c>
      <c r="O70" s="4">
        <f t="shared" si="8"/>
        <v>-1</v>
      </c>
      <c r="P70" s="4"/>
      <c r="Q70" s="4">
        <v>32.81</v>
      </c>
      <c r="R70" s="4">
        <v>28.13</v>
      </c>
      <c r="S70" s="4">
        <v>44.53</v>
      </c>
      <c r="T70" s="4">
        <v>22.66</v>
      </c>
      <c r="U70" s="4">
        <f t="shared" ref="U70:X70" si="178">(Q70-average(Q:Q))/stdev(Q:Q)</f>
        <v>-1.858693736</v>
      </c>
      <c r="V70" s="4">
        <f t="shared" si="178"/>
        <v>-1.893290747</v>
      </c>
      <c r="W70" s="4">
        <f t="shared" si="178"/>
        <v>-1.738755826</v>
      </c>
      <c r="X70" s="4">
        <f t="shared" si="178"/>
        <v>-1.689334803</v>
      </c>
      <c r="Y70" s="4">
        <f t="shared" si="10"/>
        <v>-1.795018778</v>
      </c>
      <c r="Z70" s="4">
        <f t="shared" si="11"/>
        <v>-1.339783109</v>
      </c>
      <c r="AA70" s="1"/>
      <c r="AB70" s="6"/>
      <c r="AC70" s="1"/>
      <c r="AD70" s="1"/>
      <c r="AE70" s="7"/>
      <c r="AF70" s="1"/>
      <c r="AG70" s="1"/>
      <c r="AH70" s="1"/>
      <c r="AI70" s="1" t="str">
        <f t="shared" si="12"/>
        <v/>
      </c>
      <c r="AJ70" s="1"/>
      <c r="AK70" s="4">
        <f t="shared" si="13"/>
        <v>-0.6098723785</v>
      </c>
      <c r="AL70" s="4"/>
      <c r="AM70" s="4">
        <f t="shared" si="14"/>
        <v>-0.6098723785</v>
      </c>
      <c r="AN70" s="4"/>
      <c r="AO70" s="4"/>
      <c r="AP70" s="1"/>
      <c r="AQ70" s="1"/>
    </row>
    <row r="71">
      <c r="A71" s="4">
        <v>826.0</v>
      </c>
      <c r="B71" s="2" t="s">
        <v>129</v>
      </c>
      <c r="C71" s="1"/>
      <c r="D71" s="4">
        <v>2.0</v>
      </c>
      <c r="E71" s="4">
        <v>0.0</v>
      </c>
      <c r="F71" s="4">
        <f t="shared" ref="F71:G71" si="179">(D71-average(D:D))/stdev(D:D)</f>
        <v>-4.08213912</v>
      </c>
      <c r="G71" s="4">
        <f t="shared" si="179"/>
        <v>-3.743415271</v>
      </c>
      <c r="H71" s="4">
        <f t="shared" si="4"/>
        <v>-3.912777196</v>
      </c>
      <c r="I71" s="4">
        <f t="shared" si="5"/>
        <v>-1.978074113</v>
      </c>
      <c r="J71" s="4"/>
      <c r="K71" s="4">
        <v>26.5</v>
      </c>
      <c r="L71" s="4">
        <v>2.0</v>
      </c>
      <c r="M71" s="4">
        <f t="shared" si="6"/>
        <v>21.465</v>
      </c>
      <c r="N71" s="4">
        <f t="shared" si="7"/>
        <v>-0.454848513</v>
      </c>
      <c r="O71" s="4">
        <f t="shared" si="8"/>
        <v>-0.6744245791</v>
      </c>
      <c r="P71" s="4"/>
      <c r="Q71" s="4">
        <v>80.52</v>
      </c>
      <c r="R71" s="4">
        <v>76.47</v>
      </c>
      <c r="S71" s="4">
        <v>78.76</v>
      </c>
      <c r="T71" s="4">
        <v>64.94</v>
      </c>
      <c r="U71" s="4">
        <f t="shared" ref="U71:X71" si="180">(Q71-average(Q:Q))/stdev(Q:Q)</f>
        <v>0.9148860012</v>
      </c>
      <c r="V71" s="4">
        <f t="shared" si="180"/>
        <v>1.138628525</v>
      </c>
      <c r="W71" s="4">
        <f t="shared" si="180"/>
        <v>0.9544931017</v>
      </c>
      <c r="X71" s="4">
        <f t="shared" si="180"/>
        <v>1.366833905</v>
      </c>
      <c r="Y71" s="4">
        <f t="shared" si="10"/>
        <v>1.093710383</v>
      </c>
      <c r="Z71" s="4">
        <f t="shared" si="11"/>
        <v>1.045806093</v>
      </c>
      <c r="AA71" s="1"/>
      <c r="AB71" s="9">
        <v>2500.0</v>
      </c>
      <c r="AC71" s="4">
        <v>29.0</v>
      </c>
      <c r="AD71" s="10">
        <f t="shared" ref="AD71:AD77" si="183">if(AC71=0, 0, LOG10(AC71))</f>
        <v>1.462397998</v>
      </c>
      <c r="AE71" s="7">
        <f t="shared" ref="AE71:AE77" si="184">if(or(AB71="-", and(AB71=0, not(AC71=0))), "", if(AC71+AB71=0, 0, (AC71-AB71)/AB71))</f>
        <v>-0.9884</v>
      </c>
      <c r="AF71" s="11">
        <f t="shared" ref="AF71:AF77" si="185">(AD71-average(AD:AD))/stdev(AD:AD)</f>
        <v>-0.6102904463</v>
      </c>
      <c r="AG71" s="12">
        <f t="shared" ref="AG71:AG77" si="186">if(AE71,(AE71-average(AE:AE))/stdev(AE:AE), "")</f>
        <v>-0.2787622054</v>
      </c>
      <c r="AH71" s="11">
        <f t="shared" ref="AH71:AH77" si="187">if(AG71, average(AG71, AF71), AF71)</f>
        <v>-0.4445263259</v>
      </c>
      <c r="AI71" s="4">
        <f t="shared" si="12"/>
        <v>-0.6667280749</v>
      </c>
      <c r="AJ71" s="1"/>
      <c r="AK71" s="4">
        <f t="shared" si="13"/>
        <v>-0.5683551686</v>
      </c>
      <c r="AL71" s="4">
        <v>-0.7811185493</v>
      </c>
      <c r="AM71" s="4">
        <f t="shared" si="14"/>
        <v>-0.6215460138</v>
      </c>
      <c r="AN71" s="13"/>
      <c r="AO71" s="13"/>
      <c r="AP71" s="1"/>
      <c r="AQ71" s="1"/>
    </row>
    <row r="72">
      <c r="A72" s="4">
        <v>1222.0</v>
      </c>
      <c r="B72" s="1" t="s">
        <v>118</v>
      </c>
      <c r="C72" s="1"/>
      <c r="D72" s="4">
        <v>4.0</v>
      </c>
      <c r="E72" s="4">
        <v>1.0</v>
      </c>
      <c r="F72" s="4">
        <f t="shared" ref="F72:G72" si="181">(D72-average(D:D))/stdev(D:D)</f>
        <v>0.2569178467</v>
      </c>
      <c r="G72" s="4">
        <f t="shared" si="181"/>
        <v>0.2636207938</v>
      </c>
      <c r="H72" s="4">
        <f t="shared" si="4"/>
        <v>0.2602693202</v>
      </c>
      <c r="I72" s="4">
        <f t="shared" si="5"/>
        <v>0.5101659732</v>
      </c>
      <c r="J72" s="4"/>
      <c r="K72" s="4">
        <v>28.0</v>
      </c>
      <c r="L72" s="4">
        <v>2.0</v>
      </c>
      <c r="M72" s="4">
        <f t="shared" si="6"/>
        <v>22.68</v>
      </c>
      <c r="N72" s="4">
        <f t="shared" si="7"/>
        <v>-0.4457373306</v>
      </c>
      <c r="O72" s="4">
        <f t="shared" si="8"/>
        <v>-0.6676356271</v>
      </c>
      <c r="P72" s="4"/>
      <c r="Q72" s="4">
        <v>16.36</v>
      </c>
      <c r="R72" s="4">
        <v>10.4</v>
      </c>
      <c r="S72" s="4">
        <v>19.63</v>
      </c>
      <c r="T72" s="4">
        <v>10.01</v>
      </c>
      <c r="U72" s="4">
        <f t="shared" ref="U72:X72" si="182">(Q72-average(Q:Q))/stdev(Q:Q)</f>
        <v>-2.815000311</v>
      </c>
      <c r="V72" s="4">
        <f t="shared" si="182"/>
        <v>-3.005328991</v>
      </c>
      <c r="W72" s="4">
        <f t="shared" si="182"/>
        <v>-3.697911488</v>
      </c>
      <c r="X72" s="4">
        <f t="shared" si="182"/>
        <v>-2.603727759</v>
      </c>
      <c r="Y72" s="4">
        <f t="shared" si="10"/>
        <v>-3.030492137</v>
      </c>
      <c r="Z72" s="4">
        <f t="shared" si="11"/>
        <v>-1.740830876</v>
      </c>
      <c r="AA72" s="1"/>
      <c r="AB72" s="9">
        <v>3800.0</v>
      </c>
      <c r="AC72" s="4">
        <v>0.0</v>
      </c>
      <c r="AD72" s="10">
        <f t="shared" si="183"/>
        <v>0</v>
      </c>
      <c r="AE72" s="7">
        <f t="shared" si="184"/>
        <v>-1</v>
      </c>
      <c r="AF72" s="11">
        <f t="shared" si="185"/>
        <v>-1.256716014</v>
      </c>
      <c r="AG72" s="12">
        <f t="shared" si="186"/>
        <v>-0.27881213</v>
      </c>
      <c r="AH72" s="11">
        <f t="shared" si="187"/>
        <v>-0.7677640719</v>
      </c>
      <c r="AI72" s="4">
        <f t="shared" si="12"/>
        <v>-0.8762214742</v>
      </c>
      <c r="AJ72" s="1"/>
      <c r="AK72" s="4">
        <f t="shared" si="13"/>
        <v>-0.6936305009</v>
      </c>
      <c r="AL72" s="4">
        <v>-0.5346412822</v>
      </c>
      <c r="AM72" s="4">
        <f t="shared" si="14"/>
        <v>-0.6538831962</v>
      </c>
      <c r="AN72" s="13"/>
      <c r="AO72" s="13"/>
      <c r="AP72" s="1"/>
      <c r="AQ72" s="1"/>
    </row>
    <row r="73">
      <c r="A73" s="4">
        <v>245.0</v>
      </c>
      <c r="B73" s="1" t="s">
        <v>114</v>
      </c>
      <c r="C73" s="1"/>
      <c r="D73" s="4">
        <v>2.0</v>
      </c>
      <c r="E73" s="4">
        <v>1.0</v>
      </c>
      <c r="F73" s="4">
        <f t="shared" ref="F73:G73" si="188">(D73-average(D:D))/stdev(D:D)</f>
        <v>-4.08213912</v>
      </c>
      <c r="G73" s="4">
        <f t="shared" si="188"/>
        <v>0.2636207938</v>
      </c>
      <c r="H73" s="4">
        <f t="shared" si="4"/>
        <v>-1.909259163</v>
      </c>
      <c r="I73" s="4">
        <f t="shared" si="5"/>
        <v>-1.381759445</v>
      </c>
      <c r="J73" s="4"/>
      <c r="K73" s="4">
        <v>40.1</v>
      </c>
      <c r="L73" s="4">
        <v>2.0</v>
      </c>
      <c r="M73" s="4">
        <f t="shared" si="6"/>
        <v>32.481</v>
      </c>
      <c r="N73" s="4">
        <f t="shared" si="7"/>
        <v>-0.3722404597</v>
      </c>
      <c r="O73" s="4">
        <f t="shared" si="8"/>
        <v>-0.6101151201</v>
      </c>
      <c r="P73" s="4"/>
      <c r="Q73" s="4">
        <v>52.83</v>
      </c>
      <c r="R73" s="4">
        <v>54.93</v>
      </c>
      <c r="S73" s="4">
        <v>71.58</v>
      </c>
      <c r="T73" s="4">
        <v>52.39</v>
      </c>
      <c r="U73" s="4">
        <f t="shared" ref="U73:X73" si="189">(Q73-average(Q:Q))/stdev(Q:Q)</f>
        <v>-0.6948482878</v>
      </c>
      <c r="V73" s="4">
        <f t="shared" si="189"/>
        <v>-0.2123756357</v>
      </c>
      <c r="W73" s="4">
        <f t="shared" si="189"/>
        <v>0.3895638787</v>
      </c>
      <c r="X73" s="4">
        <f t="shared" si="189"/>
        <v>0.4596693524</v>
      </c>
      <c r="Y73" s="4">
        <f t="shared" si="10"/>
        <v>-0.01449767309</v>
      </c>
      <c r="Z73" s="4">
        <f t="shared" si="11"/>
        <v>-0.1204062834</v>
      </c>
      <c r="AA73" s="1"/>
      <c r="AB73" s="9">
        <v>28500.0</v>
      </c>
      <c r="AC73" s="4">
        <v>0.0</v>
      </c>
      <c r="AD73" s="10">
        <f t="shared" si="183"/>
        <v>0</v>
      </c>
      <c r="AE73" s="7">
        <f t="shared" si="184"/>
        <v>-1</v>
      </c>
      <c r="AF73" s="11">
        <f t="shared" si="185"/>
        <v>-1.256716014</v>
      </c>
      <c r="AG73" s="12">
        <f t="shared" si="186"/>
        <v>-0.27881213</v>
      </c>
      <c r="AH73" s="11">
        <f t="shared" si="187"/>
        <v>-0.7677640719</v>
      </c>
      <c r="AI73" s="4">
        <f t="shared" si="12"/>
        <v>-0.8762214742</v>
      </c>
      <c r="AJ73" s="1"/>
      <c r="AK73" s="4">
        <f t="shared" si="13"/>
        <v>-0.7471255806</v>
      </c>
      <c r="AL73" s="4">
        <v>-0.4750919634</v>
      </c>
      <c r="AM73" s="4">
        <f t="shared" si="14"/>
        <v>-0.6791171763</v>
      </c>
      <c r="AN73" s="13"/>
      <c r="AO73" s="13"/>
      <c r="AP73" s="1"/>
      <c r="AQ73" s="1"/>
    </row>
    <row r="74">
      <c r="A74" s="4">
        <v>1300.0</v>
      </c>
      <c r="B74" s="1" t="s">
        <v>123</v>
      </c>
      <c r="C74" s="1"/>
      <c r="D74" s="4">
        <v>4.0</v>
      </c>
      <c r="E74" s="4">
        <v>1.0</v>
      </c>
      <c r="F74" s="4">
        <f t="shared" ref="F74:G74" si="190">(D74-average(D:D))/stdev(D:D)</f>
        <v>0.2569178467</v>
      </c>
      <c r="G74" s="4">
        <f t="shared" si="190"/>
        <v>0.2636207938</v>
      </c>
      <c r="H74" s="4">
        <f t="shared" si="4"/>
        <v>0.2602693202</v>
      </c>
      <c r="I74" s="4">
        <f t="shared" si="5"/>
        <v>0.5101659732</v>
      </c>
      <c r="J74" s="4"/>
      <c r="K74" s="4">
        <v>0.0</v>
      </c>
      <c r="L74" s="4">
        <v>1.0</v>
      </c>
      <c r="M74" s="4">
        <f t="shared" si="6"/>
        <v>0</v>
      </c>
      <c r="N74" s="4">
        <f t="shared" si="7"/>
        <v>-1</v>
      </c>
      <c r="O74" s="4">
        <f t="shared" si="8"/>
        <v>-1</v>
      </c>
      <c r="P74" s="4"/>
      <c r="Q74" s="4">
        <v>49.22</v>
      </c>
      <c r="R74" s="4">
        <v>22.27</v>
      </c>
      <c r="S74" s="4">
        <v>37.89</v>
      </c>
      <c r="T74" s="4">
        <v>16.21</v>
      </c>
      <c r="U74" s="4">
        <f t="shared" ref="U74:X74" si="191">(Q74-average(Q:Q))/stdev(Q:Q)</f>
        <v>-0.904712527</v>
      </c>
      <c r="V74" s="4">
        <f t="shared" si="191"/>
        <v>-2.260834126</v>
      </c>
      <c r="W74" s="4">
        <f t="shared" si="191"/>
        <v>-2.261197336</v>
      </c>
      <c r="X74" s="4">
        <f t="shared" si="191"/>
        <v>-2.155566785</v>
      </c>
      <c r="Y74" s="4">
        <f t="shared" si="10"/>
        <v>-1.895577693</v>
      </c>
      <c r="Z74" s="4">
        <f t="shared" si="11"/>
        <v>-1.376799802</v>
      </c>
      <c r="AA74" s="1"/>
      <c r="AB74" s="6" t="s">
        <v>106</v>
      </c>
      <c r="AC74" s="4">
        <v>0.0</v>
      </c>
      <c r="AD74" s="10">
        <f t="shared" si="183"/>
        <v>0</v>
      </c>
      <c r="AE74" s="7" t="str">
        <f t="shared" si="184"/>
        <v/>
      </c>
      <c r="AF74" s="11">
        <f t="shared" si="185"/>
        <v>-1.256716014</v>
      </c>
      <c r="AG74" s="12" t="str">
        <f t="shared" si="186"/>
        <v/>
      </c>
      <c r="AH74" s="11">
        <f t="shared" si="187"/>
        <v>-1.256716014</v>
      </c>
      <c r="AI74" s="4">
        <f t="shared" si="12"/>
        <v>-1.121033458</v>
      </c>
      <c r="AJ74" s="1"/>
      <c r="AK74" s="4">
        <f t="shared" si="13"/>
        <v>-0.7469168216</v>
      </c>
      <c r="AL74" s="4">
        <v>-0.6172293153</v>
      </c>
      <c r="AM74" s="4">
        <f t="shared" si="14"/>
        <v>-0.714494945</v>
      </c>
      <c r="AN74" s="13"/>
      <c r="AO74" s="13"/>
      <c r="AP74" s="1"/>
      <c r="AQ74" s="1"/>
    </row>
    <row r="75">
      <c r="A75" s="4">
        <v>1123.0</v>
      </c>
      <c r="B75" s="1" t="s">
        <v>124</v>
      </c>
      <c r="C75" s="1"/>
      <c r="D75" s="4">
        <v>2.0</v>
      </c>
      <c r="E75" s="4">
        <v>1.0</v>
      </c>
      <c r="F75" s="4">
        <f t="shared" ref="F75:G75" si="192">(D75-average(D:D))/stdev(D:D)</f>
        <v>-4.08213912</v>
      </c>
      <c r="G75" s="4">
        <f t="shared" si="192"/>
        <v>0.2636207938</v>
      </c>
      <c r="H75" s="4">
        <f t="shared" si="4"/>
        <v>-1.909259163</v>
      </c>
      <c r="I75" s="4">
        <f t="shared" si="5"/>
        <v>-1.381759445</v>
      </c>
      <c r="J75" s="4"/>
      <c r="K75" s="4">
        <v>59.0</v>
      </c>
      <c r="L75" s="4">
        <v>3.0</v>
      </c>
      <c r="M75" s="4">
        <f t="shared" si="6"/>
        <v>43.011</v>
      </c>
      <c r="N75" s="4">
        <f t="shared" si="7"/>
        <v>-0.2932768794</v>
      </c>
      <c r="O75" s="4">
        <f t="shared" si="8"/>
        <v>-0.5415504403</v>
      </c>
      <c r="P75" s="4"/>
      <c r="Q75" s="4">
        <v>67.06</v>
      </c>
      <c r="R75" s="4">
        <v>32.98</v>
      </c>
      <c r="S75" s="4">
        <v>66.15</v>
      </c>
      <c r="T75" s="4">
        <v>20.79</v>
      </c>
      <c r="U75" s="4">
        <f t="shared" ref="U75:X75" si="193">(Q75-average(Q:Q))/stdev(Q:Q)</f>
        <v>0.1324004999</v>
      </c>
      <c r="V75" s="4">
        <f t="shared" si="193"/>
        <v>-1.589095289</v>
      </c>
      <c r="W75" s="4">
        <f t="shared" si="193"/>
        <v>-0.03767368132</v>
      </c>
      <c r="X75" s="4">
        <f t="shared" si="193"/>
        <v>-1.824505936</v>
      </c>
      <c r="Y75" s="4">
        <f t="shared" si="10"/>
        <v>-0.8297186014</v>
      </c>
      <c r="Z75" s="4">
        <f t="shared" si="11"/>
        <v>-0.9108889073</v>
      </c>
      <c r="AA75" s="1"/>
      <c r="AB75" s="9">
        <v>1500.0</v>
      </c>
      <c r="AC75" s="4">
        <v>0.0</v>
      </c>
      <c r="AD75" s="10">
        <f t="shared" si="183"/>
        <v>0</v>
      </c>
      <c r="AE75" s="7">
        <f t="shared" si="184"/>
        <v>-1</v>
      </c>
      <c r="AF75" s="11">
        <f t="shared" si="185"/>
        <v>-1.256716014</v>
      </c>
      <c r="AG75" s="12">
        <f t="shared" si="186"/>
        <v>-0.27881213</v>
      </c>
      <c r="AH75" s="11">
        <f t="shared" si="187"/>
        <v>-0.7677640719</v>
      </c>
      <c r="AI75" s="4">
        <f t="shared" si="12"/>
        <v>-0.8762214742</v>
      </c>
      <c r="AJ75" s="1"/>
      <c r="AK75" s="4">
        <f t="shared" si="13"/>
        <v>-0.9276050667</v>
      </c>
      <c r="AL75" s="4">
        <v>-0.6340169792</v>
      </c>
      <c r="AM75" s="4">
        <f t="shared" si="14"/>
        <v>-0.8542080448</v>
      </c>
      <c r="AN75" s="13"/>
      <c r="AO75" s="13"/>
      <c r="AP75" s="1"/>
      <c r="AQ75" s="1"/>
    </row>
    <row r="76">
      <c r="A76" s="4">
        <v>815.0</v>
      </c>
      <c r="B76" s="16" t="s">
        <v>134</v>
      </c>
      <c r="C76" s="1"/>
      <c r="D76" s="4">
        <v>4.0</v>
      </c>
      <c r="E76" s="4">
        <v>0.0</v>
      </c>
      <c r="F76" s="4">
        <f t="shared" ref="F76:G76" si="194">(D76-average(D:D))/stdev(D:D)</f>
        <v>0.2569178467</v>
      </c>
      <c r="G76" s="4">
        <f t="shared" si="194"/>
        <v>-3.743415271</v>
      </c>
      <c r="H76" s="4">
        <f t="shared" si="4"/>
        <v>-1.743248712</v>
      </c>
      <c r="I76" s="4">
        <f t="shared" si="5"/>
        <v>-1.320321443</v>
      </c>
      <c r="J76" s="4"/>
      <c r="K76" s="4">
        <v>23.0</v>
      </c>
      <c r="L76" s="4">
        <v>6.0</v>
      </c>
      <c r="M76" s="4">
        <f t="shared" si="6"/>
        <v>12.223143</v>
      </c>
      <c r="N76" s="4">
        <f t="shared" si="7"/>
        <v>-0.5241524177</v>
      </c>
      <c r="O76" s="4">
        <f t="shared" si="8"/>
        <v>-0.7239837137</v>
      </c>
      <c r="P76" s="4"/>
      <c r="Q76" s="4">
        <v>43.6</v>
      </c>
      <c r="R76" s="4">
        <v>52.06</v>
      </c>
      <c r="S76" s="4">
        <v>64.01</v>
      </c>
      <c r="T76" s="4">
        <v>37.9</v>
      </c>
      <c r="U76" s="4">
        <f t="shared" ref="U76:X76" si="195">(Q76-average(Q:Q))/stdev(Q:Q)</f>
        <v>-1.231426384</v>
      </c>
      <c r="V76" s="4">
        <f t="shared" si="195"/>
        <v>-0.3923840823</v>
      </c>
      <c r="W76" s="4">
        <f t="shared" si="195"/>
        <v>-0.2060509149</v>
      </c>
      <c r="X76" s="4">
        <f t="shared" si="195"/>
        <v>-0.5877262149</v>
      </c>
      <c r="Y76" s="4">
        <f t="shared" si="10"/>
        <v>-0.6043968991</v>
      </c>
      <c r="Z76" s="4">
        <f t="shared" si="11"/>
        <v>-0.7774296747</v>
      </c>
      <c r="AA76" s="1"/>
      <c r="AB76" s="21">
        <v>0.0</v>
      </c>
      <c r="AC76" s="13">
        <v>0.0</v>
      </c>
      <c r="AD76" s="10">
        <f t="shared" si="183"/>
        <v>0</v>
      </c>
      <c r="AE76" s="7">
        <f t="shared" si="184"/>
        <v>0</v>
      </c>
      <c r="AF76" s="11">
        <f t="shared" si="185"/>
        <v>-1.256716014</v>
      </c>
      <c r="AG76" s="12" t="str">
        <f t="shared" si="186"/>
        <v/>
      </c>
      <c r="AH76" s="11">
        <f t="shared" si="187"/>
        <v>-1.256716014</v>
      </c>
      <c r="AI76" s="4">
        <f t="shared" si="12"/>
        <v>-1.121033458</v>
      </c>
      <c r="AJ76" s="1"/>
      <c r="AK76" s="4">
        <f t="shared" si="13"/>
        <v>-0.9856920723</v>
      </c>
      <c r="AL76" s="13">
        <v>-0.9646682243</v>
      </c>
      <c r="AM76" s="4">
        <f t="shared" si="14"/>
        <v>-0.9804361103</v>
      </c>
      <c r="AN76" s="13"/>
      <c r="AO76" s="13"/>
      <c r="AP76" s="1"/>
      <c r="AQ76" s="1"/>
    </row>
    <row r="77">
      <c r="A77" s="4">
        <v>1259.0</v>
      </c>
      <c r="B77" s="1" t="s">
        <v>132</v>
      </c>
      <c r="C77" s="1"/>
      <c r="D77" s="4">
        <v>4.0</v>
      </c>
      <c r="E77" s="4">
        <v>0.0</v>
      </c>
      <c r="F77" s="4">
        <f t="shared" ref="F77:G77" si="196">(D77-average(D:D))/stdev(D:D)</f>
        <v>0.2569178467</v>
      </c>
      <c r="G77" s="4">
        <f t="shared" si="196"/>
        <v>-3.743415271</v>
      </c>
      <c r="H77" s="4">
        <f t="shared" si="4"/>
        <v>-1.743248712</v>
      </c>
      <c r="I77" s="4">
        <f t="shared" si="5"/>
        <v>-1.320321443</v>
      </c>
      <c r="J77" s="4"/>
      <c r="K77" s="4">
        <v>0.0</v>
      </c>
      <c r="L77" s="4">
        <v>1.0</v>
      </c>
      <c r="M77" s="4">
        <f t="shared" si="6"/>
        <v>0</v>
      </c>
      <c r="N77" s="4">
        <f t="shared" si="7"/>
        <v>-1</v>
      </c>
      <c r="O77" s="4">
        <f t="shared" si="8"/>
        <v>-1</v>
      </c>
      <c r="P77" s="4"/>
      <c r="Q77" s="4">
        <v>34.23</v>
      </c>
      <c r="R77" s="4">
        <v>41.11</v>
      </c>
      <c r="S77" s="4">
        <v>48.14</v>
      </c>
      <c r="T77" s="4">
        <v>27.73</v>
      </c>
      <c r="U77" s="4">
        <f t="shared" ref="U77:X77" si="197">(Q77-average(Q:Q))/stdev(Q:Q)</f>
        <v>-1.77614326</v>
      </c>
      <c r="V77" s="4">
        <f t="shared" si="197"/>
        <v>-1.079175891</v>
      </c>
      <c r="W77" s="4">
        <f t="shared" si="197"/>
        <v>-1.454717596</v>
      </c>
      <c r="X77" s="4">
        <f t="shared" si="197"/>
        <v>-1.322854781</v>
      </c>
      <c r="Y77" s="4">
        <f t="shared" si="10"/>
        <v>-1.408222882</v>
      </c>
      <c r="Z77" s="4">
        <f t="shared" si="11"/>
        <v>-1.186685671</v>
      </c>
      <c r="AA77" s="1"/>
      <c r="AB77" s="9">
        <v>780.0</v>
      </c>
      <c r="AC77" s="4">
        <v>0.0</v>
      </c>
      <c r="AD77" s="10">
        <f t="shared" si="183"/>
        <v>0</v>
      </c>
      <c r="AE77" s="7">
        <f t="shared" si="184"/>
        <v>-1</v>
      </c>
      <c r="AF77" s="11">
        <f t="shared" si="185"/>
        <v>-1.256716014</v>
      </c>
      <c r="AG77" s="12">
        <f t="shared" si="186"/>
        <v>-0.27881213</v>
      </c>
      <c r="AH77" s="11">
        <f t="shared" si="187"/>
        <v>-0.7677640719</v>
      </c>
      <c r="AI77" s="4">
        <f t="shared" si="12"/>
        <v>-0.8762214742</v>
      </c>
      <c r="AJ77" s="1"/>
      <c r="AK77" s="4">
        <f t="shared" si="13"/>
        <v>-1.095807147</v>
      </c>
      <c r="AL77" s="4">
        <v>-0.9122220171</v>
      </c>
      <c r="AM77" s="4">
        <f t="shared" si="14"/>
        <v>-1.049910865</v>
      </c>
      <c r="AN77" s="13"/>
      <c r="AO77" s="13"/>
      <c r="AP77" s="1"/>
      <c r="AQ77" s="1"/>
    </row>
    <row r="78">
      <c r="A78" s="4">
        <v>492.0</v>
      </c>
      <c r="B78" s="1" t="s">
        <v>126</v>
      </c>
      <c r="C78" s="1"/>
      <c r="D78" s="4"/>
      <c r="E78" s="4"/>
      <c r="F78" s="4"/>
      <c r="G78" s="4"/>
      <c r="H78" s="4"/>
      <c r="I78" s="1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1"/>
      <c r="AA78" s="1"/>
      <c r="AB78" s="9"/>
      <c r="AC78" s="9"/>
      <c r="AD78" s="10"/>
      <c r="AE78" s="7"/>
      <c r="AF78" s="11"/>
      <c r="AG78" s="12"/>
      <c r="AH78" s="11"/>
      <c r="AI78" s="1" t="str">
        <f t="shared" si="12"/>
        <v/>
      </c>
      <c r="AJ78" s="1"/>
      <c r="AK78" s="1"/>
      <c r="AL78" s="4"/>
      <c r="AM78" s="4"/>
      <c r="AN78" s="13"/>
      <c r="AO78" s="13"/>
      <c r="AP78" s="25" t="b">
        <v>1</v>
      </c>
      <c r="AQ78" s="1" t="s">
        <v>142</v>
      </c>
    </row>
    <row r="79">
      <c r="A79" s="4">
        <v>519.0</v>
      </c>
      <c r="B79" s="1" t="s">
        <v>133</v>
      </c>
      <c r="C79" s="1"/>
      <c r="D79" s="4"/>
      <c r="E79" s="4"/>
      <c r="F79" s="4"/>
      <c r="G79" s="4"/>
      <c r="H79" s="4"/>
      <c r="I79" s="1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1"/>
      <c r="AA79" s="1"/>
      <c r="AB79" s="9"/>
      <c r="AC79" s="4"/>
      <c r="AD79" s="10"/>
      <c r="AE79" s="7"/>
      <c r="AF79" s="11"/>
      <c r="AG79" s="12"/>
      <c r="AH79" s="11"/>
      <c r="AI79" s="1" t="str">
        <f t="shared" si="12"/>
        <v/>
      </c>
      <c r="AJ79" s="1"/>
      <c r="AK79" s="1"/>
      <c r="AL79" s="4"/>
      <c r="AM79" s="4"/>
      <c r="AN79" s="13"/>
      <c r="AO79" s="13"/>
      <c r="AP79" s="25" t="b">
        <v>1</v>
      </c>
      <c r="AQ79" s="1" t="s">
        <v>143</v>
      </c>
    </row>
    <row r="80">
      <c r="A80" s="4">
        <v>816.0</v>
      </c>
      <c r="B80" s="1" t="s">
        <v>61</v>
      </c>
      <c r="C80" s="1"/>
      <c r="D80" s="1"/>
      <c r="E80" s="1"/>
      <c r="F80" s="4"/>
      <c r="G80" s="4"/>
      <c r="H80" s="4"/>
      <c r="I80" s="1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1"/>
      <c r="AA80" s="1"/>
      <c r="AB80" s="9"/>
      <c r="AC80" s="4"/>
      <c r="AD80" s="10"/>
      <c r="AE80" s="7"/>
      <c r="AF80" s="11"/>
      <c r="AG80" s="12"/>
      <c r="AH80" s="11"/>
      <c r="AI80" s="1" t="str">
        <f t="shared" si="12"/>
        <v/>
      </c>
      <c r="AJ80" s="1"/>
      <c r="AK80" s="1"/>
      <c r="AL80" s="4"/>
      <c r="AM80" s="4"/>
      <c r="AP80" s="25" t="b">
        <v>1</v>
      </c>
      <c r="AQ80" s="1" t="s">
        <v>144</v>
      </c>
    </row>
    <row r="81">
      <c r="A81" s="4">
        <v>832.0</v>
      </c>
      <c r="B81" s="1" t="s">
        <v>127</v>
      </c>
      <c r="C81" s="1"/>
      <c r="D81" s="4"/>
      <c r="E81" s="4"/>
      <c r="F81" s="4"/>
      <c r="G81" s="4"/>
      <c r="H81" s="4"/>
      <c r="I81" s="1"/>
      <c r="J81" s="4"/>
      <c r="K81" s="4"/>
      <c r="L81" s="4"/>
      <c r="M81" s="4"/>
      <c r="N81" s="4"/>
      <c r="O81" s="1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9"/>
      <c r="AC81" s="4"/>
      <c r="AD81" s="10"/>
      <c r="AE81" s="7"/>
      <c r="AF81" s="11"/>
      <c r="AG81" s="12"/>
      <c r="AH81" s="11"/>
      <c r="AI81" s="1" t="str">
        <f t="shared" si="12"/>
        <v/>
      </c>
      <c r="AJ81" s="1"/>
      <c r="AK81" s="1"/>
      <c r="AL81" s="4"/>
      <c r="AM81" s="4"/>
      <c r="AN81" s="13"/>
      <c r="AO81" s="13"/>
      <c r="AP81" s="25" t="b">
        <v>1</v>
      </c>
      <c r="AQ81" s="1" t="s">
        <v>144</v>
      </c>
    </row>
    <row r="82">
      <c r="A82" s="4">
        <v>1360.0</v>
      </c>
      <c r="B82" s="1" t="s">
        <v>145</v>
      </c>
      <c r="C82" s="1"/>
      <c r="D82" s="4"/>
      <c r="E82" s="4"/>
      <c r="F82" s="4"/>
      <c r="G82" s="4"/>
      <c r="H82" s="4"/>
      <c r="I82" s="1"/>
      <c r="J82" s="4"/>
      <c r="K82" s="4"/>
      <c r="L82" s="4"/>
      <c r="M82" s="4"/>
      <c r="N82" s="4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1"/>
      <c r="AA82" s="1"/>
      <c r="AB82" s="6"/>
      <c r="AC82" s="1"/>
      <c r="AD82" s="1"/>
      <c r="AE82" s="7"/>
      <c r="AF82" s="1"/>
      <c r="AG82" s="1"/>
      <c r="AH82" s="1"/>
      <c r="AI82" s="1" t="str">
        <f t="shared" si="12"/>
        <v/>
      </c>
      <c r="AJ82" s="1"/>
      <c r="AK82" s="1"/>
      <c r="AL82" s="4"/>
      <c r="AM82" s="4"/>
      <c r="AN82" s="4"/>
      <c r="AO82" s="4"/>
      <c r="AP82" s="25" t="b">
        <v>1</v>
      </c>
      <c r="AQ82" s="1" t="s">
        <v>143</v>
      </c>
    </row>
    <row r="83">
      <c r="A83" s="4">
        <v>1380.0</v>
      </c>
      <c r="B83" s="1" t="s">
        <v>146</v>
      </c>
      <c r="C83" s="1"/>
      <c r="D83" s="4"/>
      <c r="E83" s="4"/>
      <c r="F83" s="4"/>
      <c r="G83" s="4"/>
      <c r="H83" s="4"/>
      <c r="I83" s="1"/>
      <c r="J83" s="4"/>
      <c r="K83" s="4"/>
      <c r="L83" s="4"/>
      <c r="M83" s="4"/>
      <c r="N83" s="4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1"/>
      <c r="AA83" s="1"/>
      <c r="AB83" s="6"/>
      <c r="AC83" s="1"/>
      <c r="AD83" s="1"/>
      <c r="AE83" s="7"/>
      <c r="AF83" s="1"/>
      <c r="AG83" s="1"/>
      <c r="AH83" s="1"/>
      <c r="AI83" s="1" t="str">
        <f t="shared" si="12"/>
        <v/>
      </c>
      <c r="AJ83" s="1"/>
      <c r="AK83" s="1"/>
      <c r="AL83" s="4"/>
      <c r="AM83" s="4"/>
      <c r="AN83" s="4"/>
      <c r="AO83" s="4"/>
      <c r="AP83" s="25" t="b">
        <v>1</v>
      </c>
      <c r="AQ83" s="1" t="s">
        <v>143</v>
      </c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6"/>
      <c r="AC84" s="1"/>
      <c r="AD84" s="1"/>
      <c r="AE84" s="7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6"/>
      <c r="AC85" s="1"/>
      <c r="AD85" s="1"/>
      <c r="AE85" s="7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6"/>
      <c r="AC86" s="1"/>
      <c r="AD86" s="1"/>
      <c r="AE86" s="7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6"/>
      <c r="AC87" s="1"/>
      <c r="AD87" s="1"/>
      <c r="AE87" s="7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6"/>
      <c r="AC88" s="1"/>
      <c r="AD88" s="1"/>
      <c r="AE88" s="7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6"/>
      <c r="AC89" s="1"/>
      <c r="AD89" s="1"/>
      <c r="AE89" s="7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6"/>
      <c r="AC90" s="1"/>
      <c r="AD90" s="1"/>
      <c r="AE90" s="7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6"/>
      <c r="AC91" s="1"/>
      <c r="AD91" s="1"/>
      <c r="AE91" s="7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6"/>
      <c r="AC92" s="1"/>
      <c r="AD92" s="1"/>
      <c r="AE92" s="7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6"/>
      <c r="AC93" s="1"/>
      <c r="AD93" s="1"/>
      <c r="AE93" s="7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6"/>
      <c r="AC94" s="1"/>
      <c r="AD94" s="1"/>
      <c r="AE94" s="7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6"/>
      <c r="AC95" s="1"/>
      <c r="AD95" s="1"/>
      <c r="AE95" s="7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6"/>
      <c r="AC96" s="1"/>
      <c r="AD96" s="1"/>
      <c r="AE96" s="7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6"/>
      <c r="AC97" s="1"/>
      <c r="AD97" s="1"/>
      <c r="AE97" s="7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6"/>
      <c r="AC98" s="1"/>
      <c r="AD98" s="1"/>
      <c r="AE98" s="7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6"/>
      <c r="AC99" s="1"/>
      <c r="AD99" s="1"/>
      <c r="AE99" s="7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6"/>
      <c r="AC100" s="1"/>
      <c r="AD100" s="1"/>
      <c r="AE100" s="7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6"/>
      <c r="AC101" s="1"/>
      <c r="AD101" s="1"/>
      <c r="AE101" s="7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6"/>
      <c r="AC102" s="1"/>
      <c r="AD102" s="1"/>
      <c r="AE102" s="7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6"/>
      <c r="AC103" s="1"/>
      <c r="AD103" s="1"/>
      <c r="AE103" s="7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6"/>
      <c r="AC104" s="1"/>
      <c r="AD104" s="1"/>
      <c r="AE104" s="7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6"/>
      <c r="AC105" s="1"/>
      <c r="AD105" s="1"/>
      <c r="AE105" s="7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6"/>
      <c r="AC106" s="1"/>
      <c r="AD106" s="1"/>
      <c r="AE106" s="7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6"/>
      <c r="AC107" s="1"/>
      <c r="AD107" s="1"/>
      <c r="AE107" s="7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6"/>
      <c r="AC108" s="1"/>
      <c r="AD108" s="1"/>
      <c r="AE108" s="7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6"/>
      <c r="AC109" s="1"/>
      <c r="AD109" s="1"/>
      <c r="AE109" s="7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6"/>
      <c r="AC110" s="1"/>
      <c r="AD110" s="1"/>
      <c r="AE110" s="7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6"/>
      <c r="AC111" s="1"/>
      <c r="AD111" s="1"/>
      <c r="AE111" s="7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6"/>
      <c r="AC112" s="1"/>
      <c r="AD112" s="1"/>
      <c r="AE112" s="7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6"/>
      <c r="AC113" s="1"/>
      <c r="AD113" s="1"/>
      <c r="AE113" s="7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6"/>
      <c r="AC114" s="1"/>
      <c r="AD114" s="1"/>
      <c r="AE114" s="7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6"/>
      <c r="AC115" s="1"/>
      <c r="AD115" s="1"/>
      <c r="AE115" s="7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6"/>
      <c r="AC116" s="1"/>
      <c r="AD116" s="1"/>
      <c r="AE116" s="7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6"/>
      <c r="AC117" s="1"/>
      <c r="AD117" s="1"/>
      <c r="AE117" s="7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6"/>
      <c r="AC118" s="1"/>
      <c r="AD118" s="1"/>
      <c r="AE118" s="7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6"/>
      <c r="AC119" s="1"/>
      <c r="AD119" s="1"/>
      <c r="AE119" s="7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6"/>
      <c r="AC120" s="1"/>
      <c r="AD120" s="1"/>
      <c r="AE120" s="7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6"/>
      <c r="AC121" s="1"/>
      <c r="AD121" s="1"/>
      <c r="AE121" s="7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6"/>
      <c r="AC122" s="1"/>
      <c r="AD122" s="1"/>
      <c r="AE122" s="7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6"/>
      <c r="AC123" s="1"/>
      <c r="AD123" s="1"/>
      <c r="AE123" s="7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6"/>
      <c r="AC124" s="1"/>
      <c r="AD124" s="1"/>
      <c r="AE124" s="7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6"/>
      <c r="AC125" s="1"/>
      <c r="AD125" s="1"/>
      <c r="AE125" s="7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6"/>
      <c r="AC126" s="1"/>
      <c r="AD126" s="1"/>
      <c r="AE126" s="7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6"/>
      <c r="AC127" s="1"/>
      <c r="AD127" s="1"/>
      <c r="AE127" s="7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6"/>
      <c r="AC128" s="1"/>
      <c r="AD128" s="1"/>
      <c r="AE128" s="7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6"/>
      <c r="AC129" s="1"/>
      <c r="AD129" s="1"/>
      <c r="AE129" s="7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6"/>
      <c r="AC130" s="1"/>
      <c r="AD130" s="1"/>
      <c r="AE130" s="7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6"/>
      <c r="AC131" s="1"/>
      <c r="AD131" s="1"/>
      <c r="AE131" s="7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6"/>
      <c r="AC132" s="1"/>
      <c r="AD132" s="1"/>
      <c r="AE132" s="7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6"/>
      <c r="AC133" s="1"/>
      <c r="AD133" s="1"/>
      <c r="AE133" s="7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6"/>
      <c r="AC134" s="1"/>
      <c r="AD134" s="1"/>
      <c r="AE134" s="7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6"/>
      <c r="AC135" s="1"/>
      <c r="AD135" s="1"/>
      <c r="AE135" s="7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6"/>
      <c r="AC136" s="1"/>
      <c r="AD136" s="1"/>
      <c r="AE136" s="7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6"/>
      <c r="AC137" s="1"/>
      <c r="AD137" s="1"/>
      <c r="AE137" s="7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6"/>
      <c r="AC138" s="1"/>
      <c r="AD138" s="1"/>
      <c r="AE138" s="7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6"/>
      <c r="AC139" s="1"/>
      <c r="AD139" s="1"/>
      <c r="AE139" s="7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6"/>
      <c r="AC140" s="1"/>
      <c r="AD140" s="1"/>
      <c r="AE140" s="7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6"/>
      <c r="AC141" s="1"/>
      <c r="AD141" s="1"/>
      <c r="AE141" s="7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6"/>
      <c r="AC142" s="1"/>
      <c r="AD142" s="1"/>
      <c r="AE142" s="7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6"/>
      <c r="AC143" s="1"/>
      <c r="AD143" s="1"/>
      <c r="AE143" s="7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6"/>
      <c r="AC144" s="1"/>
      <c r="AD144" s="1"/>
      <c r="AE144" s="7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6"/>
      <c r="AC145" s="1"/>
      <c r="AD145" s="1"/>
      <c r="AE145" s="7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6"/>
      <c r="AC146" s="1"/>
      <c r="AD146" s="1"/>
      <c r="AE146" s="7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6"/>
      <c r="AC147" s="1"/>
      <c r="AD147" s="1"/>
      <c r="AE147" s="7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6"/>
      <c r="AC148" s="1"/>
      <c r="AD148" s="1"/>
      <c r="AE148" s="7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6"/>
      <c r="AC149" s="1"/>
      <c r="AD149" s="1"/>
      <c r="AE149" s="7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6"/>
      <c r="AC150" s="1"/>
      <c r="AD150" s="1"/>
      <c r="AE150" s="7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6"/>
      <c r="AC151" s="1"/>
      <c r="AD151" s="1"/>
      <c r="AE151" s="7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6"/>
      <c r="AC152" s="1"/>
      <c r="AD152" s="1"/>
      <c r="AE152" s="7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6"/>
      <c r="AC153" s="1"/>
      <c r="AD153" s="1"/>
      <c r="AE153" s="7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6"/>
      <c r="AC154" s="1"/>
      <c r="AD154" s="1"/>
      <c r="AE154" s="7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6"/>
      <c r="AC155" s="1"/>
      <c r="AD155" s="1"/>
      <c r="AE155" s="7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6"/>
      <c r="AC156" s="1"/>
      <c r="AD156" s="1"/>
      <c r="AE156" s="7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6"/>
      <c r="AC157" s="1"/>
      <c r="AD157" s="1"/>
      <c r="AE157" s="7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6"/>
      <c r="AC158" s="1"/>
      <c r="AD158" s="1"/>
      <c r="AE158" s="7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6"/>
      <c r="AC159" s="1"/>
      <c r="AD159" s="1"/>
      <c r="AE159" s="7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6"/>
      <c r="AC160" s="1"/>
      <c r="AD160" s="1"/>
      <c r="AE160" s="7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6"/>
      <c r="AC161" s="1"/>
      <c r="AD161" s="1"/>
      <c r="AE161" s="7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6"/>
      <c r="AC162" s="1"/>
      <c r="AD162" s="1"/>
      <c r="AE162" s="7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6"/>
      <c r="AC163" s="1"/>
      <c r="AD163" s="1"/>
      <c r="AE163" s="7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6"/>
      <c r="AC164" s="1"/>
      <c r="AD164" s="1"/>
      <c r="AE164" s="7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6"/>
      <c r="AC165" s="1"/>
      <c r="AD165" s="1"/>
      <c r="AE165" s="7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6"/>
      <c r="AC166" s="1"/>
      <c r="AD166" s="1"/>
      <c r="AE166" s="7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6"/>
      <c r="AC167" s="1"/>
      <c r="AD167" s="1"/>
      <c r="AE167" s="7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6"/>
      <c r="AC168" s="1"/>
      <c r="AD168" s="1"/>
      <c r="AE168" s="7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6"/>
      <c r="AC169" s="1"/>
      <c r="AD169" s="1"/>
      <c r="AE169" s="7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6"/>
      <c r="AC170" s="1"/>
      <c r="AD170" s="1"/>
      <c r="AE170" s="7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6"/>
      <c r="AC171" s="1"/>
      <c r="AD171" s="1"/>
      <c r="AE171" s="7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6"/>
      <c r="AC172" s="1"/>
      <c r="AD172" s="1"/>
      <c r="AE172" s="7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6"/>
      <c r="AC173" s="1"/>
      <c r="AD173" s="1"/>
      <c r="AE173" s="7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6"/>
      <c r="AC174" s="1"/>
      <c r="AD174" s="1"/>
      <c r="AE174" s="7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6"/>
      <c r="AC175" s="1"/>
      <c r="AD175" s="1"/>
      <c r="AE175" s="7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6"/>
      <c r="AC176" s="1"/>
      <c r="AD176" s="1"/>
      <c r="AE176" s="7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6"/>
      <c r="AC177" s="1"/>
      <c r="AD177" s="1"/>
      <c r="AE177" s="7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6"/>
      <c r="AC178" s="1"/>
      <c r="AD178" s="1"/>
      <c r="AE178" s="7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6"/>
      <c r="AC179" s="1"/>
      <c r="AD179" s="1"/>
      <c r="AE179" s="7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6"/>
      <c r="AC180" s="1"/>
      <c r="AD180" s="1"/>
      <c r="AE180" s="7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6"/>
      <c r="AC181" s="1"/>
      <c r="AD181" s="1"/>
      <c r="AE181" s="7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6"/>
      <c r="AC182" s="1"/>
      <c r="AD182" s="1"/>
      <c r="AE182" s="7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6"/>
      <c r="AC183" s="1"/>
      <c r="AD183" s="1"/>
      <c r="AE183" s="7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6"/>
      <c r="AC184" s="1"/>
      <c r="AD184" s="1"/>
      <c r="AE184" s="7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6"/>
      <c r="AC185" s="1"/>
      <c r="AD185" s="1"/>
      <c r="AE185" s="7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6"/>
      <c r="AC186" s="1"/>
      <c r="AD186" s="1"/>
      <c r="AE186" s="7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6"/>
      <c r="AC187" s="1"/>
      <c r="AD187" s="1"/>
      <c r="AE187" s="7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6"/>
      <c r="AC188" s="1"/>
      <c r="AD188" s="1"/>
      <c r="AE188" s="7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6"/>
      <c r="AC189" s="1"/>
      <c r="AD189" s="1"/>
      <c r="AE189" s="7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6"/>
      <c r="AC190" s="1"/>
      <c r="AD190" s="1"/>
      <c r="AE190" s="7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6"/>
      <c r="AC191" s="1"/>
      <c r="AD191" s="1"/>
      <c r="AE191" s="7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6"/>
      <c r="AC192" s="1"/>
      <c r="AD192" s="1"/>
      <c r="AE192" s="7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6"/>
      <c r="AC193" s="1"/>
      <c r="AD193" s="1"/>
      <c r="AE193" s="7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6"/>
      <c r="AC194" s="1"/>
      <c r="AD194" s="1"/>
      <c r="AE194" s="7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6"/>
      <c r="AC195" s="1"/>
      <c r="AD195" s="1"/>
      <c r="AE195" s="7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6"/>
      <c r="AC196" s="1"/>
      <c r="AD196" s="1"/>
      <c r="AE196" s="7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6"/>
      <c r="AC197" s="1"/>
      <c r="AD197" s="1"/>
      <c r="AE197" s="7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6"/>
      <c r="AC198" s="1"/>
      <c r="AD198" s="1"/>
      <c r="AE198" s="7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6"/>
      <c r="AC199" s="1"/>
      <c r="AD199" s="1"/>
      <c r="AE199" s="7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6"/>
      <c r="AC200" s="1"/>
      <c r="AD200" s="1"/>
      <c r="AE200" s="7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6"/>
      <c r="AC201" s="1"/>
      <c r="AD201" s="1"/>
      <c r="AE201" s="7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6"/>
      <c r="AC202" s="1"/>
      <c r="AD202" s="1"/>
      <c r="AE202" s="7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6"/>
      <c r="AC203" s="1"/>
      <c r="AD203" s="1"/>
      <c r="AE203" s="7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6"/>
      <c r="AC204" s="1"/>
      <c r="AD204" s="1"/>
      <c r="AE204" s="7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6"/>
      <c r="AC205" s="1"/>
      <c r="AD205" s="1"/>
      <c r="AE205" s="7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6"/>
      <c r="AC206" s="1"/>
      <c r="AD206" s="1"/>
      <c r="AE206" s="7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6"/>
      <c r="AC207" s="1"/>
      <c r="AD207" s="1"/>
      <c r="AE207" s="7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6"/>
      <c r="AC208" s="1"/>
      <c r="AD208" s="1"/>
      <c r="AE208" s="7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6"/>
      <c r="AC209" s="1"/>
      <c r="AD209" s="1"/>
      <c r="AE209" s="7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6"/>
      <c r="AC210" s="1"/>
      <c r="AD210" s="1"/>
      <c r="AE210" s="7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6"/>
      <c r="AC211" s="1"/>
      <c r="AD211" s="1"/>
      <c r="AE211" s="7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6"/>
      <c r="AC212" s="1"/>
      <c r="AD212" s="1"/>
      <c r="AE212" s="7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6"/>
      <c r="AC213" s="1"/>
      <c r="AD213" s="1"/>
      <c r="AE213" s="7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6"/>
      <c r="AC214" s="1"/>
      <c r="AD214" s="1"/>
      <c r="AE214" s="7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6"/>
      <c r="AC215" s="1"/>
      <c r="AD215" s="1"/>
      <c r="AE215" s="7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6"/>
      <c r="AC216" s="1"/>
      <c r="AD216" s="1"/>
      <c r="AE216" s="7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6"/>
      <c r="AC217" s="1"/>
      <c r="AD217" s="1"/>
      <c r="AE217" s="7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6"/>
      <c r="AC218" s="1"/>
      <c r="AD218" s="1"/>
      <c r="AE218" s="7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6"/>
      <c r="AC219" s="1"/>
      <c r="AD219" s="1"/>
      <c r="AE219" s="7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6"/>
      <c r="AC220" s="1"/>
      <c r="AD220" s="1"/>
      <c r="AE220" s="7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6"/>
      <c r="AC221" s="1"/>
      <c r="AD221" s="1"/>
      <c r="AE221" s="7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6"/>
      <c r="AC222" s="1"/>
      <c r="AD222" s="1"/>
      <c r="AE222" s="7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6"/>
      <c r="AC223" s="1"/>
      <c r="AD223" s="1"/>
      <c r="AE223" s="7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6"/>
      <c r="AC224" s="1"/>
      <c r="AD224" s="1"/>
      <c r="AE224" s="7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6"/>
      <c r="AC225" s="1"/>
      <c r="AD225" s="1"/>
      <c r="AE225" s="7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6"/>
      <c r="AC226" s="1"/>
      <c r="AD226" s="1"/>
      <c r="AE226" s="7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6"/>
      <c r="AC227" s="1"/>
      <c r="AD227" s="1"/>
      <c r="AE227" s="7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6"/>
      <c r="AC228" s="1"/>
      <c r="AD228" s="1"/>
      <c r="AE228" s="7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6"/>
      <c r="AC229" s="1"/>
      <c r="AD229" s="1"/>
      <c r="AE229" s="7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6"/>
      <c r="AC230" s="1"/>
      <c r="AD230" s="1"/>
      <c r="AE230" s="7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6"/>
      <c r="AC231" s="1"/>
      <c r="AD231" s="1"/>
      <c r="AE231" s="7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6"/>
      <c r="AC232" s="1"/>
      <c r="AD232" s="1"/>
      <c r="AE232" s="7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6"/>
      <c r="AC233" s="1"/>
      <c r="AD233" s="1"/>
      <c r="AE233" s="7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6"/>
      <c r="AC234" s="1"/>
      <c r="AD234" s="1"/>
      <c r="AE234" s="7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6"/>
      <c r="AC235" s="1"/>
      <c r="AD235" s="1"/>
      <c r="AE235" s="7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6"/>
      <c r="AC236" s="1"/>
      <c r="AD236" s="1"/>
      <c r="AE236" s="7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6"/>
      <c r="AC237" s="1"/>
      <c r="AD237" s="1"/>
      <c r="AE237" s="7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6"/>
      <c r="AC238" s="1"/>
      <c r="AD238" s="1"/>
      <c r="AE238" s="7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6"/>
      <c r="AC239" s="1"/>
      <c r="AD239" s="1"/>
      <c r="AE239" s="7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6"/>
      <c r="AC240" s="1"/>
      <c r="AD240" s="1"/>
      <c r="AE240" s="7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6"/>
      <c r="AC241" s="1"/>
      <c r="AD241" s="1"/>
      <c r="AE241" s="7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6"/>
      <c r="AC242" s="1"/>
      <c r="AD242" s="1"/>
      <c r="AE242" s="7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6"/>
      <c r="AC243" s="1"/>
      <c r="AD243" s="1"/>
      <c r="AE243" s="7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6"/>
      <c r="AC244" s="1"/>
      <c r="AD244" s="1"/>
      <c r="AE244" s="7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6"/>
      <c r="AC245" s="1"/>
      <c r="AD245" s="1"/>
      <c r="AE245" s="7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6"/>
      <c r="AC246" s="1"/>
      <c r="AD246" s="1"/>
      <c r="AE246" s="7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6"/>
      <c r="AC247" s="1"/>
      <c r="AD247" s="1"/>
      <c r="AE247" s="7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6"/>
      <c r="AC248" s="1"/>
      <c r="AD248" s="1"/>
      <c r="AE248" s="7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6"/>
      <c r="AC249" s="1"/>
      <c r="AD249" s="1"/>
      <c r="AE249" s="7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6"/>
      <c r="AC250" s="1"/>
      <c r="AD250" s="1"/>
      <c r="AE250" s="7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6"/>
      <c r="AC251" s="1"/>
      <c r="AD251" s="1"/>
      <c r="AE251" s="7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6"/>
      <c r="AC252" s="1"/>
      <c r="AD252" s="1"/>
      <c r="AE252" s="7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6"/>
      <c r="AC253" s="1"/>
      <c r="AD253" s="1"/>
      <c r="AE253" s="7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6"/>
      <c r="AC254" s="1"/>
      <c r="AD254" s="1"/>
      <c r="AE254" s="7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6"/>
      <c r="AC255" s="1"/>
      <c r="AD255" s="1"/>
      <c r="AE255" s="7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6"/>
      <c r="AC256" s="1"/>
      <c r="AD256" s="1"/>
      <c r="AE256" s="7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6"/>
      <c r="AC257" s="1"/>
      <c r="AD257" s="1"/>
      <c r="AE257" s="7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6"/>
      <c r="AC258" s="1"/>
      <c r="AD258" s="1"/>
      <c r="AE258" s="7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6"/>
      <c r="AC259" s="1"/>
      <c r="AD259" s="1"/>
      <c r="AE259" s="7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6"/>
      <c r="AC260" s="1"/>
      <c r="AD260" s="1"/>
      <c r="AE260" s="7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6"/>
      <c r="AC261" s="1"/>
      <c r="AD261" s="1"/>
      <c r="AE261" s="7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6"/>
      <c r="AC262" s="1"/>
      <c r="AD262" s="1"/>
      <c r="AE262" s="7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6"/>
      <c r="AC263" s="1"/>
      <c r="AD263" s="1"/>
      <c r="AE263" s="7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6"/>
      <c r="AC264" s="1"/>
      <c r="AD264" s="1"/>
      <c r="AE264" s="7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6"/>
      <c r="AC265" s="1"/>
      <c r="AD265" s="1"/>
      <c r="AE265" s="7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6"/>
      <c r="AC266" s="1"/>
      <c r="AD266" s="1"/>
      <c r="AE266" s="7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6"/>
      <c r="AC267" s="1"/>
      <c r="AD267" s="1"/>
      <c r="AE267" s="7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6"/>
      <c r="AC268" s="1"/>
      <c r="AD268" s="1"/>
      <c r="AE268" s="7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6"/>
      <c r="AC269" s="1"/>
      <c r="AD269" s="1"/>
      <c r="AE269" s="7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6"/>
      <c r="AC270" s="1"/>
      <c r="AD270" s="1"/>
      <c r="AE270" s="7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6"/>
      <c r="AC271" s="1"/>
      <c r="AD271" s="1"/>
      <c r="AE271" s="7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6"/>
      <c r="AC272" s="1"/>
      <c r="AD272" s="1"/>
      <c r="AE272" s="7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6"/>
      <c r="AC273" s="1"/>
      <c r="AD273" s="1"/>
      <c r="AE273" s="7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6"/>
      <c r="AC274" s="1"/>
      <c r="AD274" s="1"/>
      <c r="AE274" s="7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6"/>
      <c r="AC275" s="1"/>
      <c r="AD275" s="1"/>
      <c r="AE275" s="7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6"/>
      <c r="AC276" s="1"/>
      <c r="AD276" s="1"/>
      <c r="AE276" s="7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6"/>
      <c r="AC277" s="1"/>
      <c r="AD277" s="1"/>
      <c r="AE277" s="7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6"/>
      <c r="AC278" s="1"/>
      <c r="AD278" s="1"/>
      <c r="AE278" s="7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6"/>
      <c r="AC279" s="1"/>
      <c r="AD279" s="1"/>
      <c r="AE279" s="7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6"/>
      <c r="AC280" s="1"/>
      <c r="AD280" s="1"/>
      <c r="AE280" s="7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6"/>
      <c r="AC281" s="1"/>
      <c r="AD281" s="1"/>
      <c r="AE281" s="7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6"/>
      <c r="AC282" s="1"/>
      <c r="AD282" s="1"/>
      <c r="AE282" s="7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6"/>
      <c r="AC283" s="1"/>
      <c r="AD283" s="1"/>
      <c r="AE283" s="7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6"/>
      <c r="AC284" s="1"/>
      <c r="AD284" s="1"/>
      <c r="AE284" s="7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6"/>
      <c r="AC285" s="1"/>
      <c r="AD285" s="1"/>
      <c r="AE285" s="7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6"/>
      <c r="AC286" s="1"/>
      <c r="AD286" s="1"/>
      <c r="AE286" s="7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6"/>
      <c r="AC287" s="1"/>
      <c r="AD287" s="1"/>
      <c r="AE287" s="7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6"/>
      <c r="AC288" s="1"/>
      <c r="AD288" s="1"/>
      <c r="AE288" s="7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6"/>
      <c r="AC289" s="1"/>
      <c r="AD289" s="1"/>
      <c r="AE289" s="7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6"/>
      <c r="AC290" s="1"/>
      <c r="AD290" s="1"/>
      <c r="AE290" s="7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6"/>
      <c r="AC291" s="1"/>
      <c r="AD291" s="1"/>
      <c r="AE291" s="7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6"/>
      <c r="AC292" s="1"/>
      <c r="AD292" s="1"/>
      <c r="AE292" s="7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6"/>
      <c r="AC293" s="1"/>
      <c r="AD293" s="1"/>
      <c r="AE293" s="7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6"/>
      <c r="AC294" s="1"/>
      <c r="AD294" s="1"/>
      <c r="AE294" s="7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6"/>
      <c r="AC295" s="1"/>
      <c r="AD295" s="1"/>
      <c r="AE295" s="7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6"/>
      <c r="AC296" s="1"/>
      <c r="AD296" s="1"/>
      <c r="AE296" s="7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6"/>
      <c r="AC297" s="1"/>
      <c r="AD297" s="1"/>
      <c r="AE297" s="7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6"/>
      <c r="AC298" s="1"/>
      <c r="AD298" s="1"/>
      <c r="AE298" s="7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6"/>
      <c r="AC299" s="1"/>
      <c r="AD299" s="1"/>
      <c r="AE299" s="7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6"/>
      <c r="AC300" s="1"/>
      <c r="AD300" s="1"/>
      <c r="AE300" s="7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6"/>
      <c r="AC301" s="1"/>
      <c r="AD301" s="1"/>
      <c r="AE301" s="7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6"/>
      <c r="AC302" s="1"/>
      <c r="AD302" s="1"/>
      <c r="AE302" s="7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6"/>
      <c r="AC303" s="1"/>
      <c r="AD303" s="1"/>
      <c r="AE303" s="7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6"/>
      <c r="AC304" s="1"/>
      <c r="AD304" s="1"/>
      <c r="AE304" s="7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6"/>
      <c r="AC305" s="1"/>
      <c r="AD305" s="1"/>
      <c r="AE305" s="7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6"/>
      <c r="AC306" s="1"/>
      <c r="AD306" s="1"/>
      <c r="AE306" s="7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6"/>
      <c r="AC307" s="1"/>
      <c r="AD307" s="1"/>
      <c r="AE307" s="7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6"/>
      <c r="AC308" s="1"/>
      <c r="AD308" s="1"/>
      <c r="AE308" s="7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6"/>
      <c r="AC309" s="1"/>
      <c r="AD309" s="1"/>
      <c r="AE309" s="7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6"/>
      <c r="AC310" s="1"/>
      <c r="AD310" s="1"/>
      <c r="AE310" s="7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6"/>
      <c r="AC311" s="1"/>
      <c r="AD311" s="1"/>
      <c r="AE311" s="7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6"/>
      <c r="AC312" s="1"/>
      <c r="AD312" s="1"/>
      <c r="AE312" s="7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6"/>
      <c r="AC313" s="1"/>
      <c r="AD313" s="1"/>
      <c r="AE313" s="7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6"/>
      <c r="AC314" s="1"/>
      <c r="AD314" s="1"/>
      <c r="AE314" s="7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6"/>
      <c r="AC315" s="1"/>
      <c r="AD315" s="1"/>
      <c r="AE315" s="7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6"/>
      <c r="AC316" s="1"/>
      <c r="AD316" s="1"/>
      <c r="AE316" s="7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6"/>
      <c r="AC317" s="1"/>
      <c r="AD317" s="1"/>
      <c r="AE317" s="7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6"/>
      <c r="AC318" s="1"/>
      <c r="AD318" s="1"/>
      <c r="AE318" s="7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6"/>
      <c r="AC319" s="1"/>
      <c r="AD319" s="1"/>
      <c r="AE319" s="7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6"/>
      <c r="AC320" s="1"/>
      <c r="AD320" s="1"/>
      <c r="AE320" s="7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6"/>
      <c r="AC321" s="1"/>
      <c r="AD321" s="1"/>
      <c r="AE321" s="7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6"/>
      <c r="AC322" s="1"/>
      <c r="AD322" s="1"/>
      <c r="AE322" s="7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6"/>
      <c r="AC323" s="1"/>
      <c r="AD323" s="1"/>
      <c r="AE323" s="7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6"/>
      <c r="AC324" s="1"/>
      <c r="AD324" s="1"/>
      <c r="AE324" s="7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6"/>
      <c r="AC325" s="1"/>
      <c r="AD325" s="1"/>
      <c r="AE325" s="7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6"/>
      <c r="AC326" s="1"/>
      <c r="AD326" s="1"/>
      <c r="AE326" s="7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6"/>
      <c r="AC327" s="1"/>
      <c r="AD327" s="1"/>
      <c r="AE327" s="7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6"/>
      <c r="AC328" s="1"/>
      <c r="AD328" s="1"/>
      <c r="AE328" s="7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6"/>
      <c r="AC329" s="1"/>
      <c r="AD329" s="1"/>
      <c r="AE329" s="7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6"/>
      <c r="AC330" s="1"/>
      <c r="AD330" s="1"/>
      <c r="AE330" s="7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6"/>
      <c r="AC331" s="1"/>
      <c r="AD331" s="1"/>
      <c r="AE331" s="7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6"/>
      <c r="AC332" s="1"/>
      <c r="AD332" s="1"/>
      <c r="AE332" s="7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6"/>
      <c r="AC333" s="1"/>
      <c r="AD333" s="1"/>
      <c r="AE333" s="7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6"/>
      <c r="AC334" s="1"/>
      <c r="AD334" s="1"/>
      <c r="AE334" s="7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6"/>
      <c r="AC335" s="1"/>
      <c r="AD335" s="1"/>
      <c r="AE335" s="7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6"/>
      <c r="AC336" s="1"/>
      <c r="AD336" s="1"/>
      <c r="AE336" s="7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6"/>
      <c r="AC337" s="1"/>
      <c r="AD337" s="1"/>
      <c r="AE337" s="7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6"/>
      <c r="AC338" s="1"/>
      <c r="AD338" s="1"/>
      <c r="AE338" s="7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6"/>
      <c r="AC339" s="1"/>
      <c r="AD339" s="1"/>
      <c r="AE339" s="7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6"/>
      <c r="AC340" s="1"/>
      <c r="AD340" s="1"/>
      <c r="AE340" s="7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6"/>
      <c r="AC341" s="1"/>
      <c r="AD341" s="1"/>
      <c r="AE341" s="7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6"/>
      <c r="AC342" s="1"/>
      <c r="AD342" s="1"/>
      <c r="AE342" s="7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6"/>
      <c r="AC343" s="1"/>
      <c r="AD343" s="1"/>
      <c r="AE343" s="7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6"/>
      <c r="AC344" s="1"/>
      <c r="AD344" s="1"/>
      <c r="AE344" s="7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6"/>
      <c r="AC345" s="1"/>
      <c r="AD345" s="1"/>
      <c r="AE345" s="7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6"/>
      <c r="AC346" s="1"/>
      <c r="AD346" s="1"/>
      <c r="AE346" s="7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6"/>
      <c r="AC347" s="1"/>
      <c r="AD347" s="1"/>
      <c r="AE347" s="7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6"/>
      <c r="AC348" s="1"/>
      <c r="AD348" s="1"/>
      <c r="AE348" s="7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6"/>
      <c r="AC349" s="1"/>
      <c r="AD349" s="1"/>
      <c r="AE349" s="7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6"/>
      <c r="AC350" s="1"/>
      <c r="AD350" s="1"/>
      <c r="AE350" s="7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6"/>
      <c r="AC351" s="1"/>
      <c r="AD351" s="1"/>
      <c r="AE351" s="7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6"/>
      <c r="AC352" s="1"/>
      <c r="AD352" s="1"/>
      <c r="AE352" s="7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6"/>
      <c r="AC353" s="1"/>
      <c r="AD353" s="1"/>
      <c r="AE353" s="7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6"/>
      <c r="AC354" s="1"/>
      <c r="AD354" s="1"/>
      <c r="AE354" s="7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6"/>
      <c r="AC355" s="1"/>
      <c r="AD355" s="1"/>
      <c r="AE355" s="7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6"/>
      <c r="AC356" s="1"/>
      <c r="AD356" s="1"/>
      <c r="AE356" s="7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6"/>
      <c r="AC357" s="1"/>
      <c r="AD357" s="1"/>
      <c r="AE357" s="7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6"/>
      <c r="AC358" s="1"/>
      <c r="AD358" s="1"/>
      <c r="AE358" s="7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6"/>
      <c r="AC359" s="1"/>
      <c r="AD359" s="1"/>
      <c r="AE359" s="7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6"/>
      <c r="AC360" s="1"/>
      <c r="AD360" s="1"/>
      <c r="AE360" s="7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6"/>
      <c r="AC361" s="1"/>
      <c r="AD361" s="1"/>
      <c r="AE361" s="7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6"/>
      <c r="AC362" s="1"/>
      <c r="AD362" s="1"/>
      <c r="AE362" s="7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6"/>
      <c r="AC363" s="1"/>
      <c r="AD363" s="1"/>
      <c r="AE363" s="7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6"/>
      <c r="AC364" s="1"/>
      <c r="AD364" s="1"/>
      <c r="AE364" s="7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6"/>
      <c r="AC365" s="1"/>
      <c r="AD365" s="1"/>
      <c r="AE365" s="7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6"/>
      <c r="AC366" s="1"/>
      <c r="AD366" s="1"/>
      <c r="AE366" s="7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6"/>
      <c r="AC367" s="1"/>
      <c r="AD367" s="1"/>
      <c r="AE367" s="7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6"/>
      <c r="AC368" s="1"/>
      <c r="AD368" s="1"/>
      <c r="AE368" s="7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6"/>
      <c r="AC369" s="1"/>
      <c r="AD369" s="1"/>
      <c r="AE369" s="7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6"/>
      <c r="AC370" s="1"/>
      <c r="AD370" s="1"/>
      <c r="AE370" s="7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6"/>
      <c r="AC371" s="1"/>
      <c r="AD371" s="1"/>
      <c r="AE371" s="7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6"/>
      <c r="AC372" s="1"/>
      <c r="AD372" s="1"/>
      <c r="AE372" s="7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6"/>
      <c r="AC373" s="1"/>
      <c r="AD373" s="1"/>
      <c r="AE373" s="7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6"/>
      <c r="AC374" s="1"/>
      <c r="AD374" s="1"/>
      <c r="AE374" s="7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6"/>
      <c r="AC375" s="1"/>
      <c r="AD375" s="1"/>
      <c r="AE375" s="7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6"/>
      <c r="AC376" s="1"/>
      <c r="AD376" s="1"/>
      <c r="AE376" s="7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6"/>
      <c r="AC377" s="1"/>
      <c r="AD377" s="1"/>
      <c r="AE377" s="7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6"/>
      <c r="AC378" s="1"/>
      <c r="AD378" s="1"/>
      <c r="AE378" s="7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6"/>
      <c r="AC379" s="1"/>
      <c r="AD379" s="1"/>
      <c r="AE379" s="7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6"/>
      <c r="AC380" s="1"/>
      <c r="AD380" s="1"/>
      <c r="AE380" s="7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6"/>
      <c r="AC381" s="1"/>
      <c r="AD381" s="1"/>
      <c r="AE381" s="7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6"/>
      <c r="AC382" s="1"/>
      <c r="AD382" s="1"/>
      <c r="AE382" s="7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6"/>
      <c r="AC383" s="1"/>
      <c r="AD383" s="1"/>
      <c r="AE383" s="7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6"/>
      <c r="AC384" s="1"/>
      <c r="AD384" s="1"/>
      <c r="AE384" s="7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6"/>
      <c r="AC385" s="1"/>
      <c r="AD385" s="1"/>
      <c r="AE385" s="7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6"/>
      <c r="AC386" s="1"/>
      <c r="AD386" s="1"/>
      <c r="AE386" s="7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6"/>
      <c r="AC387" s="1"/>
      <c r="AD387" s="1"/>
      <c r="AE387" s="7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6"/>
      <c r="AC388" s="1"/>
      <c r="AD388" s="1"/>
      <c r="AE388" s="7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6"/>
      <c r="AC389" s="1"/>
      <c r="AD389" s="1"/>
      <c r="AE389" s="7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6"/>
      <c r="AC390" s="1"/>
      <c r="AD390" s="1"/>
      <c r="AE390" s="7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6"/>
      <c r="AC391" s="1"/>
      <c r="AD391" s="1"/>
      <c r="AE391" s="7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6"/>
      <c r="AC392" s="1"/>
      <c r="AD392" s="1"/>
      <c r="AE392" s="7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6"/>
      <c r="AC393" s="1"/>
      <c r="AD393" s="1"/>
      <c r="AE393" s="7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6"/>
      <c r="AC394" s="1"/>
      <c r="AD394" s="1"/>
      <c r="AE394" s="7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6"/>
      <c r="AC395" s="1"/>
      <c r="AD395" s="1"/>
      <c r="AE395" s="7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6"/>
      <c r="AC396" s="1"/>
      <c r="AD396" s="1"/>
      <c r="AE396" s="7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6"/>
      <c r="AC397" s="1"/>
      <c r="AD397" s="1"/>
      <c r="AE397" s="7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6"/>
      <c r="AC398" s="1"/>
      <c r="AD398" s="1"/>
      <c r="AE398" s="7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6"/>
      <c r="AC399" s="1"/>
      <c r="AD399" s="1"/>
      <c r="AE399" s="7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6"/>
      <c r="AC400" s="1"/>
      <c r="AD400" s="1"/>
      <c r="AE400" s="7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6"/>
      <c r="AC401" s="1"/>
      <c r="AD401" s="1"/>
      <c r="AE401" s="7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6"/>
      <c r="AC402" s="1"/>
      <c r="AD402" s="1"/>
      <c r="AE402" s="7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6"/>
      <c r="AC403" s="1"/>
      <c r="AD403" s="1"/>
      <c r="AE403" s="7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6"/>
      <c r="AC404" s="1"/>
      <c r="AD404" s="1"/>
      <c r="AE404" s="7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6"/>
      <c r="AC405" s="1"/>
      <c r="AD405" s="1"/>
      <c r="AE405" s="7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6"/>
      <c r="AC406" s="1"/>
      <c r="AD406" s="1"/>
      <c r="AE406" s="7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6"/>
      <c r="AC407" s="1"/>
      <c r="AD407" s="1"/>
      <c r="AE407" s="7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6"/>
      <c r="AC408" s="1"/>
      <c r="AD408" s="1"/>
      <c r="AE408" s="7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6"/>
      <c r="AC409" s="1"/>
      <c r="AD409" s="1"/>
      <c r="AE409" s="7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6"/>
      <c r="AC410" s="1"/>
      <c r="AD410" s="1"/>
      <c r="AE410" s="7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6"/>
      <c r="AC411" s="1"/>
      <c r="AD411" s="1"/>
      <c r="AE411" s="7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6"/>
      <c r="AC412" s="1"/>
      <c r="AD412" s="1"/>
      <c r="AE412" s="7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6"/>
      <c r="AC413" s="1"/>
      <c r="AD413" s="1"/>
      <c r="AE413" s="7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6"/>
      <c r="AC414" s="1"/>
      <c r="AD414" s="1"/>
      <c r="AE414" s="7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6"/>
      <c r="AC415" s="1"/>
      <c r="AD415" s="1"/>
      <c r="AE415" s="7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6"/>
      <c r="AC416" s="1"/>
      <c r="AD416" s="1"/>
      <c r="AE416" s="7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6"/>
      <c r="AC417" s="1"/>
      <c r="AD417" s="1"/>
      <c r="AE417" s="7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6"/>
      <c r="AC418" s="1"/>
      <c r="AD418" s="1"/>
      <c r="AE418" s="7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6"/>
      <c r="AC419" s="1"/>
      <c r="AD419" s="1"/>
      <c r="AE419" s="7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6"/>
      <c r="AC420" s="1"/>
      <c r="AD420" s="1"/>
      <c r="AE420" s="7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6"/>
      <c r="AC421" s="1"/>
      <c r="AD421" s="1"/>
      <c r="AE421" s="7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6"/>
      <c r="AC422" s="1"/>
      <c r="AD422" s="1"/>
      <c r="AE422" s="7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6"/>
      <c r="AC423" s="1"/>
      <c r="AD423" s="1"/>
      <c r="AE423" s="7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6"/>
      <c r="AC424" s="1"/>
      <c r="AD424" s="1"/>
      <c r="AE424" s="7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6"/>
      <c r="AC425" s="1"/>
      <c r="AD425" s="1"/>
      <c r="AE425" s="7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6"/>
      <c r="AC426" s="1"/>
      <c r="AD426" s="1"/>
      <c r="AE426" s="7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6"/>
      <c r="AC427" s="1"/>
      <c r="AD427" s="1"/>
      <c r="AE427" s="7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6"/>
      <c r="AC428" s="1"/>
      <c r="AD428" s="1"/>
      <c r="AE428" s="7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6"/>
      <c r="AC429" s="1"/>
      <c r="AD429" s="1"/>
      <c r="AE429" s="7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6"/>
      <c r="AC430" s="1"/>
      <c r="AD430" s="1"/>
      <c r="AE430" s="7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6"/>
      <c r="AC431" s="1"/>
      <c r="AD431" s="1"/>
      <c r="AE431" s="7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6"/>
      <c r="AC432" s="1"/>
      <c r="AD432" s="1"/>
      <c r="AE432" s="7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6"/>
      <c r="AC433" s="1"/>
      <c r="AD433" s="1"/>
      <c r="AE433" s="7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6"/>
      <c r="AC434" s="1"/>
      <c r="AD434" s="1"/>
      <c r="AE434" s="7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6"/>
      <c r="AC435" s="1"/>
      <c r="AD435" s="1"/>
      <c r="AE435" s="7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6"/>
      <c r="AC436" s="1"/>
      <c r="AD436" s="1"/>
      <c r="AE436" s="7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6"/>
      <c r="AC437" s="1"/>
      <c r="AD437" s="1"/>
      <c r="AE437" s="7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6"/>
      <c r="AC438" s="1"/>
      <c r="AD438" s="1"/>
      <c r="AE438" s="7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6"/>
      <c r="AC439" s="1"/>
      <c r="AD439" s="1"/>
      <c r="AE439" s="7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6"/>
      <c r="AC440" s="1"/>
      <c r="AD440" s="1"/>
      <c r="AE440" s="7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6"/>
      <c r="AC441" s="1"/>
      <c r="AD441" s="1"/>
      <c r="AE441" s="7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6"/>
      <c r="AC442" s="1"/>
      <c r="AD442" s="1"/>
      <c r="AE442" s="7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6"/>
      <c r="AC443" s="1"/>
      <c r="AD443" s="1"/>
      <c r="AE443" s="7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6"/>
      <c r="AC444" s="1"/>
      <c r="AD444" s="1"/>
      <c r="AE444" s="7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6"/>
      <c r="AC445" s="1"/>
      <c r="AD445" s="1"/>
      <c r="AE445" s="7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6"/>
      <c r="AC446" s="1"/>
      <c r="AD446" s="1"/>
      <c r="AE446" s="7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6"/>
      <c r="AC447" s="1"/>
      <c r="AD447" s="1"/>
      <c r="AE447" s="7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6"/>
      <c r="AC448" s="1"/>
      <c r="AD448" s="1"/>
      <c r="AE448" s="7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6"/>
      <c r="AC449" s="1"/>
      <c r="AD449" s="1"/>
      <c r="AE449" s="7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6"/>
      <c r="AC450" s="1"/>
      <c r="AD450" s="1"/>
      <c r="AE450" s="7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6"/>
      <c r="AC451" s="1"/>
      <c r="AD451" s="1"/>
      <c r="AE451" s="7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6"/>
      <c r="AC452" s="1"/>
      <c r="AD452" s="1"/>
      <c r="AE452" s="7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6"/>
      <c r="AC453" s="1"/>
      <c r="AD453" s="1"/>
      <c r="AE453" s="7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6"/>
      <c r="AC454" s="1"/>
      <c r="AD454" s="1"/>
      <c r="AE454" s="7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6"/>
      <c r="AC455" s="1"/>
      <c r="AD455" s="1"/>
      <c r="AE455" s="7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6"/>
      <c r="AC456" s="1"/>
      <c r="AD456" s="1"/>
      <c r="AE456" s="7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6"/>
      <c r="AC457" s="1"/>
      <c r="AD457" s="1"/>
      <c r="AE457" s="7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6"/>
      <c r="AC458" s="1"/>
      <c r="AD458" s="1"/>
      <c r="AE458" s="7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6"/>
      <c r="AC459" s="1"/>
      <c r="AD459" s="1"/>
      <c r="AE459" s="7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6"/>
      <c r="AC460" s="1"/>
      <c r="AD460" s="1"/>
      <c r="AE460" s="7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6"/>
      <c r="AC461" s="1"/>
      <c r="AD461" s="1"/>
      <c r="AE461" s="7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6"/>
      <c r="AC462" s="1"/>
      <c r="AD462" s="1"/>
      <c r="AE462" s="7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6"/>
      <c r="AC463" s="1"/>
      <c r="AD463" s="1"/>
      <c r="AE463" s="7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6"/>
      <c r="AC464" s="1"/>
      <c r="AD464" s="1"/>
      <c r="AE464" s="7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6"/>
      <c r="AC465" s="1"/>
      <c r="AD465" s="1"/>
      <c r="AE465" s="7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6"/>
      <c r="AC466" s="1"/>
      <c r="AD466" s="1"/>
      <c r="AE466" s="7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6"/>
      <c r="AC467" s="1"/>
      <c r="AD467" s="1"/>
      <c r="AE467" s="7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6"/>
      <c r="AC468" s="1"/>
      <c r="AD468" s="1"/>
      <c r="AE468" s="7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6"/>
      <c r="AC469" s="1"/>
      <c r="AD469" s="1"/>
      <c r="AE469" s="7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6"/>
      <c r="AC470" s="1"/>
      <c r="AD470" s="1"/>
      <c r="AE470" s="7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6"/>
      <c r="AC471" s="1"/>
      <c r="AD471" s="1"/>
      <c r="AE471" s="7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6"/>
      <c r="AC472" s="1"/>
      <c r="AD472" s="1"/>
      <c r="AE472" s="7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6"/>
      <c r="AC473" s="1"/>
      <c r="AD473" s="1"/>
      <c r="AE473" s="7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6"/>
      <c r="AC474" s="1"/>
      <c r="AD474" s="1"/>
      <c r="AE474" s="7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6"/>
      <c r="AC475" s="1"/>
      <c r="AD475" s="1"/>
      <c r="AE475" s="7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6"/>
      <c r="AC476" s="1"/>
      <c r="AD476" s="1"/>
      <c r="AE476" s="7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6"/>
      <c r="AC477" s="1"/>
      <c r="AD477" s="1"/>
      <c r="AE477" s="7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6"/>
      <c r="AC478" s="1"/>
      <c r="AD478" s="1"/>
      <c r="AE478" s="7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6"/>
      <c r="AC479" s="1"/>
      <c r="AD479" s="1"/>
      <c r="AE479" s="7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6"/>
      <c r="AC480" s="1"/>
      <c r="AD480" s="1"/>
      <c r="AE480" s="7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6"/>
      <c r="AC481" s="1"/>
      <c r="AD481" s="1"/>
      <c r="AE481" s="7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6"/>
      <c r="AC482" s="1"/>
      <c r="AD482" s="1"/>
      <c r="AE482" s="7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6"/>
      <c r="AC483" s="1"/>
      <c r="AD483" s="1"/>
      <c r="AE483" s="7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6"/>
      <c r="AC484" s="1"/>
      <c r="AD484" s="1"/>
      <c r="AE484" s="7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6"/>
      <c r="AC485" s="1"/>
      <c r="AD485" s="1"/>
      <c r="AE485" s="7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6"/>
      <c r="AC486" s="1"/>
      <c r="AD486" s="1"/>
      <c r="AE486" s="7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6"/>
      <c r="AC487" s="1"/>
      <c r="AD487" s="1"/>
      <c r="AE487" s="7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6"/>
      <c r="AC488" s="1"/>
      <c r="AD488" s="1"/>
      <c r="AE488" s="7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6"/>
      <c r="AC489" s="1"/>
      <c r="AD489" s="1"/>
      <c r="AE489" s="7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6"/>
      <c r="AC490" s="1"/>
      <c r="AD490" s="1"/>
      <c r="AE490" s="7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6"/>
      <c r="AC491" s="1"/>
      <c r="AD491" s="1"/>
      <c r="AE491" s="7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6"/>
      <c r="AC492" s="1"/>
      <c r="AD492" s="1"/>
      <c r="AE492" s="7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6"/>
      <c r="AC493" s="1"/>
      <c r="AD493" s="1"/>
      <c r="AE493" s="7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6"/>
      <c r="AC494" s="1"/>
      <c r="AD494" s="1"/>
      <c r="AE494" s="7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6"/>
      <c r="AC495" s="1"/>
      <c r="AD495" s="1"/>
      <c r="AE495" s="7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6"/>
      <c r="AC496" s="1"/>
      <c r="AD496" s="1"/>
      <c r="AE496" s="7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6"/>
      <c r="AC497" s="1"/>
      <c r="AD497" s="1"/>
      <c r="AE497" s="7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6"/>
      <c r="AC498" s="1"/>
      <c r="AD498" s="1"/>
      <c r="AE498" s="7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6"/>
      <c r="AC499" s="1"/>
      <c r="AD499" s="1"/>
      <c r="AE499" s="7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6"/>
      <c r="AC500" s="1"/>
      <c r="AD500" s="1"/>
      <c r="AE500" s="7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6"/>
      <c r="AC501" s="1"/>
      <c r="AD501" s="1"/>
      <c r="AE501" s="7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6"/>
      <c r="AC502" s="1"/>
      <c r="AD502" s="1"/>
      <c r="AE502" s="7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6"/>
      <c r="AC503" s="1"/>
      <c r="AD503" s="1"/>
      <c r="AE503" s="7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6"/>
      <c r="AC504" s="1"/>
      <c r="AD504" s="1"/>
      <c r="AE504" s="7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6"/>
      <c r="AC505" s="1"/>
      <c r="AD505" s="1"/>
      <c r="AE505" s="7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6"/>
      <c r="AC506" s="1"/>
      <c r="AD506" s="1"/>
      <c r="AE506" s="7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6"/>
      <c r="AC507" s="1"/>
      <c r="AD507" s="1"/>
      <c r="AE507" s="7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6"/>
      <c r="AC508" s="1"/>
      <c r="AD508" s="1"/>
      <c r="AE508" s="7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6"/>
      <c r="AC509" s="1"/>
      <c r="AD509" s="1"/>
      <c r="AE509" s="7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6"/>
      <c r="AC510" s="1"/>
      <c r="AD510" s="1"/>
      <c r="AE510" s="7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6"/>
      <c r="AC511" s="1"/>
      <c r="AD511" s="1"/>
      <c r="AE511" s="7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6"/>
      <c r="AC512" s="1"/>
      <c r="AD512" s="1"/>
      <c r="AE512" s="7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6"/>
      <c r="AC513" s="1"/>
      <c r="AD513" s="1"/>
      <c r="AE513" s="7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6"/>
      <c r="AC514" s="1"/>
      <c r="AD514" s="1"/>
      <c r="AE514" s="7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6"/>
      <c r="AC515" s="1"/>
      <c r="AD515" s="1"/>
      <c r="AE515" s="7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6"/>
      <c r="AC516" s="1"/>
      <c r="AD516" s="1"/>
      <c r="AE516" s="7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6"/>
      <c r="AC517" s="1"/>
      <c r="AD517" s="1"/>
      <c r="AE517" s="7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6"/>
      <c r="AC518" s="1"/>
      <c r="AD518" s="1"/>
      <c r="AE518" s="7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6"/>
      <c r="AC519" s="1"/>
      <c r="AD519" s="1"/>
      <c r="AE519" s="7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6"/>
      <c r="AC520" s="1"/>
      <c r="AD520" s="1"/>
      <c r="AE520" s="7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6"/>
      <c r="AC521" s="1"/>
      <c r="AD521" s="1"/>
      <c r="AE521" s="7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6"/>
      <c r="AC522" s="1"/>
      <c r="AD522" s="1"/>
      <c r="AE522" s="7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6"/>
      <c r="AC523" s="1"/>
      <c r="AD523" s="1"/>
      <c r="AE523" s="7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6"/>
      <c r="AC524" s="1"/>
      <c r="AD524" s="1"/>
      <c r="AE524" s="7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6"/>
      <c r="AC525" s="1"/>
      <c r="AD525" s="1"/>
      <c r="AE525" s="7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6"/>
      <c r="AC526" s="1"/>
      <c r="AD526" s="1"/>
      <c r="AE526" s="7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6"/>
      <c r="AC527" s="1"/>
      <c r="AD527" s="1"/>
      <c r="AE527" s="7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6"/>
      <c r="AC528" s="1"/>
      <c r="AD528" s="1"/>
      <c r="AE528" s="7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6"/>
      <c r="AC529" s="1"/>
      <c r="AD529" s="1"/>
      <c r="AE529" s="7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6"/>
      <c r="AC530" s="1"/>
      <c r="AD530" s="1"/>
      <c r="AE530" s="7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6"/>
      <c r="AC531" s="1"/>
      <c r="AD531" s="1"/>
      <c r="AE531" s="7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6"/>
      <c r="AC532" s="1"/>
      <c r="AD532" s="1"/>
      <c r="AE532" s="7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6"/>
      <c r="AC533" s="1"/>
      <c r="AD533" s="1"/>
      <c r="AE533" s="7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6"/>
      <c r="AC534" s="1"/>
      <c r="AD534" s="1"/>
      <c r="AE534" s="7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6"/>
      <c r="AC535" s="1"/>
      <c r="AD535" s="1"/>
      <c r="AE535" s="7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6"/>
      <c r="AC536" s="1"/>
      <c r="AD536" s="1"/>
      <c r="AE536" s="7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6"/>
      <c r="AC537" s="1"/>
      <c r="AD537" s="1"/>
      <c r="AE537" s="7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6"/>
      <c r="AC538" s="1"/>
      <c r="AD538" s="1"/>
      <c r="AE538" s="7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6"/>
      <c r="AC539" s="1"/>
      <c r="AD539" s="1"/>
      <c r="AE539" s="7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6"/>
      <c r="AC540" s="1"/>
      <c r="AD540" s="1"/>
      <c r="AE540" s="7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6"/>
      <c r="AC541" s="1"/>
      <c r="AD541" s="1"/>
      <c r="AE541" s="7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6"/>
      <c r="AC542" s="1"/>
      <c r="AD542" s="1"/>
      <c r="AE542" s="7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6"/>
      <c r="AC543" s="1"/>
      <c r="AD543" s="1"/>
      <c r="AE543" s="7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6"/>
      <c r="AC544" s="1"/>
      <c r="AD544" s="1"/>
      <c r="AE544" s="7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6"/>
      <c r="AC545" s="1"/>
      <c r="AD545" s="1"/>
      <c r="AE545" s="7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6"/>
      <c r="AC546" s="1"/>
      <c r="AD546" s="1"/>
      <c r="AE546" s="7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6"/>
      <c r="AC547" s="1"/>
      <c r="AD547" s="1"/>
      <c r="AE547" s="7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6"/>
      <c r="AC548" s="1"/>
      <c r="AD548" s="1"/>
      <c r="AE548" s="7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6"/>
      <c r="AC549" s="1"/>
      <c r="AD549" s="1"/>
      <c r="AE549" s="7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6"/>
      <c r="AC550" s="1"/>
      <c r="AD550" s="1"/>
      <c r="AE550" s="7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6"/>
      <c r="AC551" s="1"/>
      <c r="AD551" s="1"/>
      <c r="AE551" s="7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6"/>
      <c r="AC552" s="1"/>
      <c r="AD552" s="1"/>
      <c r="AE552" s="7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6"/>
      <c r="AC553" s="1"/>
      <c r="AD553" s="1"/>
      <c r="AE553" s="7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6"/>
      <c r="AC554" s="1"/>
      <c r="AD554" s="1"/>
      <c r="AE554" s="7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6"/>
      <c r="AC555" s="1"/>
      <c r="AD555" s="1"/>
      <c r="AE555" s="7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6"/>
      <c r="AC556" s="1"/>
      <c r="AD556" s="1"/>
      <c r="AE556" s="7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6"/>
      <c r="AC557" s="1"/>
      <c r="AD557" s="1"/>
      <c r="AE557" s="7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6"/>
      <c r="AC558" s="1"/>
      <c r="AD558" s="1"/>
      <c r="AE558" s="7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6"/>
      <c r="AC559" s="1"/>
      <c r="AD559" s="1"/>
      <c r="AE559" s="7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6"/>
      <c r="AC560" s="1"/>
      <c r="AD560" s="1"/>
      <c r="AE560" s="7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6"/>
      <c r="AC561" s="1"/>
      <c r="AD561" s="1"/>
      <c r="AE561" s="7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6"/>
      <c r="AC562" s="1"/>
      <c r="AD562" s="1"/>
      <c r="AE562" s="7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6"/>
      <c r="AC563" s="1"/>
      <c r="AD563" s="1"/>
      <c r="AE563" s="7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6"/>
      <c r="AC564" s="1"/>
      <c r="AD564" s="1"/>
      <c r="AE564" s="7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6"/>
      <c r="AC565" s="1"/>
      <c r="AD565" s="1"/>
      <c r="AE565" s="7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6"/>
      <c r="AC566" s="1"/>
      <c r="AD566" s="1"/>
      <c r="AE566" s="7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6"/>
      <c r="AC567" s="1"/>
      <c r="AD567" s="1"/>
      <c r="AE567" s="7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6"/>
      <c r="AC568" s="1"/>
      <c r="AD568" s="1"/>
      <c r="AE568" s="7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6"/>
      <c r="AC569" s="1"/>
      <c r="AD569" s="1"/>
      <c r="AE569" s="7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6"/>
      <c r="AC570" s="1"/>
      <c r="AD570" s="1"/>
      <c r="AE570" s="7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6"/>
      <c r="AC571" s="1"/>
      <c r="AD571" s="1"/>
      <c r="AE571" s="7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6"/>
      <c r="AC572" s="1"/>
      <c r="AD572" s="1"/>
      <c r="AE572" s="7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6"/>
      <c r="AC573" s="1"/>
      <c r="AD573" s="1"/>
      <c r="AE573" s="7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6"/>
      <c r="AC574" s="1"/>
      <c r="AD574" s="1"/>
      <c r="AE574" s="7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6"/>
      <c r="AC575" s="1"/>
      <c r="AD575" s="1"/>
      <c r="AE575" s="7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6"/>
      <c r="AC576" s="1"/>
      <c r="AD576" s="1"/>
      <c r="AE576" s="7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6"/>
      <c r="AC577" s="1"/>
      <c r="AD577" s="1"/>
      <c r="AE577" s="7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6"/>
      <c r="AC578" s="1"/>
      <c r="AD578" s="1"/>
      <c r="AE578" s="7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6"/>
      <c r="AC579" s="1"/>
      <c r="AD579" s="1"/>
      <c r="AE579" s="7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6"/>
      <c r="AC580" s="1"/>
      <c r="AD580" s="1"/>
      <c r="AE580" s="7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6"/>
      <c r="AC581" s="1"/>
      <c r="AD581" s="1"/>
      <c r="AE581" s="7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6"/>
      <c r="AC582" s="1"/>
      <c r="AD582" s="1"/>
      <c r="AE582" s="7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6"/>
      <c r="AC583" s="1"/>
      <c r="AD583" s="1"/>
      <c r="AE583" s="7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6"/>
      <c r="AC584" s="1"/>
      <c r="AD584" s="1"/>
      <c r="AE584" s="7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6"/>
      <c r="AC585" s="1"/>
      <c r="AD585" s="1"/>
      <c r="AE585" s="7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6"/>
      <c r="AC586" s="1"/>
      <c r="AD586" s="1"/>
      <c r="AE586" s="7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6"/>
      <c r="AC587" s="1"/>
      <c r="AD587" s="1"/>
      <c r="AE587" s="7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6"/>
      <c r="AC588" s="1"/>
      <c r="AD588" s="1"/>
      <c r="AE588" s="7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6"/>
      <c r="AC589" s="1"/>
      <c r="AD589" s="1"/>
      <c r="AE589" s="7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6"/>
      <c r="AC590" s="1"/>
      <c r="AD590" s="1"/>
      <c r="AE590" s="7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6"/>
      <c r="AC591" s="1"/>
      <c r="AD591" s="1"/>
      <c r="AE591" s="7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6"/>
      <c r="AC592" s="1"/>
      <c r="AD592" s="1"/>
      <c r="AE592" s="7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6"/>
      <c r="AC593" s="1"/>
      <c r="AD593" s="1"/>
      <c r="AE593" s="7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6"/>
      <c r="AC594" s="1"/>
      <c r="AD594" s="1"/>
      <c r="AE594" s="7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6"/>
      <c r="AC595" s="1"/>
      <c r="AD595" s="1"/>
      <c r="AE595" s="7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6"/>
      <c r="AC596" s="1"/>
      <c r="AD596" s="1"/>
      <c r="AE596" s="7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6"/>
      <c r="AC597" s="1"/>
      <c r="AD597" s="1"/>
      <c r="AE597" s="7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6"/>
      <c r="AC598" s="1"/>
      <c r="AD598" s="1"/>
      <c r="AE598" s="7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6"/>
      <c r="AC599" s="1"/>
      <c r="AD599" s="1"/>
      <c r="AE599" s="7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6"/>
      <c r="AC600" s="1"/>
      <c r="AD600" s="1"/>
      <c r="AE600" s="7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6"/>
      <c r="AC601" s="1"/>
      <c r="AD601" s="1"/>
      <c r="AE601" s="7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6"/>
      <c r="AC602" s="1"/>
      <c r="AD602" s="1"/>
      <c r="AE602" s="7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6"/>
      <c r="AC603" s="1"/>
      <c r="AD603" s="1"/>
      <c r="AE603" s="7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6"/>
      <c r="AC604" s="1"/>
      <c r="AD604" s="1"/>
      <c r="AE604" s="7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6"/>
      <c r="AC605" s="1"/>
      <c r="AD605" s="1"/>
      <c r="AE605" s="7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6"/>
      <c r="AC606" s="1"/>
      <c r="AD606" s="1"/>
      <c r="AE606" s="7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6"/>
      <c r="AC607" s="1"/>
      <c r="AD607" s="1"/>
      <c r="AE607" s="7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6"/>
      <c r="AC608" s="1"/>
      <c r="AD608" s="1"/>
      <c r="AE608" s="7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6"/>
      <c r="AC609" s="1"/>
      <c r="AD609" s="1"/>
      <c r="AE609" s="7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6"/>
      <c r="AC610" s="1"/>
      <c r="AD610" s="1"/>
      <c r="AE610" s="7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6"/>
      <c r="AC611" s="1"/>
      <c r="AD611" s="1"/>
      <c r="AE611" s="7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6"/>
      <c r="AC612" s="1"/>
      <c r="AD612" s="1"/>
      <c r="AE612" s="7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6"/>
      <c r="AC613" s="1"/>
      <c r="AD613" s="1"/>
      <c r="AE613" s="7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6"/>
      <c r="AC614" s="1"/>
      <c r="AD614" s="1"/>
      <c r="AE614" s="7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6"/>
      <c r="AC615" s="1"/>
      <c r="AD615" s="1"/>
      <c r="AE615" s="7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6"/>
      <c r="AC616" s="1"/>
      <c r="AD616" s="1"/>
      <c r="AE616" s="7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6"/>
      <c r="AC617" s="1"/>
      <c r="AD617" s="1"/>
      <c r="AE617" s="7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6"/>
      <c r="AC618" s="1"/>
      <c r="AD618" s="1"/>
      <c r="AE618" s="7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6"/>
      <c r="AC619" s="1"/>
      <c r="AD619" s="1"/>
      <c r="AE619" s="7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6"/>
      <c r="AC620" s="1"/>
      <c r="AD620" s="1"/>
      <c r="AE620" s="7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6"/>
      <c r="AC621" s="1"/>
      <c r="AD621" s="1"/>
      <c r="AE621" s="7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6"/>
      <c r="AC622" s="1"/>
      <c r="AD622" s="1"/>
      <c r="AE622" s="7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6"/>
      <c r="AC623" s="1"/>
      <c r="AD623" s="1"/>
      <c r="AE623" s="7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6"/>
      <c r="AC624" s="1"/>
      <c r="AD624" s="1"/>
      <c r="AE624" s="7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6"/>
      <c r="AC625" s="1"/>
      <c r="AD625" s="1"/>
      <c r="AE625" s="7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6"/>
      <c r="AC626" s="1"/>
      <c r="AD626" s="1"/>
      <c r="AE626" s="7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6"/>
      <c r="AC627" s="1"/>
      <c r="AD627" s="1"/>
      <c r="AE627" s="7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6"/>
      <c r="AC628" s="1"/>
      <c r="AD628" s="1"/>
      <c r="AE628" s="7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6"/>
      <c r="AC629" s="1"/>
      <c r="AD629" s="1"/>
      <c r="AE629" s="7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6"/>
      <c r="AC630" s="1"/>
      <c r="AD630" s="1"/>
      <c r="AE630" s="7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6"/>
      <c r="AC631" s="1"/>
      <c r="AD631" s="1"/>
      <c r="AE631" s="7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6"/>
      <c r="AC632" s="1"/>
      <c r="AD632" s="1"/>
      <c r="AE632" s="7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6"/>
      <c r="AC633" s="1"/>
      <c r="AD633" s="1"/>
      <c r="AE633" s="7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6"/>
      <c r="AC634" s="1"/>
      <c r="AD634" s="1"/>
      <c r="AE634" s="7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6"/>
      <c r="AC635" s="1"/>
      <c r="AD635" s="1"/>
      <c r="AE635" s="7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6"/>
      <c r="AC636" s="1"/>
      <c r="AD636" s="1"/>
      <c r="AE636" s="7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6"/>
      <c r="AC637" s="1"/>
      <c r="AD637" s="1"/>
      <c r="AE637" s="7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6"/>
      <c r="AC638" s="1"/>
      <c r="AD638" s="1"/>
      <c r="AE638" s="7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6"/>
      <c r="AC639" s="1"/>
      <c r="AD639" s="1"/>
      <c r="AE639" s="7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6"/>
      <c r="AC640" s="1"/>
      <c r="AD640" s="1"/>
      <c r="AE640" s="7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6"/>
      <c r="AC641" s="1"/>
      <c r="AD641" s="1"/>
      <c r="AE641" s="7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6"/>
      <c r="AC642" s="1"/>
      <c r="AD642" s="1"/>
      <c r="AE642" s="7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6"/>
      <c r="AC643" s="1"/>
      <c r="AD643" s="1"/>
      <c r="AE643" s="7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6"/>
      <c r="AC644" s="1"/>
      <c r="AD644" s="1"/>
      <c r="AE644" s="7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6"/>
      <c r="AC645" s="1"/>
      <c r="AD645" s="1"/>
      <c r="AE645" s="7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6"/>
      <c r="AC646" s="1"/>
      <c r="AD646" s="1"/>
      <c r="AE646" s="7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6"/>
      <c r="AC647" s="1"/>
      <c r="AD647" s="1"/>
      <c r="AE647" s="7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6"/>
      <c r="AC648" s="1"/>
      <c r="AD648" s="1"/>
      <c r="AE648" s="7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6"/>
      <c r="AC649" s="1"/>
      <c r="AD649" s="1"/>
      <c r="AE649" s="7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6"/>
      <c r="AC650" s="1"/>
      <c r="AD650" s="1"/>
      <c r="AE650" s="7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6"/>
      <c r="AC651" s="1"/>
      <c r="AD651" s="1"/>
      <c r="AE651" s="7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6"/>
      <c r="AC652" s="1"/>
      <c r="AD652" s="1"/>
      <c r="AE652" s="7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6"/>
      <c r="AC653" s="1"/>
      <c r="AD653" s="1"/>
      <c r="AE653" s="7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6"/>
      <c r="AC654" s="1"/>
      <c r="AD654" s="1"/>
      <c r="AE654" s="7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6"/>
      <c r="AC655" s="1"/>
      <c r="AD655" s="1"/>
      <c r="AE655" s="7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6"/>
      <c r="AC656" s="1"/>
      <c r="AD656" s="1"/>
      <c r="AE656" s="7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6"/>
      <c r="AC657" s="1"/>
      <c r="AD657" s="1"/>
      <c r="AE657" s="7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6"/>
      <c r="AC658" s="1"/>
      <c r="AD658" s="1"/>
      <c r="AE658" s="7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6"/>
      <c r="AC659" s="1"/>
      <c r="AD659" s="1"/>
      <c r="AE659" s="7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6"/>
      <c r="AC660" s="1"/>
      <c r="AD660" s="1"/>
      <c r="AE660" s="7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6"/>
      <c r="AC661" s="1"/>
      <c r="AD661" s="1"/>
      <c r="AE661" s="7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6"/>
      <c r="AC662" s="1"/>
      <c r="AD662" s="1"/>
      <c r="AE662" s="7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6"/>
      <c r="AC663" s="1"/>
      <c r="AD663" s="1"/>
      <c r="AE663" s="7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6"/>
      <c r="AC664" s="1"/>
      <c r="AD664" s="1"/>
      <c r="AE664" s="7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6"/>
      <c r="AC665" s="1"/>
      <c r="AD665" s="1"/>
      <c r="AE665" s="7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6"/>
      <c r="AC666" s="1"/>
      <c r="AD666" s="1"/>
      <c r="AE666" s="7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6"/>
      <c r="AC667" s="1"/>
      <c r="AD667" s="1"/>
      <c r="AE667" s="7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6"/>
      <c r="AC668" s="1"/>
      <c r="AD668" s="1"/>
      <c r="AE668" s="7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6"/>
      <c r="AC669" s="1"/>
      <c r="AD669" s="1"/>
      <c r="AE669" s="7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6"/>
      <c r="AC670" s="1"/>
      <c r="AD670" s="1"/>
      <c r="AE670" s="7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6"/>
      <c r="AC671" s="1"/>
      <c r="AD671" s="1"/>
      <c r="AE671" s="7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6"/>
      <c r="AC672" s="1"/>
      <c r="AD672" s="1"/>
      <c r="AE672" s="7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6"/>
      <c r="AC673" s="1"/>
      <c r="AD673" s="1"/>
      <c r="AE673" s="7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6"/>
      <c r="AC674" s="1"/>
      <c r="AD674" s="1"/>
      <c r="AE674" s="7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6"/>
      <c r="AC675" s="1"/>
      <c r="AD675" s="1"/>
      <c r="AE675" s="7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6"/>
      <c r="AC676" s="1"/>
      <c r="AD676" s="1"/>
      <c r="AE676" s="7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6"/>
      <c r="AC677" s="1"/>
      <c r="AD677" s="1"/>
      <c r="AE677" s="7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6"/>
      <c r="AC678" s="1"/>
      <c r="AD678" s="1"/>
      <c r="AE678" s="7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6"/>
      <c r="AC679" s="1"/>
      <c r="AD679" s="1"/>
      <c r="AE679" s="7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6"/>
      <c r="AC680" s="1"/>
      <c r="AD680" s="1"/>
      <c r="AE680" s="7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6"/>
      <c r="AC681" s="1"/>
      <c r="AD681" s="1"/>
      <c r="AE681" s="7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6"/>
      <c r="AC682" s="1"/>
      <c r="AD682" s="1"/>
      <c r="AE682" s="7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6"/>
      <c r="AC683" s="1"/>
      <c r="AD683" s="1"/>
      <c r="AE683" s="7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6"/>
      <c r="AC684" s="1"/>
      <c r="AD684" s="1"/>
      <c r="AE684" s="7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6"/>
      <c r="AC685" s="1"/>
      <c r="AD685" s="1"/>
      <c r="AE685" s="7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6"/>
      <c r="AC686" s="1"/>
      <c r="AD686" s="1"/>
      <c r="AE686" s="7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6"/>
      <c r="AC687" s="1"/>
      <c r="AD687" s="1"/>
      <c r="AE687" s="7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6"/>
      <c r="AC688" s="1"/>
      <c r="AD688" s="1"/>
      <c r="AE688" s="7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6"/>
      <c r="AC689" s="1"/>
      <c r="AD689" s="1"/>
      <c r="AE689" s="7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6"/>
      <c r="AC690" s="1"/>
      <c r="AD690" s="1"/>
      <c r="AE690" s="7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6"/>
      <c r="AC691" s="1"/>
      <c r="AD691" s="1"/>
      <c r="AE691" s="7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6"/>
      <c r="AC692" s="1"/>
      <c r="AD692" s="1"/>
      <c r="AE692" s="7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6"/>
      <c r="AC693" s="1"/>
      <c r="AD693" s="1"/>
      <c r="AE693" s="7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6"/>
      <c r="AC694" s="1"/>
      <c r="AD694" s="1"/>
      <c r="AE694" s="7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6"/>
      <c r="AC695" s="1"/>
      <c r="AD695" s="1"/>
      <c r="AE695" s="7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6"/>
      <c r="AC696" s="1"/>
      <c r="AD696" s="1"/>
      <c r="AE696" s="7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6"/>
      <c r="AC697" s="1"/>
      <c r="AD697" s="1"/>
      <c r="AE697" s="7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6"/>
      <c r="AC698" s="1"/>
      <c r="AD698" s="1"/>
      <c r="AE698" s="7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6"/>
      <c r="AC699" s="1"/>
      <c r="AD699" s="1"/>
      <c r="AE699" s="7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6"/>
      <c r="AC700" s="1"/>
      <c r="AD700" s="1"/>
      <c r="AE700" s="7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6"/>
      <c r="AC701" s="1"/>
      <c r="AD701" s="1"/>
      <c r="AE701" s="7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6"/>
      <c r="AC702" s="1"/>
      <c r="AD702" s="1"/>
      <c r="AE702" s="7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6"/>
      <c r="AC703" s="1"/>
      <c r="AD703" s="1"/>
      <c r="AE703" s="7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6"/>
      <c r="AC704" s="1"/>
      <c r="AD704" s="1"/>
      <c r="AE704" s="7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6"/>
      <c r="AC705" s="1"/>
      <c r="AD705" s="1"/>
      <c r="AE705" s="7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6"/>
      <c r="AC706" s="1"/>
      <c r="AD706" s="1"/>
      <c r="AE706" s="7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6"/>
      <c r="AC707" s="1"/>
      <c r="AD707" s="1"/>
      <c r="AE707" s="7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6"/>
      <c r="AC708" s="1"/>
      <c r="AD708" s="1"/>
      <c r="AE708" s="7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6"/>
      <c r="AC709" s="1"/>
      <c r="AD709" s="1"/>
      <c r="AE709" s="7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6"/>
      <c r="AC710" s="1"/>
      <c r="AD710" s="1"/>
      <c r="AE710" s="7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6"/>
      <c r="AC711" s="1"/>
      <c r="AD711" s="1"/>
      <c r="AE711" s="7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6"/>
      <c r="AC712" s="1"/>
      <c r="AD712" s="1"/>
      <c r="AE712" s="7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6"/>
      <c r="AC713" s="1"/>
      <c r="AD713" s="1"/>
      <c r="AE713" s="7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6"/>
      <c r="AC714" s="1"/>
      <c r="AD714" s="1"/>
      <c r="AE714" s="7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6"/>
      <c r="AC715" s="1"/>
      <c r="AD715" s="1"/>
      <c r="AE715" s="7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6"/>
      <c r="AC716" s="1"/>
      <c r="AD716" s="1"/>
      <c r="AE716" s="7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6"/>
      <c r="AC717" s="1"/>
      <c r="AD717" s="1"/>
      <c r="AE717" s="7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6"/>
      <c r="AC718" s="1"/>
      <c r="AD718" s="1"/>
      <c r="AE718" s="7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6"/>
      <c r="AC719" s="1"/>
      <c r="AD719" s="1"/>
      <c r="AE719" s="7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6"/>
      <c r="AC720" s="1"/>
      <c r="AD720" s="1"/>
      <c r="AE720" s="7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6"/>
      <c r="AC721" s="1"/>
      <c r="AD721" s="1"/>
      <c r="AE721" s="7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6"/>
      <c r="AC722" s="1"/>
      <c r="AD722" s="1"/>
      <c r="AE722" s="7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6"/>
      <c r="AC723" s="1"/>
      <c r="AD723" s="1"/>
      <c r="AE723" s="7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6"/>
      <c r="AC724" s="1"/>
      <c r="AD724" s="1"/>
      <c r="AE724" s="7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6"/>
      <c r="AC725" s="1"/>
      <c r="AD725" s="1"/>
      <c r="AE725" s="7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6"/>
      <c r="AC726" s="1"/>
      <c r="AD726" s="1"/>
      <c r="AE726" s="7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6"/>
      <c r="AC727" s="1"/>
      <c r="AD727" s="1"/>
      <c r="AE727" s="7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6"/>
      <c r="AC728" s="1"/>
      <c r="AD728" s="1"/>
      <c r="AE728" s="7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6"/>
      <c r="AC729" s="1"/>
      <c r="AD729" s="1"/>
      <c r="AE729" s="7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6"/>
      <c r="AC730" s="1"/>
      <c r="AD730" s="1"/>
      <c r="AE730" s="7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6"/>
      <c r="AC731" s="1"/>
      <c r="AD731" s="1"/>
      <c r="AE731" s="7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6"/>
      <c r="AC732" s="1"/>
      <c r="AD732" s="1"/>
      <c r="AE732" s="7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6"/>
      <c r="AC733" s="1"/>
      <c r="AD733" s="1"/>
      <c r="AE733" s="7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6"/>
      <c r="AC734" s="1"/>
      <c r="AD734" s="1"/>
      <c r="AE734" s="7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6"/>
      <c r="AC735" s="1"/>
      <c r="AD735" s="1"/>
      <c r="AE735" s="7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6"/>
      <c r="AC736" s="1"/>
      <c r="AD736" s="1"/>
      <c r="AE736" s="7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6"/>
      <c r="AC737" s="1"/>
      <c r="AD737" s="1"/>
      <c r="AE737" s="7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6"/>
      <c r="AC738" s="1"/>
      <c r="AD738" s="1"/>
      <c r="AE738" s="7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6"/>
      <c r="AC739" s="1"/>
      <c r="AD739" s="1"/>
      <c r="AE739" s="7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6"/>
      <c r="AC740" s="1"/>
      <c r="AD740" s="1"/>
      <c r="AE740" s="7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6"/>
      <c r="AC741" s="1"/>
      <c r="AD741" s="1"/>
      <c r="AE741" s="7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6"/>
      <c r="AC742" s="1"/>
      <c r="AD742" s="1"/>
      <c r="AE742" s="7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6"/>
      <c r="AC743" s="1"/>
      <c r="AD743" s="1"/>
      <c r="AE743" s="7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6"/>
      <c r="AC744" s="1"/>
      <c r="AD744" s="1"/>
      <c r="AE744" s="7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6"/>
      <c r="AC745" s="1"/>
      <c r="AD745" s="1"/>
      <c r="AE745" s="7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6"/>
      <c r="AC746" s="1"/>
      <c r="AD746" s="1"/>
      <c r="AE746" s="7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6"/>
      <c r="AC747" s="1"/>
      <c r="AD747" s="1"/>
      <c r="AE747" s="7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6"/>
      <c r="AC748" s="1"/>
      <c r="AD748" s="1"/>
      <c r="AE748" s="7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6"/>
      <c r="AC749" s="1"/>
      <c r="AD749" s="1"/>
      <c r="AE749" s="7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6"/>
      <c r="AC750" s="1"/>
      <c r="AD750" s="1"/>
      <c r="AE750" s="7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6"/>
      <c r="AC751" s="1"/>
      <c r="AD751" s="1"/>
      <c r="AE751" s="7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6"/>
      <c r="AC752" s="1"/>
      <c r="AD752" s="1"/>
      <c r="AE752" s="7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6"/>
      <c r="AC753" s="1"/>
      <c r="AD753" s="1"/>
      <c r="AE753" s="7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6"/>
      <c r="AC754" s="1"/>
      <c r="AD754" s="1"/>
      <c r="AE754" s="7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6"/>
      <c r="AC755" s="1"/>
      <c r="AD755" s="1"/>
      <c r="AE755" s="7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6"/>
      <c r="AC756" s="1"/>
      <c r="AD756" s="1"/>
      <c r="AE756" s="7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6"/>
      <c r="AC757" s="1"/>
      <c r="AD757" s="1"/>
      <c r="AE757" s="7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6"/>
      <c r="AC758" s="1"/>
      <c r="AD758" s="1"/>
      <c r="AE758" s="7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6"/>
      <c r="AC759" s="1"/>
      <c r="AD759" s="1"/>
      <c r="AE759" s="7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6"/>
      <c r="AC760" s="1"/>
      <c r="AD760" s="1"/>
      <c r="AE760" s="7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6"/>
      <c r="AC761" s="1"/>
      <c r="AD761" s="1"/>
      <c r="AE761" s="7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6"/>
      <c r="AC762" s="1"/>
      <c r="AD762" s="1"/>
      <c r="AE762" s="7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6"/>
      <c r="AC763" s="1"/>
      <c r="AD763" s="1"/>
      <c r="AE763" s="7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6"/>
      <c r="AC764" s="1"/>
      <c r="AD764" s="1"/>
      <c r="AE764" s="7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6"/>
      <c r="AC765" s="1"/>
      <c r="AD765" s="1"/>
      <c r="AE765" s="7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6"/>
      <c r="AC766" s="1"/>
      <c r="AD766" s="1"/>
      <c r="AE766" s="7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6"/>
      <c r="AC767" s="1"/>
      <c r="AD767" s="1"/>
      <c r="AE767" s="7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6"/>
      <c r="AC768" s="1"/>
      <c r="AD768" s="1"/>
      <c r="AE768" s="7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6"/>
      <c r="AC769" s="1"/>
      <c r="AD769" s="1"/>
      <c r="AE769" s="7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6"/>
      <c r="AC770" s="1"/>
      <c r="AD770" s="1"/>
      <c r="AE770" s="7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6"/>
      <c r="AC771" s="1"/>
      <c r="AD771" s="1"/>
      <c r="AE771" s="7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6"/>
      <c r="AC772" s="1"/>
      <c r="AD772" s="1"/>
      <c r="AE772" s="7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6"/>
      <c r="AC773" s="1"/>
      <c r="AD773" s="1"/>
      <c r="AE773" s="7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6"/>
      <c r="AC774" s="1"/>
      <c r="AD774" s="1"/>
      <c r="AE774" s="7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6"/>
      <c r="AC775" s="1"/>
      <c r="AD775" s="1"/>
      <c r="AE775" s="7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6"/>
      <c r="AC776" s="1"/>
      <c r="AD776" s="1"/>
      <c r="AE776" s="7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6"/>
      <c r="AC777" s="1"/>
      <c r="AD777" s="1"/>
      <c r="AE777" s="7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6"/>
      <c r="AC778" s="1"/>
      <c r="AD778" s="1"/>
      <c r="AE778" s="7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6"/>
      <c r="AC779" s="1"/>
      <c r="AD779" s="1"/>
      <c r="AE779" s="7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6"/>
      <c r="AC780" s="1"/>
      <c r="AD780" s="1"/>
      <c r="AE780" s="7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6"/>
      <c r="AC781" s="1"/>
      <c r="AD781" s="1"/>
      <c r="AE781" s="7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6"/>
      <c r="AC782" s="1"/>
      <c r="AD782" s="1"/>
      <c r="AE782" s="7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6"/>
      <c r="AC783" s="1"/>
      <c r="AD783" s="1"/>
      <c r="AE783" s="7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6"/>
      <c r="AC784" s="1"/>
      <c r="AD784" s="1"/>
      <c r="AE784" s="7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6"/>
      <c r="AC785" s="1"/>
      <c r="AD785" s="1"/>
      <c r="AE785" s="7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6"/>
      <c r="AC786" s="1"/>
      <c r="AD786" s="1"/>
      <c r="AE786" s="7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6"/>
      <c r="AC787" s="1"/>
      <c r="AD787" s="1"/>
      <c r="AE787" s="7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6"/>
      <c r="AC788" s="1"/>
      <c r="AD788" s="1"/>
      <c r="AE788" s="7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6"/>
      <c r="AC789" s="1"/>
      <c r="AD789" s="1"/>
      <c r="AE789" s="7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6"/>
      <c r="AC790" s="1"/>
      <c r="AD790" s="1"/>
      <c r="AE790" s="7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6"/>
      <c r="AC791" s="1"/>
      <c r="AD791" s="1"/>
      <c r="AE791" s="7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6"/>
      <c r="AC792" s="1"/>
      <c r="AD792" s="1"/>
      <c r="AE792" s="7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6"/>
      <c r="AC793" s="1"/>
      <c r="AD793" s="1"/>
      <c r="AE793" s="7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6"/>
      <c r="AC794" s="1"/>
      <c r="AD794" s="1"/>
      <c r="AE794" s="7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6"/>
      <c r="AC795" s="1"/>
      <c r="AD795" s="1"/>
      <c r="AE795" s="7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6"/>
      <c r="AC796" s="1"/>
      <c r="AD796" s="1"/>
      <c r="AE796" s="7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6"/>
      <c r="AC797" s="1"/>
      <c r="AD797" s="1"/>
      <c r="AE797" s="7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6"/>
      <c r="AC798" s="1"/>
      <c r="AD798" s="1"/>
      <c r="AE798" s="7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6"/>
      <c r="AC799" s="1"/>
      <c r="AD799" s="1"/>
      <c r="AE799" s="7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6"/>
      <c r="AC800" s="1"/>
      <c r="AD800" s="1"/>
      <c r="AE800" s="7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6"/>
      <c r="AC801" s="1"/>
      <c r="AD801" s="1"/>
      <c r="AE801" s="7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6"/>
      <c r="AC802" s="1"/>
      <c r="AD802" s="1"/>
      <c r="AE802" s="7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6"/>
      <c r="AC803" s="1"/>
      <c r="AD803" s="1"/>
      <c r="AE803" s="7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6"/>
      <c r="AC804" s="1"/>
      <c r="AD804" s="1"/>
      <c r="AE804" s="7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6"/>
      <c r="AC805" s="1"/>
      <c r="AD805" s="1"/>
      <c r="AE805" s="7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6"/>
      <c r="AC806" s="1"/>
      <c r="AD806" s="1"/>
      <c r="AE806" s="7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6"/>
      <c r="AC807" s="1"/>
      <c r="AD807" s="1"/>
      <c r="AE807" s="7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6"/>
      <c r="AC808" s="1"/>
      <c r="AD808" s="1"/>
      <c r="AE808" s="7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6"/>
      <c r="AC809" s="1"/>
      <c r="AD809" s="1"/>
      <c r="AE809" s="7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6"/>
      <c r="AC810" s="1"/>
      <c r="AD810" s="1"/>
      <c r="AE810" s="7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6"/>
      <c r="AC811" s="1"/>
      <c r="AD811" s="1"/>
      <c r="AE811" s="7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6"/>
      <c r="AC812" s="1"/>
      <c r="AD812" s="1"/>
      <c r="AE812" s="7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6"/>
      <c r="AC813" s="1"/>
      <c r="AD813" s="1"/>
      <c r="AE813" s="7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6"/>
      <c r="AC814" s="1"/>
      <c r="AD814" s="1"/>
      <c r="AE814" s="7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6"/>
      <c r="AC815" s="1"/>
      <c r="AD815" s="1"/>
      <c r="AE815" s="7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6"/>
      <c r="AC816" s="1"/>
      <c r="AD816" s="1"/>
      <c r="AE816" s="7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6"/>
      <c r="AC817" s="1"/>
      <c r="AD817" s="1"/>
      <c r="AE817" s="7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6"/>
      <c r="AC818" s="1"/>
      <c r="AD818" s="1"/>
      <c r="AE818" s="7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6"/>
      <c r="AC819" s="1"/>
      <c r="AD819" s="1"/>
      <c r="AE819" s="7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6"/>
      <c r="AC820" s="1"/>
      <c r="AD820" s="1"/>
      <c r="AE820" s="7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6"/>
      <c r="AC821" s="1"/>
      <c r="AD821" s="1"/>
      <c r="AE821" s="7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6"/>
      <c r="AC822" s="1"/>
      <c r="AD822" s="1"/>
      <c r="AE822" s="7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6"/>
      <c r="AC823" s="1"/>
      <c r="AD823" s="1"/>
      <c r="AE823" s="7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6"/>
      <c r="AC824" s="1"/>
      <c r="AD824" s="1"/>
      <c r="AE824" s="7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6"/>
      <c r="AC825" s="1"/>
      <c r="AD825" s="1"/>
      <c r="AE825" s="7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6"/>
      <c r="AC826" s="1"/>
      <c r="AD826" s="1"/>
      <c r="AE826" s="7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6"/>
      <c r="AC827" s="1"/>
      <c r="AD827" s="1"/>
      <c r="AE827" s="7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6"/>
      <c r="AC828" s="1"/>
      <c r="AD828" s="1"/>
      <c r="AE828" s="7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6"/>
      <c r="AC829" s="1"/>
      <c r="AD829" s="1"/>
      <c r="AE829" s="7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6"/>
      <c r="AC830" s="1"/>
      <c r="AD830" s="1"/>
      <c r="AE830" s="7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6"/>
      <c r="AC831" s="1"/>
      <c r="AD831" s="1"/>
      <c r="AE831" s="7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6"/>
      <c r="AC832" s="1"/>
      <c r="AD832" s="1"/>
      <c r="AE832" s="7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6"/>
      <c r="AC833" s="1"/>
      <c r="AD833" s="1"/>
      <c r="AE833" s="7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6"/>
      <c r="AC834" s="1"/>
      <c r="AD834" s="1"/>
      <c r="AE834" s="7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6"/>
      <c r="AC835" s="1"/>
      <c r="AD835" s="1"/>
      <c r="AE835" s="7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6"/>
      <c r="AC836" s="1"/>
      <c r="AD836" s="1"/>
      <c r="AE836" s="7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6"/>
      <c r="AC837" s="1"/>
      <c r="AD837" s="1"/>
      <c r="AE837" s="7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6"/>
      <c r="AC838" s="1"/>
      <c r="AD838" s="1"/>
      <c r="AE838" s="7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6"/>
      <c r="AC839" s="1"/>
      <c r="AD839" s="1"/>
      <c r="AE839" s="7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6"/>
      <c r="AC840" s="1"/>
      <c r="AD840" s="1"/>
      <c r="AE840" s="7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6"/>
      <c r="AC841" s="1"/>
      <c r="AD841" s="1"/>
      <c r="AE841" s="7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6"/>
      <c r="AC842" s="1"/>
      <c r="AD842" s="1"/>
      <c r="AE842" s="7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6"/>
      <c r="AC843" s="1"/>
      <c r="AD843" s="1"/>
      <c r="AE843" s="7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6"/>
      <c r="AC844" s="1"/>
      <c r="AD844" s="1"/>
      <c r="AE844" s="7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6"/>
      <c r="AC845" s="1"/>
      <c r="AD845" s="1"/>
      <c r="AE845" s="7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6"/>
      <c r="AC846" s="1"/>
      <c r="AD846" s="1"/>
      <c r="AE846" s="7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6"/>
      <c r="AC847" s="1"/>
      <c r="AD847" s="1"/>
      <c r="AE847" s="7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6"/>
      <c r="AC848" s="1"/>
      <c r="AD848" s="1"/>
      <c r="AE848" s="7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6"/>
      <c r="AC849" s="1"/>
      <c r="AD849" s="1"/>
      <c r="AE849" s="7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6"/>
      <c r="AC850" s="1"/>
      <c r="AD850" s="1"/>
      <c r="AE850" s="7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6"/>
      <c r="AC851" s="1"/>
      <c r="AD851" s="1"/>
      <c r="AE851" s="7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6"/>
      <c r="AC852" s="1"/>
      <c r="AD852" s="1"/>
      <c r="AE852" s="7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6"/>
      <c r="AC853" s="1"/>
      <c r="AD853" s="1"/>
      <c r="AE853" s="7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6"/>
      <c r="AC854" s="1"/>
      <c r="AD854" s="1"/>
      <c r="AE854" s="7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6"/>
      <c r="AC855" s="1"/>
      <c r="AD855" s="1"/>
      <c r="AE855" s="7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6"/>
      <c r="AC856" s="1"/>
      <c r="AD856" s="1"/>
      <c r="AE856" s="7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6"/>
      <c r="AC857" s="1"/>
      <c r="AD857" s="1"/>
      <c r="AE857" s="7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6"/>
      <c r="AC858" s="1"/>
      <c r="AD858" s="1"/>
      <c r="AE858" s="7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6"/>
      <c r="AC859" s="1"/>
      <c r="AD859" s="1"/>
      <c r="AE859" s="7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6"/>
      <c r="AC860" s="1"/>
      <c r="AD860" s="1"/>
      <c r="AE860" s="7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6"/>
      <c r="AC861" s="1"/>
      <c r="AD861" s="1"/>
      <c r="AE861" s="7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6"/>
      <c r="AC862" s="1"/>
      <c r="AD862" s="1"/>
      <c r="AE862" s="7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6"/>
      <c r="AC863" s="1"/>
      <c r="AD863" s="1"/>
      <c r="AE863" s="7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6"/>
      <c r="AC864" s="1"/>
      <c r="AD864" s="1"/>
      <c r="AE864" s="7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6"/>
      <c r="AC865" s="1"/>
      <c r="AD865" s="1"/>
      <c r="AE865" s="7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6"/>
      <c r="AC866" s="1"/>
      <c r="AD866" s="1"/>
      <c r="AE866" s="7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6"/>
      <c r="AC867" s="1"/>
      <c r="AD867" s="1"/>
      <c r="AE867" s="7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6"/>
      <c r="AC868" s="1"/>
      <c r="AD868" s="1"/>
      <c r="AE868" s="7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6"/>
      <c r="AC869" s="1"/>
      <c r="AD869" s="1"/>
      <c r="AE869" s="7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6"/>
      <c r="AC870" s="1"/>
      <c r="AD870" s="1"/>
      <c r="AE870" s="7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6"/>
      <c r="AC871" s="1"/>
      <c r="AD871" s="1"/>
      <c r="AE871" s="7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6"/>
      <c r="AC872" s="1"/>
      <c r="AD872" s="1"/>
      <c r="AE872" s="7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6"/>
      <c r="AC873" s="1"/>
      <c r="AD873" s="1"/>
      <c r="AE873" s="7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6"/>
      <c r="AC874" s="1"/>
      <c r="AD874" s="1"/>
      <c r="AE874" s="7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6"/>
      <c r="AC875" s="1"/>
      <c r="AD875" s="1"/>
      <c r="AE875" s="7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6"/>
      <c r="AC876" s="1"/>
      <c r="AD876" s="1"/>
      <c r="AE876" s="7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6"/>
      <c r="AC877" s="1"/>
      <c r="AD877" s="1"/>
      <c r="AE877" s="7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6"/>
      <c r="AC878" s="1"/>
      <c r="AD878" s="1"/>
      <c r="AE878" s="7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6"/>
      <c r="AC879" s="1"/>
      <c r="AD879" s="1"/>
      <c r="AE879" s="7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6"/>
      <c r="AC880" s="1"/>
      <c r="AD880" s="1"/>
      <c r="AE880" s="7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6"/>
      <c r="AC881" s="1"/>
      <c r="AD881" s="1"/>
      <c r="AE881" s="7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6"/>
      <c r="AC882" s="1"/>
      <c r="AD882" s="1"/>
      <c r="AE882" s="7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6"/>
      <c r="AC883" s="1"/>
      <c r="AD883" s="1"/>
      <c r="AE883" s="7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6"/>
      <c r="AC884" s="1"/>
      <c r="AD884" s="1"/>
      <c r="AE884" s="7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6"/>
      <c r="AC885" s="1"/>
      <c r="AD885" s="1"/>
      <c r="AE885" s="7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6"/>
      <c r="AC886" s="1"/>
      <c r="AD886" s="1"/>
      <c r="AE886" s="7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6"/>
      <c r="AC887" s="1"/>
      <c r="AD887" s="1"/>
      <c r="AE887" s="7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6"/>
      <c r="AC888" s="1"/>
      <c r="AD888" s="1"/>
      <c r="AE888" s="7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6"/>
      <c r="AC889" s="1"/>
      <c r="AD889" s="1"/>
      <c r="AE889" s="7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6"/>
      <c r="AC890" s="1"/>
      <c r="AD890" s="1"/>
      <c r="AE890" s="7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6"/>
      <c r="AC891" s="1"/>
      <c r="AD891" s="1"/>
      <c r="AE891" s="7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6"/>
      <c r="AC892" s="1"/>
      <c r="AD892" s="1"/>
      <c r="AE892" s="7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6"/>
      <c r="AC893" s="1"/>
      <c r="AD893" s="1"/>
      <c r="AE893" s="7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6"/>
      <c r="AC894" s="1"/>
      <c r="AD894" s="1"/>
      <c r="AE894" s="7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6"/>
      <c r="AC895" s="1"/>
      <c r="AD895" s="1"/>
      <c r="AE895" s="7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6"/>
      <c r="AC896" s="1"/>
      <c r="AD896" s="1"/>
      <c r="AE896" s="7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6"/>
      <c r="AC897" s="1"/>
      <c r="AD897" s="1"/>
      <c r="AE897" s="7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6"/>
      <c r="AC898" s="1"/>
      <c r="AD898" s="1"/>
      <c r="AE898" s="7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6"/>
      <c r="AC899" s="1"/>
      <c r="AD899" s="1"/>
      <c r="AE899" s="7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6"/>
      <c r="AC900" s="1"/>
      <c r="AD900" s="1"/>
      <c r="AE900" s="7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6"/>
      <c r="AC901" s="1"/>
      <c r="AD901" s="1"/>
      <c r="AE901" s="7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6"/>
      <c r="AC902" s="1"/>
      <c r="AD902" s="1"/>
      <c r="AE902" s="7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6"/>
      <c r="AC903" s="1"/>
      <c r="AD903" s="1"/>
      <c r="AE903" s="7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6"/>
      <c r="AC904" s="1"/>
      <c r="AD904" s="1"/>
      <c r="AE904" s="7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6"/>
      <c r="AC905" s="1"/>
      <c r="AD905" s="1"/>
      <c r="AE905" s="7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6"/>
      <c r="AC906" s="1"/>
      <c r="AD906" s="1"/>
      <c r="AE906" s="7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6"/>
      <c r="AC907" s="1"/>
      <c r="AD907" s="1"/>
      <c r="AE907" s="7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6"/>
      <c r="AC908" s="1"/>
      <c r="AD908" s="1"/>
      <c r="AE908" s="7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6"/>
      <c r="AC909" s="1"/>
      <c r="AD909" s="1"/>
      <c r="AE909" s="7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6"/>
      <c r="AC910" s="1"/>
      <c r="AD910" s="1"/>
      <c r="AE910" s="7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6"/>
      <c r="AC911" s="1"/>
      <c r="AD911" s="1"/>
      <c r="AE911" s="7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6"/>
      <c r="AC912" s="1"/>
      <c r="AD912" s="1"/>
      <c r="AE912" s="7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6"/>
      <c r="AC913" s="1"/>
      <c r="AD913" s="1"/>
      <c r="AE913" s="7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6"/>
      <c r="AC914" s="1"/>
      <c r="AD914" s="1"/>
      <c r="AE914" s="7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6"/>
      <c r="AC915" s="1"/>
      <c r="AD915" s="1"/>
      <c r="AE915" s="7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6"/>
      <c r="AC916" s="1"/>
      <c r="AD916" s="1"/>
      <c r="AE916" s="7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6"/>
      <c r="AC917" s="1"/>
      <c r="AD917" s="1"/>
      <c r="AE917" s="7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6"/>
      <c r="AC918" s="1"/>
      <c r="AD918" s="1"/>
      <c r="AE918" s="7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6"/>
      <c r="AC919" s="1"/>
      <c r="AD919" s="1"/>
      <c r="AE919" s="7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6"/>
      <c r="AC920" s="1"/>
      <c r="AD920" s="1"/>
      <c r="AE920" s="7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6"/>
      <c r="AC921" s="1"/>
      <c r="AD921" s="1"/>
      <c r="AE921" s="7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6"/>
      <c r="AC922" s="1"/>
      <c r="AD922" s="1"/>
      <c r="AE922" s="7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6"/>
      <c r="AC923" s="1"/>
      <c r="AD923" s="1"/>
      <c r="AE923" s="7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6"/>
      <c r="AC924" s="1"/>
      <c r="AD924" s="1"/>
      <c r="AE924" s="7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6"/>
      <c r="AC925" s="1"/>
      <c r="AD925" s="1"/>
      <c r="AE925" s="7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6"/>
      <c r="AC926" s="1"/>
      <c r="AD926" s="1"/>
      <c r="AE926" s="7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6"/>
      <c r="AC927" s="1"/>
      <c r="AD927" s="1"/>
      <c r="AE927" s="7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6"/>
      <c r="AC928" s="1"/>
      <c r="AD928" s="1"/>
      <c r="AE928" s="7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6"/>
      <c r="AC929" s="1"/>
      <c r="AD929" s="1"/>
      <c r="AE929" s="7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6"/>
      <c r="AC930" s="1"/>
      <c r="AD930" s="1"/>
      <c r="AE930" s="7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6"/>
      <c r="AC931" s="1"/>
      <c r="AD931" s="1"/>
      <c r="AE931" s="7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6"/>
      <c r="AC932" s="1"/>
      <c r="AD932" s="1"/>
      <c r="AE932" s="7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6"/>
      <c r="AC933" s="1"/>
      <c r="AD933" s="1"/>
      <c r="AE933" s="7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6"/>
      <c r="AC934" s="1"/>
      <c r="AD934" s="1"/>
      <c r="AE934" s="7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6"/>
      <c r="AC935" s="1"/>
      <c r="AD935" s="1"/>
      <c r="AE935" s="7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6"/>
      <c r="AC936" s="1"/>
      <c r="AD936" s="1"/>
      <c r="AE936" s="7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6"/>
      <c r="AC937" s="1"/>
      <c r="AD937" s="1"/>
      <c r="AE937" s="7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6"/>
      <c r="AC938" s="1"/>
      <c r="AD938" s="1"/>
      <c r="AE938" s="7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6"/>
      <c r="AC939" s="1"/>
      <c r="AD939" s="1"/>
      <c r="AE939" s="7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6"/>
      <c r="AC940" s="1"/>
      <c r="AD940" s="1"/>
      <c r="AE940" s="7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6"/>
      <c r="AC941" s="1"/>
      <c r="AD941" s="1"/>
      <c r="AE941" s="7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6"/>
      <c r="AC942" s="1"/>
      <c r="AD942" s="1"/>
      <c r="AE942" s="7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6"/>
      <c r="AC943" s="1"/>
      <c r="AD943" s="1"/>
      <c r="AE943" s="7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6"/>
      <c r="AC944" s="1"/>
      <c r="AD944" s="1"/>
      <c r="AE944" s="7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6"/>
      <c r="AC945" s="1"/>
      <c r="AD945" s="1"/>
      <c r="AE945" s="7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6"/>
      <c r="AC946" s="1"/>
      <c r="AD946" s="1"/>
      <c r="AE946" s="7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6"/>
      <c r="AC947" s="1"/>
      <c r="AD947" s="1"/>
      <c r="AE947" s="7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6"/>
      <c r="AC948" s="1"/>
      <c r="AD948" s="1"/>
      <c r="AE948" s="7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6"/>
      <c r="AC949" s="1"/>
      <c r="AD949" s="1"/>
      <c r="AE949" s="7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6"/>
      <c r="AC950" s="1"/>
      <c r="AD950" s="1"/>
      <c r="AE950" s="7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6"/>
      <c r="AC951" s="1"/>
      <c r="AD951" s="1"/>
      <c r="AE951" s="7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6"/>
      <c r="AC952" s="1"/>
      <c r="AD952" s="1"/>
      <c r="AE952" s="7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6"/>
      <c r="AC953" s="1"/>
      <c r="AD953" s="1"/>
      <c r="AE953" s="7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6"/>
      <c r="AC954" s="1"/>
      <c r="AD954" s="1"/>
      <c r="AE954" s="7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6"/>
      <c r="AC955" s="1"/>
      <c r="AD955" s="1"/>
      <c r="AE955" s="7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6"/>
      <c r="AC956" s="1"/>
      <c r="AD956" s="1"/>
      <c r="AE956" s="7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6"/>
      <c r="AC957" s="1"/>
      <c r="AD957" s="1"/>
      <c r="AE957" s="7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6"/>
      <c r="AC958" s="1"/>
      <c r="AD958" s="1"/>
      <c r="AE958" s="7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6"/>
      <c r="AC959" s="1"/>
      <c r="AD959" s="1"/>
      <c r="AE959" s="7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6"/>
      <c r="AC960" s="1"/>
      <c r="AD960" s="1"/>
      <c r="AE960" s="7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6"/>
      <c r="AC961" s="1"/>
      <c r="AD961" s="1"/>
      <c r="AE961" s="7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6"/>
      <c r="AC962" s="1"/>
      <c r="AD962" s="1"/>
      <c r="AE962" s="7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6"/>
      <c r="AC963" s="1"/>
      <c r="AD963" s="1"/>
      <c r="AE963" s="7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6"/>
      <c r="AC964" s="1"/>
      <c r="AD964" s="1"/>
      <c r="AE964" s="7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6"/>
      <c r="AC965" s="1"/>
      <c r="AD965" s="1"/>
      <c r="AE965" s="7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6"/>
      <c r="AC966" s="1"/>
      <c r="AD966" s="1"/>
      <c r="AE966" s="7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6"/>
      <c r="AC967" s="1"/>
      <c r="AD967" s="1"/>
      <c r="AE967" s="7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6"/>
      <c r="AC968" s="1"/>
      <c r="AD968" s="1"/>
      <c r="AE968" s="7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6"/>
      <c r="AC969" s="1"/>
      <c r="AD969" s="1"/>
      <c r="AE969" s="7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6"/>
      <c r="AC970" s="1"/>
      <c r="AD970" s="1"/>
      <c r="AE970" s="7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6"/>
      <c r="AC971" s="1"/>
      <c r="AD971" s="1"/>
      <c r="AE971" s="7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6"/>
      <c r="AC972" s="1"/>
      <c r="AD972" s="1"/>
      <c r="AE972" s="7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6"/>
      <c r="AC973" s="1"/>
      <c r="AD973" s="1"/>
      <c r="AE973" s="7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6"/>
      <c r="AC974" s="1"/>
      <c r="AD974" s="1"/>
      <c r="AE974" s="7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6"/>
      <c r="AC975" s="1"/>
      <c r="AD975" s="1"/>
      <c r="AE975" s="7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6"/>
      <c r="AC976" s="1"/>
      <c r="AD976" s="1"/>
      <c r="AE976" s="7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6"/>
      <c r="AC977" s="1"/>
      <c r="AD977" s="1"/>
      <c r="AE977" s="7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6"/>
      <c r="AC978" s="1"/>
      <c r="AD978" s="1"/>
      <c r="AE978" s="7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6"/>
      <c r="AC979" s="1"/>
      <c r="AD979" s="1"/>
      <c r="AE979" s="7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6"/>
      <c r="AC980" s="1"/>
      <c r="AD980" s="1"/>
      <c r="AE980" s="7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6"/>
      <c r="AC981" s="1"/>
      <c r="AD981" s="1"/>
      <c r="AE981" s="7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6"/>
      <c r="AC982" s="1"/>
      <c r="AD982" s="1"/>
      <c r="AE982" s="7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6"/>
      <c r="AC983" s="1"/>
      <c r="AD983" s="1"/>
      <c r="AE983" s="7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6"/>
      <c r="AC984" s="1"/>
      <c r="AD984" s="1"/>
      <c r="AE984" s="7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6"/>
      <c r="AC985" s="1"/>
      <c r="AD985" s="1"/>
      <c r="AE985" s="7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6"/>
      <c r="AC986" s="1"/>
      <c r="AD986" s="1"/>
      <c r="AE986" s="7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6"/>
      <c r="AC987" s="1"/>
      <c r="AD987" s="1"/>
      <c r="AE987" s="7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6"/>
      <c r="AC988" s="1"/>
      <c r="AD988" s="1"/>
      <c r="AE988" s="7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6"/>
      <c r="AC989" s="1"/>
      <c r="AD989" s="1"/>
      <c r="AE989" s="7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6"/>
      <c r="AC990" s="1"/>
      <c r="AD990" s="1"/>
      <c r="AE990" s="7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6"/>
      <c r="AC991" s="1"/>
      <c r="AD991" s="1"/>
      <c r="AE991" s="7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6"/>
      <c r="AC992" s="1"/>
      <c r="AD992" s="1"/>
      <c r="AE992" s="7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6"/>
      <c r="AC993" s="1"/>
      <c r="AD993" s="1"/>
      <c r="AE993" s="7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6"/>
      <c r="AC994" s="1"/>
      <c r="AD994" s="1"/>
      <c r="AE994" s="7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6"/>
      <c r="AC995" s="1"/>
      <c r="AD995" s="1"/>
      <c r="AE995" s="7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6"/>
      <c r="AC996" s="1"/>
      <c r="AD996" s="1"/>
      <c r="AE996" s="7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6"/>
      <c r="AC997" s="1"/>
      <c r="AD997" s="1"/>
      <c r="AE997" s="7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6"/>
      <c r="AC998" s="1"/>
      <c r="AD998" s="1"/>
      <c r="AE998" s="7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6"/>
      <c r="AC999" s="1"/>
      <c r="AD999" s="1"/>
      <c r="AE999" s="7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6"/>
      <c r="AC1000" s="1"/>
      <c r="AD1000" s="1"/>
      <c r="AE1000" s="7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6"/>
      <c r="AC1001" s="1"/>
      <c r="AD1001" s="1"/>
      <c r="AE1001" s="7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6"/>
      <c r="AC1002" s="1"/>
      <c r="AD1002" s="1"/>
      <c r="AE1002" s="7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6"/>
      <c r="AC1003" s="1"/>
      <c r="AD1003" s="1"/>
      <c r="AE1003" s="7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6"/>
      <c r="AC1004" s="1"/>
      <c r="AD1004" s="1"/>
      <c r="AE1004" s="7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6"/>
      <c r="AC1005" s="1"/>
      <c r="AD1005" s="1"/>
      <c r="AE1005" s="7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6"/>
      <c r="AC1006" s="1"/>
      <c r="AD1006" s="1"/>
      <c r="AE1006" s="7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6"/>
      <c r="AC1007" s="1"/>
      <c r="AD1007" s="1"/>
      <c r="AE1007" s="7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6"/>
      <c r="AC1008" s="1"/>
      <c r="AD1008" s="1"/>
      <c r="AE1008" s="7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6"/>
      <c r="AC1009" s="1"/>
      <c r="AD1009" s="1"/>
      <c r="AE1009" s="7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6"/>
      <c r="AC1010" s="1"/>
      <c r="AD1010" s="1"/>
      <c r="AE1010" s="7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</sheetData>
  <hyperlinks>
    <hyperlink r:id="rId1" ref="B3"/>
    <hyperlink r:id="rId2" ref="B5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0" max="11" width="14.43"/>
    <col hidden="1" min="18" max="18" width="14.43"/>
    <col hidden="1" min="28" max="29" width="14.43"/>
  </cols>
  <sheetData>
    <row r="1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9</v>
      </c>
      <c r="G1" s="2" t="s">
        <v>11</v>
      </c>
      <c r="H1" s="1" t="s">
        <v>16</v>
      </c>
      <c r="I1" s="1"/>
      <c r="J1" s="1" t="s">
        <v>2</v>
      </c>
      <c r="K1" s="1" t="s">
        <v>147</v>
      </c>
      <c r="L1" s="1" t="s">
        <v>18</v>
      </c>
      <c r="M1" s="1" t="s">
        <v>148</v>
      </c>
      <c r="N1" s="1" t="s">
        <v>149</v>
      </c>
      <c r="O1" s="1" t="s">
        <v>40</v>
      </c>
      <c r="P1" s="1" t="s">
        <v>12</v>
      </c>
      <c r="Q1" s="1"/>
      <c r="R1" s="1" t="s">
        <v>150</v>
      </c>
      <c r="S1" s="1" t="s">
        <v>52</v>
      </c>
      <c r="T1" s="1" t="s">
        <v>151</v>
      </c>
      <c r="U1" s="6" t="s">
        <v>37</v>
      </c>
      <c r="V1" s="26" t="s">
        <v>53</v>
      </c>
      <c r="W1" s="1" t="s">
        <v>54</v>
      </c>
      <c r="X1" s="1" t="s">
        <v>55</v>
      </c>
      <c r="Y1" s="1" t="s">
        <v>56</v>
      </c>
      <c r="Z1" s="1" t="s">
        <v>39</v>
      </c>
      <c r="AA1" s="1"/>
      <c r="AB1" s="1" t="s">
        <v>1</v>
      </c>
      <c r="AC1" s="1" t="s">
        <v>4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/>
      <c r="AO1" s="1" t="s">
        <v>44</v>
      </c>
      <c r="AP1" s="1" t="s">
        <v>45</v>
      </c>
      <c r="AQ1" s="1" t="s">
        <v>46</v>
      </c>
      <c r="AR1" s="1"/>
      <c r="AS1" s="1"/>
      <c r="AT1" s="1"/>
      <c r="AU1" s="1"/>
    </row>
    <row r="2">
      <c r="A2" s="4">
        <v>1318.0</v>
      </c>
      <c r="B2" s="1" t="s">
        <v>58</v>
      </c>
      <c r="C2" s="4">
        <v>4.0</v>
      </c>
      <c r="D2" s="4">
        <v>1.0</v>
      </c>
      <c r="E2" s="4">
        <f t="shared" ref="E2:F2" si="1">(C2-average(C:C))/stdev(C:C)</f>
        <v>0.2830710428</v>
      </c>
      <c r="F2" s="4">
        <f t="shared" si="1"/>
        <v>0.4336920773</v>
      </c>
      <c r="G2" s="4">
        <f t="shared" ref="G2:G115" si="4">average(E2, F2)</f>
        <v>0.35838156</v>
      </c>
      <c r="H2" s="4">
        <f t="shared" ref="H2:H115" si="5">if(G2 &gt; 0, G2^0.5, -(ABS(G2)^0.5))</f>
        <v>0.5986497808</v>
      </c>
      <c r="I2" s="4"/>
      <c r="J2" s="1" t="s">
        <v>58</v>
      </c>
      <c r="K2" s="8" t="s">
        <v>152</v>
      </c>
      <c r="L2" s="4">
        <v>1054.3</v>
      </c>
      <c r="M2" s="4">
        <v>1.0</v>
      </c>
      <c r="N2" s="4">
        <f t="shared" ref="N2:N115" si="6">L2*0.9^M2</f>
        <v>948.87</v>
      </c>
      <c r="O2" s="4">
        <f t="shared" ref="O2:O115" si="7">(N2-average(N:N))/stdev(N:N)</f>
        <v>7.367012334</v>
      </c>
      <c r="P2" s="4">
        <f t="shared" ref="P2:P115" si="8">if(O2 &gt; 0, O2^0.5, -(ABS(O2)^0.5))</f>
        <v>2.714224076</v>
      </c>
      <c r="Q2" s="1"/>
      <c r="R2" s="1" t="s">
        <v>58</v>
      </c>
      <c r="S2" s="6"/>
      <c r="T2" s="9">
        <v>2900000.0</v>
      </c>
      <c r="U2" s="10">
        <f>if(T2=0, 0, LOG10(T2))</f>
        <v>6.462397998</v>
      </c>
      <c r="V2" s="26" t="str">
        <f>if(or(S2="-", and(S2=0, not(T2=0))), "", if(T2+S2=0, 0, (T2-S2)/S2))</f>
        <v/>
      </c>
      <c r="W2" s="4">
        <f>(U2-average(U:U))/stdev(U:U)</f>
        <v>1.463701863</v>
      </c>
      <c r="X2" s="12" t="str">
        <f>if(V2,(V2-average(V:V))/stdev(V:V), "")</f>
        <v/>
      </c>
      <c r="Y2" s="11">
        <f>if(X2, average(X2, W2), W2)</f>
        <v>1.463701863</v>
      </c>
      <c r="Z2" s="4">
        <f t="shared" ref="Z2:Z4" si="9">if(Y2, if(Y2 &gt; 0, Y2^0.5, -(ABS(Y2)^0.5)), "")</f>
        <v>1.209835469</v>
      </c>
      <c r="AA2" s="4"/>
      <c r="AB2" s="4">
        <v>1318.0</v>
      </c>
      <c r="AC2" s="1" t="s">
        <v>58</v>
      </c>
      <c r="AD2" s="4">
        <v>78.32</v>
      </c>
      <c r="AE2" s="4">
        <v>64.26</v>
      </c>
      <c r="AF2" s="4">
        <v>76.56</v>
      </c>
      <c r="AG2" s="4">
        <v>58.4</v>
      </c>
      <c r="AH2" s="4">
        <f t="shared" ref="AH2:AK2" si="2">(AD2-average(AD:AD))/stdev(AD:AD)</f>
        <v>0.6500872885</v>
      </c>
      <c r="AI2" s="4">
        <f t="shared" si="2"/>
        <v>0.2988292367</v>
      </c>
      <c r="AJ2" s="4">
        <f t="shared" si="2"/>
        <v>0.7634353609</v>
      </c>
      <c r="AK2" s="4">
        <f t="shared" si="2"/>
        <v>0.7367149802</v>
      </c>
      <c r="AL2" s="4">
        <f t="shared" ref="AL2:AL113" si="11">average(AH2:AK2)</f>
        <v>0.6122667166</v>
      </c>
      <c r="AM2" s="4">
        <f t="shared" ref="AM2:AM115" si="12">if(AL2 &gt; 0, AL2^0.5, -(ABS(AL2)^0.5))</f>
        <v>0.7824747386</v>
      </c>
      <c r="AN2" s="1"/>
      <c r="AO2" s="4">
        <f t="shared" ref="AO2:AO115" si="13">if(AM2, if(Z2, average(H2,P2,Z2, AM2), average(H2, P2, AM2)), 0)</f>
        <v>1.326296016</v>
      </c>
      <c r="AP2" s="4">
        <v>1.403999669</v>
      </c>
      <c r="AQ2" s="4">
        <f t="shared" ref="AQ2:AQ115" si="14">if(AP2=0, AO2, (0.75*AO2+0.25*AP2))</f>
        <v>1.345721929</v>
      </c>
      <c r="AR2" s="1"/>
      <c r="AS2" s="1"/>
      <c r="AT2" s="1"/>
      <c r="AU2" s="1"/>
    </row>
    <row r="3">
      <c r="A3" s="4">
        <v>1438.0</v>
      </c>
      <c r="B3" s="1" t="s">
        <v>153</v>
      </c>
      <c r="C3" s="4">
        <v>4.0</v>
      </c>
      <c r="D3" s="4">
        <v>1.0</v>
      </c>
      <c r="E3" s="4">
        <f t="shared" ref="E3:F3" si="3">(C3-average(C:C))/stdev(C:C)</f>
        <v>0.2830710428</v>
      </c>
      <c r="F3" s="4">
        <f t="shared" si="3"/>
        <v>0.4336920773</v>
      </c>
      <c r="G3" s="4">
        <f t="shared" si="4"/>
        <v>0.35838156</v>
      </c>
      <c r="H3" s="4">
        <f t="shared" si="5"/>
        <v>0.5986497808</v>
      </c>
      <c r="I3" s="4"/>
      <c r="J3" s="1" t="s">
        <v>153</v>
      </c>
      <c r="K3" s="8" t="s">
        <v>154</v>
      </c>
      <c r="L3" s="4">
        <v>506.6</v>
      </c>
      <c r="M3" s="4">
        <v>0.0</v>
      </c>
      <c r="N3" s="4">
        <f t="shared" si="6"/>
        <v>506.6</v>
      </c>
      <c r="O3" s="4">
        <f t="shared" si="7"/>
        <v>3.661481698</v>
      </c>
      <c r="P3" s="4">
        <f t="shared" si="8"/>
        <v>1.913499856</v>
      </c>
      <c r="Q3" s="1"/>
      <c r="R3" s="1"/>
      <c r="S3" s="1"/>
      <c r="T3" s="1"/>
      <c r="U3" s="1"/>
      <c r="V3" s="1"/>
      <c r="W3" s="1"/>
      <c r="X3" s="1"/>
      <c r="Y3" s="1"/>
      <c r="Z3" s="4" t="str">
        <f t="shared" si="9"/>
        <v/>
      </c>
      <c r="AA3" s="4"/>
      <c r="AB3" s="4">
        <v>1438.0</v>
      </c>
      <c r="AC3" s="1" t="s">
        <v>153</v>
      </c>
      <c r="AD3" s="4">
        <v>84.38</v>
      </c>
      <c r="AE3" s="4">
        <v>75.0</v>
      </c>
      <c r="AF3" s="4">
        <v>80.47</v>
      </c>
      <c r="AG3" s="4">
        <v>67.97</v>
      </c>
      <c r="AH3" s="4">
        <f t="shared" ref="AH3:AK3" si="10">(AD3-average(AD:AD))/stdev(AD:AD)</f>
        <v>1.000082069</v>
      </c>
      <c r="AI3" s="4">
        <f t="shared" si="10"/>
        <v>0.9546594587</v>
      </c>
      <c r="AJ3" s="4">
        <f t="shared" si="10"/>
        <v>1.063346063</v>
      </c>
      <c r="AK3" s="4">
        <f t="shared" si="10"/>
        <v>1.358233326</v>
      </c>
      <c r="AL3" s="4">
        <f t="shared" si="11"/>
        <v>1.094080229</v>
      </c>
      <c r="AM3" s="4">
        <f t="shared" si="12"/>
        <v>1.045982901</v>
      </c>
      <c r="AN3" s="1"/>
      <c r="AO3" s="4">
        <f t="shared" si="13"/>
        <v>1.186044179</v>
      </c>
      <c r="AP3" s="1"/>
      <c r="AQ3" s="4">
        <f t="shared" si="14"/>
        <v>1.186044179</v>
      </c>
      <c r="AR3" s="1"/>
      <c r="AS3" s="1"/>
      <c r="AT3" s="1"/>
      <c r="AU3" s="1"/>
    </row>
    <row r="4">
      <c r="A4" s="4">
        <v>1423.0</v>
      </c>
      <c r="B4" s="1" t="s">
        <v>69</v>
      </c>
      <c r="C4" s="4">
        <v>4.0</v>
      </c>
      <c r="D4" s="4">
        <v>1.0</v>
      </c>
      <c r="E4" s="4">
        <f t="shared" ref="E4:F4" si="15">(C4-average(C:C))/stdev(C:C)</f>
        <v>0.2830710428</v>
      </c>
      <c r="F4" s="4">
        <f t="shared" si="15"/>
        <v>0.4336920773</v>
      </c>
      <c r="G4" s="4">
        <f t="shared" si="4"/>
        <v>0.35838156</v>
      </c>
      <c r="H4" s="4">
        <f t="shared" si="5"/>
        <v>0.5986497808</v>
      </c>
      <c r="I4" s="4"/>
      <c r="J4" s="1"/>
      <c r="K4" s="8"/>
      <c r="L4" s="4">
        <v>268.3</v>
      </c>
      <c r="M4" s="4">
        <v>2.0</v>
      </c>
      <c r="N4" s="4">
        <f t="shared" si="6"/>
        <v>217.323</v>
      </c>
      <c r="O4" s="4">
        <f t="shared" si="7"/>
        <v>1.237793033</v>
      </c>
      <c r="P4" s="4">
        <f t="shared" si="8"/>
        <v>1.112561474</v>
      </c>
      <c r="Q4" s="1"/>
      <c r="R4" s="1" t="s">
        <v>69</v>
      </c>
      <c r="S4" s="1"/>
      <c r="T4" s="9">
        <v>1200000.0</v>
      </c>
      <c r="U4" s="10">
        <f>if(T4=0, 0, LOG10(T4))</f>
        <v>6.079181246</v>
      </c>
      <c r="V4" s="26" t="str">
        <f>if(or(S4="-", and(S4=0, not(T4=0))), "", if(T4+S4=0, 0, (T4-S4)/S4))</f>
        <v/>
      </c>
      <c r="W4" s="4">
        <f>(U4-average(U:U))/stdev(U:U)</f>
        <v>1.291581032</v>
      </c>
      <c r="X4" s="12"/>
      <c r="Y4" s="11">
        <f>if(X4, average(X4, W4), W4)</f>
        <v>1.291581032</v>
      </c>
      <c r="Z4" s="4">
        <f t="shared" si="9"/>
        <v>1.136477466</v>
      </c>
      <c r="AA4" s="1"/>
      <c r="AB4" s="1"/>
      <c r="AC4" s="1"/>
      <c r="AD4" s="27">
        <v>79.88</v>
      </c>
      <c r="AE4" s="27">
        <v>88.28</v>
      </c>
      <c r="AF4" s="27">
        <v>75.59</v>
      </c>
      <c r="AG4" s="27">
        <v>74.81</v>
      </c>
      <c r="AH4" s="4">
        <f t="shared" ref="AH4:AK4" si="16">(AD4-average(AD:AD))/stdev(AD:AD)</f>
        <v>0.7401849547</v>
      </c>
      <c r="AI4" s="4">
        <f t="shared" si="16"/>
        <v>1.765592918</v>
      </c>
      <c r="AJ4" s="4">
        <f t="shared" si="16"/>
        <v>0.6890329617</v>
      </c>
      <c r="AK4" s="4">
        <f t="shared" si="16"/>
        <v>1.802453334</v>
      </c>
      <c r="AL4" s="4">
        <f t="shared" si="11"/>
        <v>1.249316042</v>
      </c>
      <c r="AM4" s="4">
        <f t="shared" si="12"/>
        <v>1.117728072</v>
      </c>
      <c r="AN4" s="1"/>
      <c r="AO4" s="4">
        <f t="shared" si="13"/>
        <v>0.9913541982</v>
      </c>
      <c r="AP4" s="4">
        <v>0.6993650842</v>
      </c>
      <c r="AQ4" s="4">
        <f t="shared" si="14"/>
        <v>0.9183569197</v>
      </c>
      <c r="AR4" s="1"/>
      <c r="AS4" s="1"/>
      <c r="AT4" s="1"/>
      <c r="AU4" s="1"/>
    </row>
    <row r="5">
      <c r="A5" s="4">
        <v>1480.0</v>
      </c>
      <c r="B5" s="1" t="s">
        <v>155</v>
      </c>
      <c r="C5" s="4">
        <v>4.0</v>
      </c>
      <c r="D5" s="4">
        <v>1.0</v>
      </c>
      <c r="E5" s="4">
        <f t="shared" ref="E5:F5" si="17">(C5-average(C:C))/stdev(C:C)</f>
        <v>0.2830710428</v>
      </c>
      <c r="F5" s="4">
        <f t="shared" si="17"/>
        <v>0.4336920773</v>
      </c>
      <c r="G5" s="4">
        <f t="shared" si="4"/>
        <v>0.35838156</v>
      </c>
      <c r="H5" s="4">
        <f t="shared" si="5"/>
        <v>0.5986497808</v>
      </c>
      <c r="I5" s="4"/>
      <c r="J5" s="1" t="s">
        <v>155</v>
      </c>
      <c r="K5" s="8" t="s">
        <v>156</v>
      </c>
      <c r="L5" s="4">
        <v>168.7</v>
      </c>
      <c r="M5" s="4">
        <v>0.0</v>
      </c>
      <c r="N5" s="4">
        <f t="shared" si="6"/>
        <v>168.7</v>
      </c>
      <c r="O5" s="4">
        <f t="shared" si="7"/>
        <v>0.8304083675</v>
      </c>
      <c r="P5" s="4">
        <f t="shared" si="8"/>
        <v>0.9112674512</v>
      </c>
      <c r="Q5" s="1"/>
      <c r="R5" s="1"/>
      <c r="S5" s="1"/>
      <c r="T5" s="1"/>
      <c r="U5" s="1"/>
      <c r="V5" s="26"/>
      <c r="W5" s="1"/>
      <c r="X5" s="1"/>
      <c r="Y5" s="1"/>
      <c r="Z5" s="1"/>
      <c r="AA5" s="4"/>
      <c r="AB5" s="4">
        <v>1480.0</v>
      </c>
      <c r="AC5" s="1" t="s">
        <v>155</v>
      </c>
      <c r="AD5" s="4">
        <v>88.28</v>
      </c>
      <c r="AE5" s="4">
        <v>84.38</v>
      </c>
      <c r="AF5" s="4">
        <v>80.47</v>
      </c>
      <c r="AG5" s="4">
        <v>63.28</v>
      </c>
      <c r="AH5" s="4">
        <f t="shared" ref="AH5:AK5" si="18">(AD5-average(AD:AD))/stdev(AD:AD)</f>
        <v>1.225326235</v>
      </c>
      <c r="AI5" s="4">
        <f t="shared" si="18"/>
        <v>1.527442278</v>
      </c>
      <c r="AJ5" s="4">
        <f t="shared" si="18"/>
        <v>1.063346063</v>
      </c>
      <c r="AK5" s="4">
        <f t="shared" si="18"/>
        <v>1.053643875</v>
      </c>
      <c r="AL5" s="4">
        <f t="shared" si="11"/>
        <v>1.217439613</v>
      </c>
      <c r="AM5" s="4">
        <f t="shared" si="12"/>
        <v>1.10337646</v>
      </c>
      <c r="AN5" s="1"/>
      <c r="AO5" s="4">
        <f t="shared" si="13"/>
        <v>0.8710978973</v>
      </c>
      <c r="AP5" s="1"/>
      <c r="AQ5" s="4">
        <f t="shared" si="14"/>
        <v>0.8710978973</v>
      </c>
      <c r="AR5" s="1"/>
      <c r="AS5" s="1"/>
      <c r="AT5" s="1"/>
      <c r="AU5" s="1"/>
    </row>
    <row r="6">
      <c r="A6" s="4">
        <v>1571.0</v>
      </c>
      <c r="B6" s="1" t="s">
        <v>157</v>
      </c>
      <c r="C6" s="4">
        <v>4.0</v>
      </c>
      <c r="D6" s="4">
        <v>1.0</v>
      </c>
      <c r="E6" s="4">
        <f t="shared" ref="E6:F6" si="19">(C6-average(C:C))/stdev(C:C)</f>
        <v>0.2830710428</v>
      </c>
      <c r="F6" s="4">
        <f t="shared" si="19"/>
        <v>0.4336920773</v>
      </c>
      <c r="G6" s="4">
        <f t="shared" si="4"/>
        <v>0.35838156</v>
      </c>
      <c r="H6" s="4">
        <f t="shared" si="5"/>
        <v>0.5986497808</v>
      </c>
      <c r="I6" s="4"/>
      <c r="J6" s="1" t="s">
        <v>157</v>
      </c>
      <c r="K6" s="8" t="s">
        <v>158</v>
      </c>
      <c r="L6" s="4">
        <v>115.1</v>
      </c>
      <c r="M6" s="4">
        <v>0.0</v>
      </c>
      <c r="N6" s="4">
        <f t="shared" si="6"/>
        <v>115.1</v>
      </c>
      <c r="O6" s="4">
        <f t="shared" si="7"/>
        <v>0.3813242287</v>
      </c>
      <c r="P6" s="4">
        <f t="shared" si="8"/>
        <v>0.6175145575</v>
      </c>
      <c r="Q6" s="1"/>
      <c r="R6" s="1"/>
      <c r="S6" s="1"/>
      <c r="T6" s="1"/>
      <c r="U6" s="1"/>
      <c r="V6" s="26"/>
      <c r="W6" s="1"/>
      <c r="X6" s="1"/>
      <c r="Y6" s="1"/>
      <c r="Z6" s="1"/>
      <c r="AA6" s="4"/>
      <c r="AB6" s="4">
        <v>1571.0</v>
      </c>
      <c r="AC6" s="1" t="s">
        <v>157</v>
      </c>
      <c r="AD6" s="4">
        <v>92.19</v>
      </c>
      <c r="AE6" s="4">
        <v>87.5</v>
      </c>
      <c r="AF6" s="4">
        <v>85.16</v>
      </c>
      <c r="AG6" s="4">
        <v>80.47</v>
      </c>
      <c r="AH6" s="4">
        <f t="shared" ref="AH6:AK6" si="20">(AD6-average(AD:AD))/stdev(AD:AD)</f>
        <v>1.451147949</v>
      </c>
      <c r="AI6" s="4">
        <f t="shared" si="20"/>
        <v>1.71796279</v>
      </c>
      <c r="AJ6" s="4">
        <f t="shared" si="20"/>
        <v>1.423085498</v>
      </c>
      <c r="AK6" s="4">
        <f t="shared" si="20"/>
        <v>2.170038897</v>
      </c>
      <c r="AL6" s="4">
        <f t="shared" si="11"/>
        <v>1.690558783</v>
      </c>
      <c r="AM6" s="4">
        <f t="shared" si="12"/>
        <v>1.300214899</v>
      </c>
      <c r="AN6" s="1"/>
      <c r="AO6" s="4">
        <f t="shared" si="13"/>
        <v>0.8387930791</v>
      </c>
      <c r="AP6" s="1"/>
      <c r="AQ6" s="4">
        <f t="shared" si="14"/>
        <v>0.8387930791</v>
      </c>
      <c r="AR6" s="1"/>
      <c r="AS6" s="1"/>
      <c r="AT6" s="1"/>
      <c r="AU6" s="1"/>
    </row>
    <row r="7">
      <c r="A7" s="4">
        <v>1117.0</v>
      </c>
      <c r="B7" s="1" t="s">
        <v>47</v>
      </c>
      <c r="C7" s="4">
        <v>4.0</v>
      </c>
      <c r="D7" s="4">
        <v>1.0</v>
      </c>
      <c r="E7" s="4">
        <f t="shared" ref="E7:F7" si="21">(C7-average(C:C))/stdev(C:C)</f>
        <v>0.2830710428</v>
      </c>
      <c r="F7" s="4">
        <f t="shared" si="21"/>
        <v>0.4336920773</v>
      </c>
      <c r="G7" s="4">
        <f t="shared" si="4"/>
        <v>0.35838156</v>
      </c>
      <c r="H7" s="4">
        <f t="shared" si="5"/>
        <v>0.5986497808</v>
      </c>
      <c r="I7" s="4"/>
      <c r="J7" s="1" t="s">
        <v>47</v>
      </c>
      <c r="K7" s="8" t="s">
        <v>159</v>
      </c>
      <c r="L7" s="4">
        <v>490.7</v>
      </c>
      <c r="M7" s="4">
        <v>3.0</v>
      </c>
      <c r="N7" s="4">
        <f t="shared" si="6"/>
        <v>357.7203</v>
      </c>
      <c r="O7" s="4">
        <f t="shared" si="7"/>
        <v>2.414102745</v>
      </c>
      <c r="P7" s="4">
        <f t="shared" si="8"/>
        <v>1.553738313</v>
      </c>
      <c r="Q7" s="1"/>
      <c r="R7" s="1" t="s">
        <v>47</v>
      </c>
      <c r="S7" s="9">
        <v>93600.0</v>
      </c>
      <c r="T7" s="9">
        <v>264600.0</v>
      </c>
      <c r="U7" s="10">
        <f t="shared" ref="U7:U10" si="24">if(T7=0, 0, LOG10(T7))</f>
        <v>5.42258984</v>
      </c>
      <c r="V7" s="26">
        <f t="shared" ref="V7:V10" si="25">if(or(S7="-", and(S7=0, not(T7=0))), "", if(T7+S7=0, 0, (T7-S7)/S7))</f>
        <v>1.826923077</v>
      </c>
      <c r="W7" s="4">
        <f t="shared" ref="W7:W10" si="26">(U7-average(U:U))/stdev(U:U)</f>
        <v>0.9966746675</v>
      </c>
      <c r="X7" s="12">
        <f t="shared" ref="X7:X10" si="27">if(V7,(V7-average(V:V))/stdev(V:V), "")</f>
        <v>-0.144726816</v>
      </c>
      <c r="Y7" s="11">
        <f t="shared" ref="Y7:Y10" si="28">if(X7, average(X7, W7), W7)</f>
        <v>0.4259739257</v>
      </c>
      <c r="Z7" s="4">
        <f t="shared" ref="Z7:Z10" si="29">if(Y7, if(Y7 &gt; 0, Y7^0.5, -(ABS(Y7)^0.5)), "")</f>
        <v>0.65266678</v>
      </c>
      <c r="AA7" s="4"/>
      <c r="AB7" s="4">
        <v>1117.0</v>
      </c>
      <c r="AC7" s="1" t="s">
        <v>47</v>
      </c>
      <c r="AD7" s="4">
        <v>71.57</v>
      </c>
      <c r="AE7" s="4">
        <v>62.4</v>
      </c>
      <c r="AF7" s="4">
        <v>66.25</v>
      </c>
      <c r="AG7" s="4">
        <v>55.31</v>
      </c>
      <c r="AH7" s="4">
        <f t="shared" ref="AH7:AK7" si="22">(AD7-average(AD:AD))/stdev(AD:AD)</f>
        <v>0.2602416172</v>
      </c>
      <c r="AI7" s="4">
        <f t="shared" si="22"/>
        <v>0.1852497011</v>
      </c>
      <c r="AJ7" s="4">
        <f t="shared" si="22"/>
        <v>-0.02737776833</v>
      </c>
      <c r="AK7" s="4">
        <f t="shared" si="22"/>
        <v>0.536036643</v>
      </c>
      <c r="AL7" s="4">
        <f t="shared" si="11"/>
        <v>0.2385375482</v>
      </c>
      <c r="AM7" s="4">
        <f t="shared" si="12"/>
        <v>0.4884030592</v>
      </c>
      <c r="AN7" s="1"/>
      <c r="AO7" s="4">
        <f t="shared" si="13"/>
        <v>0.8233644832</v>
      </c>
      <c r="AP7" s="4">
        <v>0.7879583487</v>
      </c>
      <c r="AQ7" s="4">
        <f t="shared" si="14"/>
        <v>0.8145129496</v>
      </c>
      <c r="AR7" s="1"/>
      <c r="AS7" s="1"/>
      <c r="AT7" s="1"/>
      <c r="AU7" s="1"/>
    </row>
    <row r="8">
      <c r="A8" s="4">
        <v>1183.0</v>
      </c>
      <c r="B8" s="1" t="s">
        <v>77</v>
      </c>
      <c r="C8" s="4">
        <v>4.0</v>
      </c>
      <c r="D8" s="4">
        <v>1.0</v>
      </c>
      <c r="E8" s="4">
        <f t="shared" ref="E8:F8" si="23">(C8-average(C:C))/stdev(C:C)</f>
        <v>0.2830710428</v>
      </c>
      <c r="F8" s="4">
        <f t="shared" si="23"/>
        <v>0.4336920773</v>
      </c>
      <c r="G8" s="4">
        <f t="shared" si="4"/>
        <v>0.35838156</v>
      </c>
      <c r="H8" s="4">
        <f t="shared" si="5"/>
        <v>0.5986497808</v>
      </c>
      <c r="I8" s="4"/>
      <c r="J8" s="1" t="s">
        <v>77</v>
      </c>
      <c r="K8" s="8" t="s">
        <v>160</v>
      </c>
      <c r="L8" s="4">
        <v>264.6</v>
      </c>
      <c r="M8" s="4">
        <v>4.0</v>
      </c>
      <c r="N8" s="4">
        <f t="shared" si="6"/>
        <v>173.60406</v>
      </c>
      <c r="O8" s="4">
        <f t="shared" si="7"/>
        <v>0.8714967176</v>
      </c>
      <c r="P8" s="4">
        <f t="shared" si="8"/>
        <v>0.9335398854</v>
      </c>
      <c r="Q8" s="1"/>
      <c r="R8" s="1" t="s">
        <v>77</v>
      </c>
      <c r="S8" s="9">
        <v>173900.0</v>
      </c>
      <c r="T8" s="9">
        <v>1600000.0</v>
      </c>
      <c r="U8" s="10">
        <f t="shared" si="24"/>
        <v>6.204119983</v>
      </c>
      <c r="V8" s="26">
        <f t="shared" si="25"/>
        <v>8.200690052</v>
      </c>
      <c r="W8" s="4">
        <f t="shared" si="26"/>
        <v>1.347696948</v>
      </c>
      <c r="X8" s="12">
        <f t="shared" si="27"/>
        <v>-0.1105814452</v>
      </c>
      <c r="Y8" s="11">
        <f t="shared" si="28"/>
        <v>0.6185577514</v>
      </c>
      <c r="Z8" s="4">
        <f t="shared" si="29"/>
        <v>0.7864844254</v>
      </c>
      <c r="AA8" s="4"/>
      <c r="AB8" s="4">
        <v>1183.0</v>
      </c>
      <c r="AC8" s="1" t="s">
        <v>77</v>
      </c>
      <c r="AD8" s="4">
        <v>92.37</v>
      </c>
      <c r="AE8" s="4">
        <v>78.94</v>
      </c>
      <c r="AF8" s="4">
        <v>87.85</v>
      </c>
      <c r="AG8" s="4">
        <v>65.2</v>
      </c>
      <c r="AH8" s="4">
        <f t="shared" ref="AH8:AK8" si="30">(AD8-average(AD:AD))/stdev(AD:AD)</f>
        <v>1.461543834</v>
      </c>
      <c r="AI8" s="4">
        <f t="shared" si="30"/>
        <v>1.195252669</v>
      </c>
      <c r="AJ8" s="4">
        <f t="shared" si="30"/>
        <v>1.629417924</v>
      </c>
      <c r="AK8" s="4">
        <f t="shared" si="30"/>
        <v>1.178337211</v>
      </c>
      <c r="AL8" s="4">
        <f t="shared" si="11"/>
        <v>1.366137909</v>
      </c>
      <c r="AM8" s="4">
        <f t="shared" si="12"/>
        <v>1.168819023</v>
      </c>
      <c r="AN8" s="1"/>
      <c r="AO8" s="4">
        <f t="shared" si="13"/>
        <v>0.8718732787</v>
      </c>
      <c r="AP8" s="4">
        <v>0.6094023035</v>
      </c>
      <c r="AQ8" s="4">
        <f t="shared" si="14"/>
        <v>0.8062555349</v>
      </c>
      <c r="AR8" s="1"/>
      <c r="AS8" s="1"/>
      <c r="AT8" s="1"/>
      <c r="AU8" s="1"/>
    </row>
    <row r="9">
      <c r="A9" s="4">
        <v>216.0</v>
      </c>
      <c r="B9" s="1" t="s">
        <v>48</v>
      </c>
      <c r="C9" s="4">
        <v>4.0</v>
      </c>
      <c r="D9" s="4">
        <v>1.0</v>
      </c>
      <c r="E9" s="4">
        <f t="shared" ref="E9:F9" si="31">(C9-average(C:C))/stdev(C:C)</f>
        <v>0.2830710428</v>
      </c>
      <c r="F9" s="4">
        <f t="shared" si="31"/>
        <v>0.4336920773</v>
      </c>
      <c r="G9" s="4">
        <f t="shared" si="4"/>
        <v>0.35838156</v>
      </c>
      <c r="H9" s="4">
        <f t="shared" si="5"/>
        <v>0.5986497808</v>
      </c>
      <c r="I9" s="4"/>
      <c r="J9" s="1" t="s">
        <v>48</v>
      </c>
      <c r="K9" s="8" t="s">
        <v>161</v>
      </c>
      <c r="L9" s="4">
        <v>497.3</v>
      </c>
      <c r="M9" s="4">
        <v>8.0</v>
      </c>
      <c r="N9" s="4">
        <f t="shared" si="6"/>
        <v>214.0713435</v>
      </c>
      <c r="O9" s="4">
        <f t="shared" si="7"/>
        <v>1.21054924</v>
      </c>
      <c r="P9" s="4">
        <f t="shared" si="8"/>
        <v>1.100249626</v>
      </c>
      <c r="Q9" s="1"/>
      <c r="R9" s="1" t="s">
        <v>48</v>
      </c>
      <c r="S9" s="9">
        <v>1800000.0</v>
      </c>
      <c r="T9" s="9">
        <v>268500.0</v>
      </c>
      <c r="U9" s="10">
        <f t="shared" si="24"/>
        <v>5.42894429</v>
      </c>
      <c r="V9" s="26">
        <f t="shared" si="25"/>
        <v>-0.8508333333</v>
      </c>
      <c r="W9" s="4">
        <f t="shared" si="26"/>
        <v>0.9995287526</v>
      </c>
      <c r="X9" s="12">
        <f t="shared" si="27"/>
        <v>-0.1590720198</v>
      </c>
      <c r="Y9" s="11">
        <f t="shared" si="28"/>
        <v>0.4202283664</v>
      </c>
      <c r="Z9" s="4">
        <f t="shared" si="29"/>
        <v>0.6482502344</v>
      </c>
      <c r="AA9" s="4"/>
      <c r="AB9" s="4">
        <v>216.0</v>
      </c>
      <c r="AC9" s="1" t="s">
        <v>48</v>
      </c>
      <c r="AD9" s="4">
        <v>78.47</v>
      </c>
      <c r="AE9" s="4">
        <v>72.05</v>
      </c>
      <c r="AF9" s="4">
        <v>78.64</v>
      </c>
      <c r="AG9" s="4">
        <v>49.31</v>
      </c>
      <c r="AH9" s="4">
        <f t="shared" ref="AH9:AK9" si="32">(AD9-average(AD:AD))/stdev(AD:AD)</f>
        <v>0.6587505256</v>
      </c>
      <c r="AI9" s="4">
        <f t="shared" si="32"/>
        <v>0.7745198726</v>
      </c>
      <c r="AJ9" s="4">
        <f t="shared" si="32"/>
        <v>0.9229786498</v>
      </c>
      <c r="AK9" s="4">
        <f t="shared" si="32"/>
        <v>0.1463699687</v>
      </c>
      <c r="AL9" s="4">
        <f t="shared" si="11"/>
        <v>0.6256547542</v>
      </c>
      <c r="AM9" s="4">
        <f t="shared" si="12"/>
        <v>0.7909834096</v>
      </c>
      <c r="AN9" s="1"/>
      <c r="AO9" s="4">
        <f t="shared" si="13"/>
        <v>0.7845332627</v>
      </c>
      <c r="AP9" s="4">
        <v>0.8698418481</v>
      </c>
      <c r="AQ9" s="4">
        <f t="shared" si="14"/>
        <v>0.805860409</v>
      </c>
      <c r="AR9" s="1"/>
      <c r="AS9" s="1"/>
      <c r="AT9" s="1"/>
      <c r="AU9" s="1"/>
    </row>
    <row r="10">
      <c r="A10" s="4">
        <v>1439.0</v>
      </c>
      <c r="B10" s="1" t="s">
        <v>72</v>
      </c>
      <c r="C10" s="4">
        <v>4.0</v>
      </c>
      <c r="D10" s="4">
        <v>1.0</v>
      </c>
      <c r="E10" s="4">
        <f t="shared" ref="E10:F10" si="33">(C10-average(C:C))/stdev(C:C)</f>
        <v>0.2830710428</v>
      </c>
      <c r="F10" s="4">
        <f t="shared" si="33"/>
        <v>0.4336920773</v>
      </c>
      <c r="G10" s="4">
        <f t="shared" si="4"/>
        <v>0.35838156</v>
      </c>
      <c r="H10" s="4">
        <f t="shared" si="5"/>
        <v>0.5986497808</v>
      </c>
      <c r="I10" s="4"/>
      <c r="J10" s="1" t="s">
        <v>72</v>
      </c>
      <c r="K10" s="8" t="s">
        <v>162</v>
      </c>
      <c r="L10" s="4">
        <v>180.5</v>
      </c>
      <c r="M10" s="4">
        <v>1.0</v>
      </c>
      <c r="N10" s="4">
        <f t="shared" si="6"/>
        <v>162.45</v>
      </c>
      <c r="O10" s="4">
        <f t="shared" si="7"/>
        <v>0.7780431461</v>
      </c>
      <c r="P10" s="4">
        <f t="shared" si="8"/>
        <v>0.8820675406</v>
      </c>
      <c r="Q10" s="1"/>
      <c r="R10" s="1" t="s">
        <v>72</v>
      </c>
      <c r="S10" s="6"/>
      <c r="T10" s="9">
        <v>602800.0</v>
      </c>
      <c r="U10" s="10">
        <f t="shared" si="24"/>
        <v>5.780173244</v>
      </c>
      <c r="V10" s="26" t="str">
        <f t="shared" si="25"/>
        <v/>
      </c>
      <c r="W10" s="4">
        <f t="shared" si="26"/>
        <v>1.157282346</v>
      </c>
      <c r="X10" s="12" t="str">
        <f t="shared" si="27"/>
        <v/>
      </c>
      <c r="Y10" s="11">
        <f t="shared" si="28"/>
        <v>1.157282346</v>
      </c>
      <c r="Z10" s="4">
        <f t="shared" si="29"/>
        <v>1.075770582</v>
      </c>
      <c r="AA10" s="4"/>
      <c r="AB10" s="4">
        <v>1439.0</v>
      </c>
      <c r="AC10" s="1" t="s">
        <v>72</v>
      </c>
      <c r="AD10" s="4">
        <v>74.61</v>
      </c>
      <c r="AE10" s="4">
        <v>68.95</v>
      </c>
      <c r="AF10" s="4">
        <v>72.27</v>
      </c>
      <c r="AG10" s="4">
        <v>61.72</v>
      </c>
      <c r="AH10" s="4">
        <f t="shared" ref="AH10:AK10" si="34">(AD10-average(AD:AD))/stdev(AD:AD)</f>
        <v>0.4358165566</v>
      </c>
      <c r="AI10" s="4">
        <f t="shared" si="34"/>
        <v>0.5852206465</v>
      </c>
      <c r="AJ10" s="4">
        <f t="shared" si="34"/>
        <v>0.4343773275</v>
      </c>
      <c r="AK10" s="4">
        <f t="shared" si="34"/>
        <v>0.95233054</v>
      </c>
      <c r="AL10" s="4">
        <f t="shared" si="11"/>
        <v>0.6019362676</v>
      </c>
      <c r="AM10" s="4">
        <f t="shared" si="12"/>
        <v>0.7758455179</v>
      </c>
      <c r="AN10" s="1"/>
      <c r="AO10" s="4">
        <f t="shared" si="13"/>
        <v>0.8330833554</v>
      </c>
      <c r="AP10" s="4">
        <v>0.6739392978</v>
      </c>
      <c r="AQ10" s="4">
        <f t="shared" si="14"/>
        <v>0.793297341</v>
      </c>
      <c r="AR10" s="1"/>
      <c r="AS10" s="1"/>
      <c r="AT10" s="1"/>
      <c r="AU10" s="1"/>
    </row>
    <row r="11">
      <c r="A11" s="4">
        <v>1453.0</v>
      </c>
      <c r="B11" s="1" t="s">
        <v>163</v>
      </c>
      <c r="C11" s="4">
        <v>4.0</v>
      </c>
      <c r="D11" s="4">
        <v>1.0</v>
      </c>
      <c r="E11" s="4">
        <f t="shared" ref="E11:F11" si="35">(C11-average(C:C))/stdev(C:C)</f>
        <v>0.2830710428</v>
      </c>
      <c r="F11" s="4">
        <f t="shared" si="35"/>
        <v>0.4336920773</v>
      </c>
      <c r="G11" s="4">
        <f t="shared" si="4"/>
        <v>0.35838156</v>
      </c>
      <c r="H11" s="4">
        <f t="shared" si="5"/>
        <v>0.5986497808</v>
      </c>
      <c r="I11" s="4"/>
      <c r="J11" s="1" t="s">
        <v>163</v>
      </c>
      <c r="K11" s="8" t="s">
        <v>164</v>
      </c>
      <c r="L11" s="4">
        <v>191.6</v>
      </c>
      <c r="M11" s="4">
        <v>0.0</v>
      </c>
      <c r="N11" s="4">
        <f t="shared" si="6"/>
        <v>191.6</v>
      </c>
      <c r="O11" s="4">
        <f t="shared" si="7"/>
        <v>1.022274539</v>
      </c>
      <c r="P11" s="4">
        <f t="shared" si="8"/>
        <v>1.011075931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4"/>
      <c r="AB11" s="4">
        <v>1453.0</v>
      </c>
      <c r="AC11" s="1" t="s">
        <v>163</v>
      </c>
      <c r="AD11" s="13">
        <v>88.28</v>
      </c>
      <c r="AE11" s="13">
        <v>69.53</v>
      </c>
      <c r="AF11" s="13">
        <v>61.72</v>
      </c>
      <c r="AG11" s="13">
        <v>45.31</v>
      </c>
      <c r="AH11" s="4">
        <f t="shared" ref="AH11:AK11" si="36">(AD11-average(AD:AD))/stdev(AD:AD)</f>
        <v>1.225326235</v>
      </c>
      <c r="AI11" s="4">
        <f t="shared" si="36"/>
        <v>0.6206379211</v>
      </c>
      <c r="AJ11" s="4">
        <f t="shared" si="36"/>
        <v>-0.3748446428</v>
      </c>
      <c r="AK11" s="4">
        <f t="shared" si="36"/>
        <v>-0.1134078141</v>
      </c>
      <c r="AL11" s="4">
        <f t="shared" si="11"/>
        <v>0.3394279247</v>
      </c>
      <c r="AM11" s="4">
        <f t="shared" si="12"/>
        <v>0.5826044324</v>
      </c>
      <c r="AN11" s="1"/>
      <c r="AO11" s="4">
        <f t="shared" si="13"/>
        <v>0.7307767148</v>
      </c>
      <c r="AP11" s="1"/>
      <c r="AQ11" s="4">
        <f t="shared" si="14"/>
        <v>0.7307767148</v>
      </c>
      <c r="AR11" s="1"/>
      <c r="AS11" s="1"/>
      <c r="AT11" s="1"/>
      <c r="AU11" s="1"/>
    </row>
    <row r="12">
      <c r="A12" s="4">
        <v>1097.0</v>
      </c>
      <c r="B12" s="8" t="s">
        <v>59</v>
      </c>
      <c r="C12" s="4">
        <v>4.0</v>
      </c>
      <c r="D12" s="4">
        <v>1.0</v>
      </c>
      <c r="E12" s="4">
        <f t="shared" ref="E12:F12" si="37">(C12-average(C:C))/stdev(C:C)</f>
        <v>0.2830710428</v>
      </c>
      <c r="F12" s="4">
        <f t="shared" si="37"/>
        <v>0.4336920773</v>
      </c>
      <c r="G12" s="4">
        <f t="shared" si="4"/>
        <v>0.35838156</v>
      </c>
      <c r="H12" s="4">
        <f t="shared" si="5"/>
        <v>0.5986497808</v>
      </c>
      <c r="I12" s="4"/>
      <c r="J12" s="8" t="s">
        <v>59</v>
      </c>
      <c r="K12" s="8" t="s">
        <v>165</v>
      </c>
      <c r="L12" s="4">
        <v>395.2</v>
      </c>
      <c r="M12" s="4">
        <v>4.0</v>
      </c>
      <c r="N12" s="4">
        <f t="shared" si="6"/>
        <v>259.29072</v>
      </c>
      <c r="O12" s="4">
        <f t="shared" si="7"/>
        <v>1.589416865</v>
      </c>
      <c r="P12" s="4">
        <f t="shared" si="8"/>
        <v>1.260720772</v>
      </c>
      <c r="Q12" s="1"/>
      <c r="R12" s="8" t="s">
        <v>59</v>
      </c>
      <c r="S12" s="9">
        <v>1.73E7</v>
      </c>
      <c r="T12" s="9">
        <v>69100.0</v>
      </c>
      <c r="U12" s="10">
        <f t="shared" ref="U12:U13" si="40">if(T12=0, 0, LOG10(T12))</f>
        <v>4.839478047</v>
      </c>
      <c r="V12" s="26">
        <f t="shared" ref="V12:V13" si="41">if(or(S12="-", and(S12=0, not(T12=0))), "", if(T12+S12=0, 0, (T12-S12)/S12))</f>
        <v>-0.9960057803</v>
      </c>
      <c r="W12" s="4">
        <f t="shared" ref="W12:W13" si="42">(U12-average(U:U))/stdev(U:U)</f>
        <v>0.7347714854</v>
      </c>
      <c r="X12" s="12">
        <f t="shared" ref="X12:X13" si="43">if(V12,(V12-average(V:V))/stdev(V:V), "")</f>
        <v>-0.1598497336</v>
      </c>
      <c r="Y12" s="11">
        <f t="shared" ref="Y12:Y13" si="44">if(X12, average(X12, W12), W12)</f>
        <v>0.2874608759</v>
      </c>
      <c r="Z12" s="4">
        <f t="shared" ref="Z12:Z13" si="45">if(Y12, if(Y12 &gt; 0, Y12^0.5, -(ABS(Y12)^0.5)), "")</f>
        <v>0.5361537801</v>
      </c>
      <c r="AA12" s="4"/>
      <c r="AB12" s="4">
        <v>1097.0</v>
      </c>
      <c r="AC12" s="8" t="s">
        <v>59</v>
      </c>
      <c r="AD12" s="4">
        <v>48.44</v>
      </c>
      <c r="AE12" s="4">
        <v>60.99</v>
      </c>
      <c r="AF12" s="4">
        <v>71.97</v>
      </c>
      <c r="AG12" s="4">
        <v>56.1</v>
      </c>
      <c r="AH12" s="4">
        <f t="shared" ref="AH12:AK12" si="38">(AD12-average(AD:AD))/stdev(AD:AD)</f>
        <v>-1.07562955</v>
      </c>
      <c r="AI12" s="4">
        <f t="shared" si="38"/>
        <v>0.09914908531</v>
      </c>
      <c r="AJ12" s="4">
        <f t="shared" si="38"/>
        <v>0.4113662762</v>
      </c>
      <c r="AK12" s="4">
        <f t="shared" si="38"/>
        <v>0.5873427551</v>
      </c>
      <c r="AL12" s="4">
        <f t="shared" si="11"/>
        <v>0.005557141705</v>
      </c>
      <c r="AM12" s="4">
        <f t="shared" si="12"/>
        <v>0.07454623871</v>
      </c>
      <c r="AN12" s="1"/>
      <c r="AO12" s="4">
        <f t="shared" si="13"/>
        <v>0.6175176429</v>
      </c>
      <c r="AP12" s="4">
        <v>0.9764788965</v>
      </c>
      <c r="AQ12" s="4">
        <f t="shared" si="14"/>
        <v>0.7072579563</v>
      </c>
      <c r="AR12" s="1"/>
      <c r="AS12" s="1"/>
      <c r="AT12" s="1"/>
      <c r="AU12" s="1"/>
    </row>
    <row r="13">
      <c r="A13" s="4">
        <v>1221.0</v>
      </c>
      <c r="B13" s="1" t="s">
        <v>63</v>
      </c>
      <c r="C13" s="4">
        <v>4.0</v>
      </c>
      <c r="D13" s="4">
        <v>1.0</v>
      </c>
      <c r="E13" s="4">
        <f t="shared" ref="E13:F13" si="39">(C13-average(C:C))/stdev(C:C)</f>
        <v>0.2830710428</v>
      </c>
      <c r="F13" s="4">
        <f t="shared" si="39"/>
        <v>0.4336920773</v>
      </c>
      <c r="G13" s="4">
        <f t="shared" si="4"/>
        <v>0.35838156</v>
      </c>
      <c r="H13" s="4">
        <f t="shared" si="5"/>
        <v>0.5986497808</v>
      </c>
      <c r="I13" s="4"/>
      <c r="J13" s="1" t="s">
        <v>63</v>
      </c>
      <c r="K13" s="8" t="s">
        <v>166</v>
      </c>
      <c r="L13" s="4">
        <v>137.1</v>
      </c>
      <c r="M13" s="4">
        <v>3.0</v>
      </c>
      <c r="N13" s="4">
        <f t="shared" si="6"/>
        <v>99.9459</v>
      </c>
      <c r="O13" s="4">
        <f t="shared" si="7"/>
        <v>0.2543565804</v>
      </c>
      <c r="P13" s="4">
        <f t="shared" si="8"/>
        <v>0.5043377642</v>
      </c>
      <c r="Q13" s="1"/>
      <c r="R13" s="1" t="s">
        <v>63</v>
      </c>
      <c r="S13" s="9">
        <v>69800.0</v>
      </c>
      <c r="T13" s="9">
        <v>342100.0</v>
      </c>
      <c r="U13" s="10">
        <f t="shared" si="40"/>
        <v>5.534153074</v>
      </c>
      <c r="V13" s="26">
        <f t="shared" si="41"/>
        <v>3.901146132</v>
      </c>
      <c r="W13" s="4">
        <f t="shared" si="42"/>
        <v>1.046783011</v>
      </c>
      <c r="X13" s="12">
        <f t="shared" si="43"/>
        <v>-0.1336148448</v>
      </c>
      <c r="Y13" s="11">
        <f t="shared" si="44"/>
        <v>0.4565840831</v>
      </c>
      <c r="Z13" s="4">
        <f t="shared" si="45"/>
        <v>0.6757100585</v>
      </c>
      <c r="AA13" s="4"/>
      <c r="AB13" s="4">
        <v>1221.0</v>
      </c>
      <c r="AC13" s="1" t="s">
        <v>63</v>
      </c>
      <c r="AD13" s="4">
        <v>92.36</v>
      </c>
      <c r="AE13" s="4">
        <v>85.55</v>
      </c>
      <c r="AF13" s="4">
        <v>84.78</v>
      </c>
      <c r="AG13" s="4">
        <v>57.34</v>
      </c>
      <c r="AH13" s="4">
        <f t="shared" ref="AH13:AK13" si="46">(AD13-average(AD:AD))/stdev(AD:AD)</f>
        <v>1.460966285</v>
      </c>
      <c r="AI13" s="4">
        <f t="shared" si="46"/>
        <v>1.59888747</v>
      </c>
      <c r="AJ13" s="4">
        <f t="shared" si="46"/>
        <v>1.393938166</v>
      </c>
      <c r="AK13" s="4">
        <f t="shared" si="46"/>
        <v>0.6678738678</v>
      </c>
      <c r="AL13" s="4">
        <f t="shared" si="11"/>
        <v>1.280416447</v>
      </c>
      <c r="AM13" s="4">
        <f t="shared" si="12"/>
        <v>1.13155488</v>
      </c>
      <c r="AN13" s="1"/>
      <c r="AO13" s="4">
        <f t="shared" si="13"/>
        <v>0.727563121</v>
      </c>
      <c r="AP13" s="4">
        <v>0.636955616</v>
      </c>
      <c r="AQ13" s="4">
        <f t="shared" si="14"/>
        <v>0.7049112447</v>
      </c>
      <c r="AR13" s="1"/>
      <c r="AS13" s="1"/>
      <c r="AT13" s="1"/>
      <c r="AU13" s="1"/>
    </row>
    <row r="14">
      <c r="A14" s="4">
        <v>1458.0</v>
      </c>
      <c r="B14" s="1" t="s">
        <v>167</v>
      </c>
      <c r="C14" s="4">
        <v>4.0</v>
      </c>
      <c r="D14" s="4">
        <v>1.0</v>
      </c>
      <c r="E14" s="4">
        <f t="shared" ref="E14:F14" si="47">(C14-average(C:C))/stdev(C:C)</f>
        <v>0.2830710428</v>
      </c>
      <c r="F14" s="4">
        <f t="shared" si="47"/>
        <v>0.4336920773</v>
      </c>
      <c r="G14" s="4">
        <f t="shared" si="4"/>
        <v>0.35838156</v>
      </c>
      <c r="H14" s="4">
        <f t="shared" si="5"/>
        <v>0.5986497808</v>
      </c>
      <c r="I14" s="4"/>
      <c r="J14" s="1" t="s">
        <v>167</v>
      </c>
      <c r="K14" s="8" t="s">
        <v>168</v>
      </c>
      <c r="L14" s="4">
        <v>134.1</v>
      </c>
      <c r="M14" s="4">
        <v>0.0</v>
      </c>
      <c r="N14" s="4">
        <f t="shared" si="6"/>
        <v>134.1</v>
      </c>
      <c r="O14" s="4">
        <f t="shared" si="7"/>
        <v>0.5405145018</v>
      </c>
      <c r="P14" s="4">
        <f t="shared" si="8"/>
        <v>0.7351969136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4"/>
      <c r="AB14" s="4">
        <v>1458.0</v>
      </c>
      <c r="AC14" s="1" t="s">
        <v>167</v>
      </c>
      <c r="AD14" s="4">
        <v>84.38</v>
      </c>
      <c r="AE14" s="4">
        <v>67.97</v>
      </c>
      <c r="AF14" s="4">
        <v>67.97</v>
      </c>
      <c r="AG14" s="4">
        <v>51.56</v>
      </c>
      <c r="AH14" s="4">
        <f t="shared" ref="AH14:AK14" si="48">(AD14-average(AD:AD))/stdev(AD:AD)</f>
        <v>1.000082069</v>
      </c>
      <c r="AI14" s="4">
        <f t="shared" si="48"/>
        <v>0.5253776654</v>
      </c>
      <c r="AJ14" s="4">
        <f t="shared" si="48"/>
        <v>0.104552259</v>
      </c>
      <c r="AK14" s="4">
        <f t="shared" si="48"/>
        <v>0.2924949716</v>
      </c>
      <c r="AL14" s="4">
        <f t="shared" si="11"/>
        <v>0.4806267412</v>
      </c>
      <c r="AM14" s="4">
        <f t="shared" si="12"/>
        <v>0.693272487</v>
      </c>
      <c r="AN14" s="1"/>
      <c r="AO14" s="4">
        <f t="shared" si="13"/>
        <v>0.6757063938</v>
      </c>
      <c r="AP14" s="1"/>
      <c r="AQ14" s="4">
        <f t="shared" si="14"/>
        <v>0.6757063938</v>
      </c>
      <c r="AR14" s="1"/>
      <c r="AS14" s="1"/>
      <c r="AT14" s="1"/>
      <c r="AU14" s="1"/>
    </row>
    <row r="15">
      <c r="A15" s="4">
        <v>1595.0</v>
      </c>
      <c r="B15" s="1" t="s">
        <v>169</v>
      </c>
      <c r="C15" s="4">
        <v>4.0</v>
      </c>
      <c r="D15" s="4">
        <v>1.0</v>
      </c>
      <c r="E15" s="4">
        <f t="shared" ref="E15:F15" si="49">(C15-average(C:C))/stdev(C:C)</f>
        <v>0.2830710428</v>
      </c>
      <c r="F15" s="4">
        <f t="shared" si="49"/>
        <v>0.4336920773</v>
      </c>
      <c r="G15" s="4">
        <f t="shared" si="4"/>
        <v>0.35838156</v>
      </c>
      <c r="H15" s="4">
        <f t="shared" si="5"/>
        <v>0.5986497808</v>
      </c>
      <c r="I15" s="4"/>
      <c r="J15" s="1" t="s">
        <v>169</v>
      </c>
      <c r="K15" s="8" t="s">
        <v>170</v>
      </c>
      <c r="L15" s="4">
        <v>71.9</v>
      </c>
      <c r="M15" s="4">
        <v>0.0</v>
      </c>
      <c r="N15" s="4">
        <f t="shared" si="6"/>
        <v>71.9</v>
      </c>
      <c r="O15" s="4">
        <f t="shared" si="7"/>
        <v>0.0193758183</v>
      </c>
      <c r="P15" s="4">
        <f t="shared" si="8"/>
        <v>0.1391970485</v>
      </c>
      <c r="Q15" s="1"/>
      <c r="R15" s="1"/>
      <c r="S15" s="1"/>
      <c r="T15" s="1"/>
      <c r="U15" s="1"/>
      <c r="V15" s="26"/>
      <c r="W15" s="1"/>
      <c r="X15" s="1"/>
      <c r="Y15" s="1"/>
      <c r="Z15" s="1"/>
      <c r="AA15" s="4"/>
      <c r="AB15" s="4">
        <v>1595.0</v>
      </c>
      <c r="AC15" s="1" t="s">
        <v>169</v>
      </c>
      <c r="AD15" s="4">
        <v>89.84</v>
      </c>
      <c r="AE15" s="4">
        <v>90.63</v>
      </c>
      <c r="AF15" s="4">
        <v>82.03</v>
      </c>
      <c r="AG15" s="4">
        <v>81.25</v>
      </c>
      <c r="AH15" s="4">
        <f t="shared" ref="AH15:AK15" si="50">(AD15-average(AD:AD))/stdev(AD:AD)</f>
        <v>1.315423901</v>
      </c>
      <c r="AI15" s="4">
        <f t="shared" si="50"/>
        <v>1.909093944</v>
      </c>
      <c r="AJ15" s="4">
        <f t="shared" si="50"/>
        <v>1.183003529</v>
      </c>
      <c r="AK15" s="4">
        <f t="shared" si="50"/>
        <v>2.220695565</v>
      </c>
      <c r="AL15" s="4">
        <f t="shared" si="11"/>
        <v>1.657054235</v>
      </c>
      <c r="AM15" s="4">
        <f t="shared" si="12"/>
        <v>1.287266186</v>
      </c>
      <c r="AN15" s="1"/>
      <c r="AO15" s="4">
        <f t="shared" si="13"/>
        <v>0.6750376719</v>
      </c>
      <c r="AP15" s="1"/>
      <c r="AQ15" s="4">
        <f t="shared" si="14"/>
        <v>0.6750376719</v>
      </c>
      <c r="AR15" s="1"/>
      <c r="AS15" s="1"/>
      <c r="AT15" s="1"/>
      <c r="AU15" s="1"/>
    </row>
    <row r="16">
      <c r="A16" s="4">
        <v>1597.0</v>
      </c>
      <c r="B16" s="1" t="s">
        <v>171</v>
      </c>
      <c r="C16" s="4">
        <v>4.0</v>
      </c>
      <c r="D16" s="4">
        <v>1.0</v>
      </c>
      <c r="E16" s="4">
        <f t="shared" ref="E16:F16" si="51">(C16-average(C:C))/stdev(C:C)</f>
        <v>0.2830710428</v>
      </c>
      <c r="F16" s="4">
        <f t="shared" si="51"/>
        <v>0.4336920773</v>
      </c>
      <c r="G16" s="4">
        <f t="shared" si="4"/>
        <v>0.35838156</v>
      </c>
      <c r="H16" s="4">
        <f t="shared" si="5"/>
        <v>0.5986497808</v>
      </c>
      <c r="I16" s="4"/>
      <c r="J16" s="1" t="s">
        <v>171</v>
      </c>
      <c r="K16" s="8" t="s">
        <v>172</v>
      </c>
      <c r="L16" s="4">
        <v>105.6</v>
      </c>
      <c r="M16" s="4">
        <v>0.0</v>
      </c>
      <c r="N16" s="4">
        <f t="shared" si="6"/>
        <v>105.6</v>
      </c>
      <c r="O16" s="4">
        <f t="shared" si="7"/>
        <v>0.3017290922</v>
      </c>
      <c r="P16" s="4">
        <f t="shared" si="8"/>
        <v>0.5492987276</v>
      </c>
      <c r="Q16" s="1"/>
      <c r="R16" s="1"/>
      <c r="S16" s="1"/>
      <c r="T16" s="1"/>
      <c r="U16" s="1"/>
      <c r="V16" s="26"/>
      <c r="W16" s="1"/>
      <c r="X16" s="1"/>
      <c r="Y16" s="1"/>
      <c r="Z16" s="1"/>
      <c r="AA16" s="4"/>
      <c r="AB16" s="4">
        <v>1597.0</v>
      </c>
      <c r="AC16" s="1" t="s">
        <v>171</v>
      </c>
      <c r="AD16" s="4">
        <v>75.78</v>
      </c>
      <c r="AE16" s="4">
        <v>71.09</v>
      </c>
      <c r="AF16" s="4">
        <v>74.22</v>
      </c>
      <c r="AG16" s="4">
        <v>64.06</v>
      </c>
      <c r="AH16" s="4">
        <f t="shared" ref="AH16:AK16" si="52">(AD16-average(AD:AD))/stdev(AD:AD)</f>
        <v>0.5033898063</v>
      </c>
      <c r="AI16" s="4">
        <f t="shared" si="52"/>
        <v>0.7158981768</v>
      </c>
      <c r="AJ16" s="4">
        <f t="shared" si="52"/>
        <v>0.5839491608</v>
      </c>
      <c r="AK16" s="4">
        <f t="shared" si="52"/>
        <v>1.104300543</v>
      </c>
      <c r="AL16" s="4">
        <f t="shared" si="11"/>
        <v>0.7268844217</v>
      </c>
      <c r="AM16" s="4">
        <f t="shared" si="12"/>
        <v>0.8525751707</v>
      </c>
      <c r="AN16" s="1"/>
      <c r="AO16" s="4">
        <f t="shared" si="13"/>
        <v>0.6668412264</v>
      </c>
      <c r="AP16" s="1"/>
      <c r="AQ16" s="4">
        <f t="shared" si="14"/>
        <v>0.6668412264</v>
      </c>
      <c r="AR16" s="1"/>
      <c r="AS16" s="1"/>
      <c r="AT16" s="1"/>
      <c r="AU16" s="1"/>
    </row>
    <row r="17">
      <c r="A17" s="4">
        <v>1092.0</v>
      </c>
      <c r="B17" s="1" t="s">
        <v>64</v>
      </c>
      <c r="C17" s="4">
        <v>4.0</v>
      </c>
      <c r="D17" s="4">
        <v>1.0</v>
      </c>
      <c r="E17" s="4">
        <f t="shared" ref="E17:F17" si="53">(C17-average(C:C))/stdev(C:C)</f>
        <v>0.2830710428</v>
      </c>
      <c r="F17" s="4">
        <f t="shared" si="53"/>
        <v>0.4336920773</v>
      </c>
      <c r="G17" s="4">
        <f t="shared" si="4"/>
        <v>0.35838156</v>
      </c>
      <c r="H17" s="4">
        <f t="shared" si="5"/>
        <v>0.5986497808</v>
      </c>
      <c r="I17" s="4"/>
      <c r="J17" s="1" t="s">
        <v>64</v>
      </c>
      <c r="K17" s="8" t="s">
        <v>173</v>
      </c>
      <c r="L17" s="4">
        <v>138.3</v>
      </c>
      <c r="M17" s="4">
        <v>5.0</v>
      </c>
      <c r="N17" s="4">
        <f t="shared" si="6"/>
        <v>81.664767</v>
      </c>
      <c r="O17" s="4">
        <f t="shared" si="7"/>
        <v>0.1011892881</v>
      </c>
      <c r="P17" s="4">
        <f t="shared" si="8"/>
        <v>0.3181026376</v>
      </c>
      <c r="Q17" s="1"/>
      <c r="R17" s="1" t="s">
        <v>64</v>
      </c>
      <c r="S17" s="9">
        <v>18200.0</v>
      </c>
      <c r="T17" s="9">
        <v>39700.0</v>
      </c>
      <c r="U17" s="10">
        <f t="shared" ref="U17:U23" si="56">if(T17=0, 0, LOG10(T17))</f>
        <v>4.598790507</v>
      </c>
      <c r="V17" s="26">
        <f t="shared" ref="V17:V23" si="57">if(or(S17="-", and(S17=0, not(T17=0))), "", if(T17+S17=0, 0, (T17-S17)/S17))</f>
        <v>1.181318681</v>
      </c>
      <c r="W17" s="4">
        <f t="shared" ref="W17:W23" si="58">(U17-average(U:U))/stdev(U:U)</f>
        <v>0.6266672873</v>
      </c>
      <c r="X17" s="12">
        <f t="shared" ref="X17:X23" si="59">if(V17,(V17-average(V:V))/stdev(V:V), "")</f>
        <v>-0.1481854303</v>
      </c>
      <c r="Y17" s="11">
        <f t="shared" ref="Y17:Y23" si="60">if(X17, average(X17, W17), W17)</f>
        <v>0.2392409285</v>
      </c>
      <c r="Z17" s="4">
        <f t="shared" ref="Z17:Z23" si="61">if(Y17, if(Y17 &gt; 0, Y17^0.5, -(ABS(Y17)^0.5)), "")</f>
        <v>0.4891226109</v>
      </c>
      <c r="AA17" s="4"/>
      <c r="AB17" s="4">
        <v>1092.0</v>
      </c>
      <c r="AC17" s="1" t="s">
        <v>64</v>
      </c>
      <c r="AD17" s="4">
        <v>87.75</v>
      </c>
      <c r="AE17" s="4">
        <v>74.0</v>
      </c>
      <c r="AF17" s="4">
        <v>89.07</v>
      </c>
      <c r="AG17" s="4">
        <v>64.55</v>
      </c>
      <c r="AH17" s="4">
        <f t="shared" ref="AH17:AK17" si="54">(AD17-average(AD:AD))/stdev(AD:AD)</f>
        <v>1.19471613</v>
      </c>
      <c r="AI17" s="4">
        <f t="shared" si="54"/>
        <v>0.8935951922</v>
      </c>
      <c r="AJ17" s="4">
        <f t="shared" si="54"/>
        <v>1.7229962</v>
      </c>
      <c r="AK17" s="4">
        <f t="shared" si="54"/>
        <v>1.136123321</v>
      </c>
      <c r="AL17" s="4">
        <f t="shared" si="11"/>
        <v>1.236857711</v>
      </c>
      <c r="AM17" s="4">
        <f t="shared" si="12"/>
        <v>1.112141048</v>
      </c>
      <c r="AN17" s="1"/>
      <c r="AO17" s="4">
        <f t="shared" si="13"/>
        <v>0.6295040193</v>
      </c>
      <c r="AP17" s="4">
        <v>0.6064411581</v>
      </c>
      <c r="AQ17" s="4">
        <f t="shared" si="14"/>
        <v>0.623738304</v>
      </c>
      <c r="AR17" s="1"/>
      <c r="AS17" s="1"/>
      <c r="AT17" s="1"/>
      <c r="AU17" s="1"/>
    </row>
    <row r="18">
      <c r="A18" s="4">
        <v>831.0</v>
      </c>
      <c r="B18" s="1" t="s">
        <v>74</v>
      </c>
      <c r="C18" s="4">
        <v>4.0</v>
      </c>
      <c r="D18" s="4">
        <v>1.0</v>
      </c>
      <c r="E18" s="4">
        <f t="shared" ref="E18:F18" si="55">(C18-average(C:C))/stdev(C:C)</f>
        <v>0.2830710428</v>
      </c>
      <c r="F18" s="4">
        <f t="shared" si="55"/>
        <v>0.4336920773</v>
      </c>
      <c r="G18" s="4">
        <f t="shared" si="4"/>
        <v>0.35838156</v>
      </c>
      <c r="H18" s="4">
        <f t="shared" si="5"/>
        <v>0.5986497808</v>
      </c>
      <c r="I18" s="4"/>
      <c r="J18" s="1" t="s">
        <v>74</v>
      </c>
      <c r="K18" s="8" t="s">
        <v>174</v>
      </c>
      <c r="L18" s="4">
        <v>272.3</v>
      </c>
      <c r="M18" s="4">
        <v>7.0</v>
      </c>
      <c r="N18" s="4">
        <f t="shared" si="6"/>
        <v>130.2402459</v>
      </c>
      <c r="O18" s="4">
        <f t="shared" si="7"/>
        <v>0.5081758011</v>
      </c>
      <c r="P18" s="4">
        <f t="shared" si="8"/>
        <v>0.712864504</v>
      </c>
      <c r="Q18" s="1"/>
      <c r="R18" s="1" t="s">
        <v>74</v>
      </c>
      <c r="S18" s="9">
        <v>88700.0</v>
      </c>
      <c r="T18" s="9">
        <v>9194.0</v>
      </c>
      <c r="U18" s="10">
        <f t="shared" si="56"/>
        <v>3.963504499</v>
      </c>
      <c r="V18" s="26">
        <f t="shared" si="57"/>
        <v>-0.8963472379</v>
      </c>
      <c r="W18" s="4">
        <f t="shared" si="58"/>
        <v>0.3413301891</v>
      </c>
      <c r="X18" s="12">
        <f t="shared" si="59"/>
        <v>-0.1593158456</v>
      </c>
      <c r="Y18" s="11">
        <f t="shared" si="60"/>
        <v>0.09100717172</v>
      </c>
      <c r="Z18" s="4">
        <f t="shared" si="61"/>
        <v>0.3016739494</v>
      </c>
      <c r="AA18" s="4"/>
      <c r="AB18" s="4">
        <v>831.0</v>
      </c>
      <c r="AC18" s="1" t="s">
        <v>74</v>
      </c>
      <c r="AD18" s="4">
        <v>77.57</v>
      </c>
      <c r="AE18" s="4">
        <v>77.5</v>
      </c>
      <c r="AF18" s="4">
        <v>74.27</v>
      </c>
      <c r="AG18" s="4">
        <v>59.03</v>
      </c>
      <c r="AH18" s="4">
        <f t="shared" ref="AH18:AK18" si="62">(AD18-average(AD:AD))/stdev(AD:AD)</f>
        <v>0.6067711028</v>
      </c>
      <c r="AI18" s="4">
        <f t="shared" si="62"/>
        <v>1.107320125</v>
      </c>
      <c r="AJ18" s="4">
        <f t="shared" si="62"/>
        <v>0.5877843361</v>
      </c>
      <c r="AK18" s="4">
        <f t="shared" si="62"/>
        <v>0.777629981</v>
      </c>
      <c r="AL18" s="4">
        <f t="shared" si="11"/>
        <v>0.7698763862</v>
      </c>
      <c r="AM18" s="4">
        <f t="shared" si="12"/>
        <v>0.8774260004</v>
      </c>
      <c r="AN18" s="1"/>
      <c r="AO18" s="4">
        <f t="shared" si="13"/>
        <v>0.6226535586</v>
      </c>
      <c r="AP18" s="4">
        <v>0.5290977991</v>
      </c>
      <c r="AQ18" s="4">
        <f t="shared" si="14"/>
        <v>0.5992646188</v>
      </c>
      <c r="AR18" s="1"/>
      <c r="AS18" s="1"/>
      <c r="AT18" s="1"/>
      <c r="AU18" s="1"/>
    </row>
    <row r="19">
      <c r="A19" s="4">
        <v>865.0</v>
      </c>
      <c r="B19" s="1" t="s">
        <v>70</v>
      </c>
      <c r="C19" s="4">
        <v>4.0</v>
      </c>
      <c r="D19" s="4">
        <v>1.0</v>
      </c>
      <c r="E19" s="4">
        <f t="shared" ref="E19:F19" si="63">(C19-average(C:C))/stdev(C:C)</f>
        <v>0.2830710428</v>
      </c>
      <c r="F19" s="4">
        <f t="shared" si="63"/>
        <v>0.4336920773</v>
      </c>
      <c r="G19" s="4">
        <f t="shared" si="4"/>
        <v>0.35838156</v>
      </c>
      <c r="H19" s="4">
        <f t="shared" si="5"/>
        <v>0.5986497808</v>
      </c>
      <c r="I19" s="4"/>
      <c r="J19" s="1" t="s">
        <v>70</v>
      </c>
      <c r="K19" s="8" t="s">
        <v>175</v>
      </c>
      <c r="L19" s="4">
        <v>231.5</v>
      </c>
      <c r="M19" s="4">
        <v>6.0</v>
      </c>
      <c r="N19" s="4">
        <f t="shared" si="6"/>
        <v>123.0285915</v>
      </c>
      <c r="O19" s="4">
        <f t="shared" si="7"/>
        <v>0.4477534206</v>
      </c>
      <c r="P19" s="4">
        <f t="shared" si="8"/>
        <v>0.6691437967</v>
      </c>
      <c r="Q19" s="1"/>
      <c r="R19" s="1" t="s">
        <v>70</v>
      </c>
      <c r="S19" s="9">
        <v>2300.0</v>
      </c>
      <c r="T19" s="9">
        <v>12700.0</v>
      </c>
      <c r="U19" s="10">
        <f t="shared" si="56"/>
        <v>4.103803721</v>
      </c>
      <c r="V19" s="26">
        <f t="shared" si="57"/>
        <v>4.52173913</v>
      </c>
      <c r="W19" s="4">
        <f t="shared" si="58"/>
        <v>0.4043452284</v>
      </c>
      <c r="X19" s="12">
        <f t="shared" si="59"/>
        <v>-0.1302902209</v>
      </c>
      <c r="Y19" s="11">
        <f t="shared" si="60"/>
        <v>0.1370275038</v>
      </c>
      <c r="Z19" s="4">
        <f t="shared" si="61"/>
        <v>0.3701722623</v>
      </c>
      <c r="AA19" s="4"/>
      <c r="AB19" s="4">
        <v>865.0</v>
      </c>
      <c r="AC19" s="1" t="s">
        <v>70</v>
      </c>
      <c r="AD19" s="4">
        <v>76.36</v>
      </c>
      <c r="AE19" s="4">
        <v>66.52</v>
      </c>
      <c r="AF19" s="4">
        <v>80.5</v>
      </c>
      <c r="AG19" s="4">
        <v>66.31</v>
      </c>
      <c r="AH19" s="4">
        <f t="shared" ref="AH19:AK19" si="64">(AD19-average(AD:AD))/stdev(AD:AD)</f>
        <v>0.5368876565</v>
      </c>
      <c r="AI19" s="4">
        <f t="shared" si="64"/>
        <v>0.436834479</v>
      </c>
      <c r="AJ19" s="4">
        <f t="shared" si="64"/>
        <v>1.065647168</v>
      </c>
      <c r="AK19" s="4">
        <f t="shared" si="64"/>
        <v>1.250425546</v>
      </c>
      <c r="AL19" s="4">
        <f t="shared" si="11"/>
        <v>0.8224487123</v>
      </c>
      <c r="AM19" s="4">
        <f t="shared" si="12"/>
        <v>0.9068895811</v>
      </c>
      <c r="AN19" s="1"/>
      <c r="AO19" s="4">
        <f t="shared" si="13"/>
        <v>0.6362138552</v>
      </c>
      <c r="AP19" s="4">
        <v>0.459705861</v>
      </c>
      <c r="AQ19" s="4">
        <f t="shared" si="14"/>
        <v>0.5920868566</v>
      </c>
      <c r="AR19" s="1"/>
      <c r="AS19" s="1"/>
      <c r="AT19" s="1"/>
      <c r="AU19" s="1"/>
    </row>
    <row r="20">
      <c r="A20" s="4">
        <v>830.0</v>
      </c>
      <c r="B20" s="1" t="s">
        <v>79</v>
      </c>
      <c r="C20" s="4">
        <v>4.0</v>
      </c>
      <c r="D20" s="4">
        <v>1.0</v>
      </c>
      <c r="E20" s="4">
        <f t="shared" ref="E20:F20" si="65">(C20-average(C:C))/stdev(C:C)</f>
        <v>0.2830710428</v>
      </c>
      <c r="F20" s="4">
        <f t="shared" si="65"/>
        <v>0.4336920773</v>
      </c>
      <c r="G20" s="4">
        <f t="shared" si="4"/>
        <v>0.35838156</v>
      </c>
      <c r="H20" s="4">
        <f t="shared" si="5"/>
        <v>0.5986497808</v>
      </c>
      <c r="I20" s="4"/>
      <c r="J20" s="1" t="s">
        <v>79</v>
      </c>
      <c r="K20" s="8" t="s">
        <v>176</v>
      </c>
      <c r="L20" s="4">
        <v>384.6</v>
      </c>
      <c r="M20" s="4">
        <v>7.0</v>
      </c>
      <c r="N20" s="4">
        <f t="shared" si="6"/>
        <v>183.9529877</v>
      </c>
      <c r="O20" s="4">
        <f t="shared" si="7"/>
        <v>0.9582045404</v>
      </c>
      <c r="P20" s="4">
        <f t="shared" si="8"/>
        <v>0.9788792267</v>
      </c>
      <c r="Q20" s="1"/>
      <c r="R20" s="1" t="s">
        <v>79</v>
      </c>
      <c r="S20" s="9">
        <v>219500.0</v>
      </c>
      <c r="T20" s="9">
        <v>16500.0</v>
      </c>
      <c r="U20" s="10">
        <f t="shared" si="56"/>
        <v>4.217483944</v>
      </c>
      <c r="V20" s="26">
        <f t="shared" si="57"/>
        <v>-0.9248291572</v>
      </c>
      <c r="W20" s="4">
        <f t="shared" si="58"/>
        <v>0.4554044122</v>
      </c>
      <c r="X20" s="12">
        <f t="shared" si="59"/>
        <v>-0.1594684282</v>
      </c>
      <c r="Y20" s="11">
        <f t="shared" si="60"/>
        <v>0.147967992</v>
      </c>
      <c r="Z20" s="4">
        <f t="shared" si="61"/>
        <v>0.3846660786</v>
      </c>
      <c r="AA20" s="4"/>
      <c r="AB20" s="4">
        <v>830.0</v>
      </c>
      <c r="AC20" s="1" t="s">
        <v>79</v>
      </c>
      <c r="AD20" s="4">
        <v>77.59</v>
      </c>
      <c r="AE20" s="4">
        <v>63.67</v>
      </c>
      <c r="AF20" s="4">
        <v>62.62</v>
      </c>
      <c r="AG20" s="4">
        <v>48.64</v>
      </c>
      <c r="AH20" s="4">
        <f t="shared" ref="AH20:AK20" si="66">(AD20-average(AD:AD))/stdev(AD:AD)</f>
        <v>0.6079262011</v>
      </c>
      <c r="AI20" s="4">
        <f t="shared" si="66"/>
        <v>0.2628013195</v>
      </c>
      <c r="AJ20" s="4">
        <f t="shared" si="66"/>
        <v>-0.3058114889</v>
      </c>
      <c r="AK20" s="4">
        <f t="shared" si="66"/>
        <v>0.1028571901</v>
      </c>
      <c r="AL20" s="4">
        <f t="shared" si="11"/>
        <v>0.1669433054</v>
      </c>
      <c r="AM20" s="4">
        <f t="shared" si="12"/>
        <v>0.4085869619</v>
      </c>
      <c r="AN20" s="1"/>
      <c r="AO20" s="4">
        <f t="shared" si="13"/>
        <v>0.592695512</v>
      </c>
      <c r="AP20" s="4">
        <v>0.5717491953</v>
      </c>
      <c r="AQ20" s="4">
        <f t="shared" si="14"/>
        <v>0.5874589328</v>
      </c>
      <c r="AR20" s="1"/>
      <c r="AS20" s="1"/>
      <c r="AT20" s="1"/>
      <c r="AU20" s="1"/>
    </row>
    <row r="21">
      <c r="A21" s="4">
        <v>825.0</v>
      </c>
      <c r="B21" s="1" t="s">
        <v>60</v>
      </c>
      <c r="C21" s="4">
        <v>4.0</v>
      </c>
      <c r="D21" s="4">
        <v>1.0</v>
      </c>
      <c r="E21" s="4">
        <f t="shared" ref="E21:F21" si="67">(C21-average(C:C))/stdev(C:C)</f>
        <v>0.2830710428</v>
      </c>
      <c r="F21" s="4">
        <f t="shared" si="67"/>
        <v>0.4336920773</v>
      </c>
      <c r="G21" s="4">
        <f t="shared" si="4"/>
        <v>0.35838156</v>
      </c>
      <c r="H21" s="4">
        <f t="shared" si="5"/>
        <v>0.5986497808</v>
      </c>
      <c r="I21" s="4"/>
      <c r="J21" s="1" t="s">
        <v>60</v>
      </c>
      <c r="K21" s="8" t="s">
        <v>177</v>
      </c>
      <c r="L21" s="4">
        <v>394.8</v>
      </c>
      <c r="M21" s="4">
        <v>7.0</v>
      </c>
      <c r="N21" s="4">
        <f t="shared" si="6"/>
        <v>188.8316161</v>
      </c>
      <c r="O21" s="4">
        <f t="shared" si="7"/>
        <v>0.9990798132</v>
      </c>
      <c r="P21" s="4">
        <f t="shared" si="8"/>
        <v>0.9995398007</v>
      </c>
      <c r="Q21" s="1"/>
      <c r="R21" s="1" t="s">
        <v>60</v>
      </c>
      <c r="S21" s="9">
        <v>292800.0</v>
      </c>
      <c r="T21" s="9">
        <v>151200.0</v>
      </c>
      <c r="U21" s="10">
        <f t="shared" si="56"/>
        <v>5.179551791</v>
      </c>
      <c r="V21" s="26">
        <f t="shared" si="57"/>
        <v>-0.4836065574</v>
      </c>
      <c r="W21" s="4">
        <f t="shared" si="58"/>
        <v>0.8875147446</v>
      </c>
      <c r="X21" s="12">
        <f t="shared" si="59"/>
        <v>-0.1571047225</v>
      </c>
      <c r="Y21" s="11">
        <f t="shared" si="60"/>
        <v>0.365205011</v>
      </c>
      <c r="Z21" s="4">
        <f t="shared" si="61"/>
        <v>0.6043219432</v>
      </c>
      <c r="AA21" s="4"/>
      <c r="AB21" s="4">
        <v>825.0</v>
      </c>
      <c r="AC21" s="1" t="s">
        <v>60</v>
      </c>
      <c r="AD21" s="4">
        <v>65.2</v>
      </c>
      <c r="AE21" s="4">
        <v>60.18</v>
      </c>
      <c r="AF21" s="4">
        <v>73.74</v>
      </c>
      <c r="AG21" s="4">
        <v>36.96</v>
      </c>
      <c r="AH21" s="4">
        <f t="shared" ref="AH21:AK21" si="68">(AD21-average(AD:AD))/stdev(AD:AD)</f>
        <v>-0.1076571867</v>
      </c>
      <c r="AI21" s="4">
        <f t="shared" si="68"/>
        <v>0.04968702946</v>
      </c>
      <c r="AJ21" s="4">
        <f t="shared" si="68"/>
        <v>0.5471314788</v>
      </c>
      <c r="AK21" s="4">
        <f t="shared" si="68"/>
        <v>-0.6556939358</v>
      </c>
      <c r="AL21" s="4">
        <f t="shared" si="11"/>
        <v>-0.04163315355</v>
      </c>
      <c r="AM21" s="4">
        <f t="shared" si="12"/>
        <v>-0.2040420387</v>
      </c>
      <c r="AN21" s="1"/>
      <c r="AO21" s="4">
        <f t="shared" si="13"/>
        <v>0.4996173715</v>
      </c>
      <c r="AP21" s="4">
        <v>0.7486970881</v>
      </c>
      <c r="AQ21" s="4">
        <f t="shared" si="14"/>
        <v>0.5618873007</v>
      </c>
      <c r="AR21" s="1"/>
      <c r="AS21" s="1"/>
      <c r="AT21" s="1"/>
      <c r="AU21" s="1"/>
    </row>
    <row r="22">
      <c r="A22" s="4">
        <v>1350.0</v>
      </c>
      <c r="B22" s="1" t="s">
        <v>103</v>
      </c>
      <c r="C22" s="4">
        <v>4.0</v>
      </c>
      <c r="D22" s="4">
        <v>1.0</v>
      </c>
      <c r="E22" s="4">
        <f t="shared" ref="E22:F22" si="69">(C22-average(C:C))/stdev(C:C)</f>
        <v>0.2830710428</v>
      </c>
      <c r="F22" s="4">
        <f t="shared" si="69"/>
        <v>0.4336920773</v>
      </c>
      <c r="G22" s="4">
        <f t="shared" si="4"/>
        <v>0.35838156</v>
      </c>
      <c r="H22" s="4">
        <f t="shared" si="5"/>
        <v>0.5986497808</v>
      </c>
      <c r="I22" s="4"/>
      <c r="J22" s="1" t="s">
        <v>103</v>
      </c>
      <c r="K22" s="8" t="s">
        <v>178</v>
      </c>
      <c r="L22" s="4">
        <v>116.6</v>
      </c>
      <c r="M22" s="4">
        <v>2.0</v>
      </c>
      <c r="N22" s="4">
        <f t="shared" si="6"/>
        <v>94.446</v>
      </c>
      <c r="O22" s="4">
        <f t="shared" si="7"/>
        <v>0.2082760234</v>
      </c>
      <c r="P22" s="4">
        <f t="shared" si="8"/>
        <v>0.4563726804</v>
      </c>
      <c r="Q22" s="1"/>
      <c r="R22" s="1" t="s">
        <v>103</v>
      </c>
      <c r="S22" s="9">
        <v>100400.0</v>
      </c>
      <c r="T22" s="9">
        <v>222400.0</v>
      </c>
      <c r="U22" s="10">
        <f t="shared" si="56"/>
        <v>5.347134783</v>
      </c>
      <c r="V22" s="26">
        <f t="shared" si="57"/>
        <v>1.215139442</v>
      </c>
      <c r="W22" s="4">
        <f t="shared" si="58"/>
        <v>0.9627842201</v>
      </c>
      <c r="X22" s="12">
        <f t="shared" si="59"/>
        <v>-0.1480042467</v>
      </c>
      <c r="Y22" s="11">
        <f t="shared" si="60"/>
        <v>0.4073899867</v>
      </c>
      <c r="Z22" s="4">
        <f t="shared" si="61"/>
        <v>0.6382710919</v>
      </c>
      <c r="AA22" s="4"/>
      <c r="AB22" s="4">
        <v>1350.0</v>
      </c>
      <c r="AC22" s="1" t="s">
        <v>103</v>
      </c>
      <c r="AD22" s="4">
        <v>90.87</v>
      </c>
      <c r="AE22" s="4">
        <v>63.57</v>
      </c>
      <c r="AF22" s="4">
        <v>71.34</v>
      </c>
      <c r="AG22" s="4">
        <v>73.58</v>
      </c>
      <c r="AH22" s="4">
        <f t="shared" ref="AH22:AK22" si="70">(AD22-average(AD:AD))/stdev(AD:AD)</f>
        <v>1.374911463</v>
      </c>
      <c r="AI22" s="4">
        <f t="shared" si="70"/>
        <v>0.2566948928</v>
      </c>
      <c r="AJ22" s="4">
        <f t="shared" si="70"/>
        <v>0.3630430685</v>
      </c>
      <c r="AK22" s="4">
        <f t="shared" si="70"/>
        <v>1.722571666</v>
      </c>
      <c r="AL22" s="4">
        <f t="shared" si="11"/>
        <v>0.9293052725</v>
      </c>
      <c r="AM22" s="4">
        <f t="shared" si="12"/>
        <v>0.9640048094</v>
      </c>
      <c r="AN22" s="1"/>
      <c r="AO22" s="4">
        <f t="shared" si="13"/>
        <v>0.6643245906</v>
      </c>
      <c r="AP22" s="4">
        <v>0.194651911</v>
      </c>
      <c r="AQ22" s="4">
        <f t="shared" si="14"/>
        <v>0.5469064207</v>
      </c>
      <c r="AR22" s="1"/>
      <c r="AS22" s="1"/>
      <c r="AT22" s="1"/>
      <c r="AU22" s="1"/>
    </row>
    <row r="23">
      <c r="A23" s="4">
        <v>176.0</v>
      </c>
      <c r="B23" s="1" t="s">
        <v>62</v>
      </c>
      <c r="C23" s="4">
        <v>3.0</v>
      </c>
      <c r="D23" s="4">
        <v>1.0</v>
      </c>
      <c r="E23" s="4">
        <f t="shared" ref="E23:F23" si="71">(C23-average(C:C))/stdev(C:C)</f>
        <v>-1.509712228</v>
      </c>
      <c r="F23" s="4">
        <f t="shared" si="71"/>
        <v>0.4336920773</v>
      </c>
      <c r="G23" s="4">
        <f t="shared" si="4"/>
        <v>-0.5380100754</v>
      </c>
      <c r="H23" s="4">
        <f t="shared" si="5"/>
        <v>-0.733491701</v>
      </c>
      <c r="I23" s="4"/>
      <c r="J23" s="1" t="s">
        <v>62</v>
      </c>
      <c r="K23" s="8" t="s">
        <v>179</v>
      </c>
      <c r="L23" s="4">
        <v>467.3</v>
      </c>
      <c r="M23" s="4">
        <v>2.0</v>
      </c>
      <c r="N23" s="4">
        <f t="shared" si="6"/>
        <v>378.513</v>
      </c>
      <c r="O23" s="4">
        <f t="shared" si="7"/>
        <v>2.58831304</v>
      </c>
      <c r="P23" s="4">
        <f t="shared" si="8"/>
        <v>1.608823495</v>
      </c>
      <c r="Q23" s="1"/>
      <c r="R23" s="1" t="s">
        <v>62</v>
      </c>
      <c r="S23" s="9">
        <v>1343732.0</v>
      </c>
      <c r="T23" s="9">
        <v>775400.0</v>
      </c>
      <c r="U23" s="10">
        <f t="shared" si="56"/>
        <v>5.889525797</v>
      </c>
      <c r="V23" s="26">
        <f t="shared" si="57"/>
        <v>-0.4229504098</v>
      </c>
      <c r="W23" s="4">
        <f t="shared" si="58"/>
        <v>1.206397768</v>
      </c>
      <c r="X23" s="12">
        <f t="shared" si="59"/>
        <v>-0.156779777</v>
      </c>
      <c r="Y23" s="11">
        <f t="shared" si="60"/>
        <v>0.5248089953</v>
      </c>
      <c r="Z23" s="4">
        <f t="shared" si="61"/>
        <v>0.7244370196</v>
      </c>
      <c r="AA23" s="4"/>
      <c r="AB23" s="4">
        <v>176.0</v>
      </c>
      <c r="AC23" s="1" t="s">
        <v>62</v>
      </c>
      <c r="AD23" s="4">
        <v>63.96</v>
      </c>
      <c r="AE23" s="4">
        <v>66.15</v>
      </c>
      <c r="AF23" s="4">
        <v>73.46</v>
      </c>
      <c r="AG23" s="4">
        <v>55.08</v>
      </c>
      <c r="AH23" s="4">
        <f t="shared" ref="AH23:AK23" si="72">(AD23-average(AD:AD))/stdev(AD:AD)</f>
        <v>-0.1792732804</v>
      </c>
      <c r="AI23" s="4">
        <f t="shared" si="72"/>
        <v>0.4142407004</v>
      </c>
      <c r="AJ23" s="4">
        <f t="shared" si="72"/>
        <v>0.5256544976</v>
      </c>
      <c r="AK23" s="4">
        <f t="shared" si="72"/>
        <v>0.5210994205</v>
      </c>
      <c r="AL23" s="4">
        <f t="shared" si="11"/>
        <v>0.3204303345</v>
      </c>
      <c r="AM23" s="4">
        <f t="shared" si="12"/>
        <v>0.5660656627</v>
      </c>
      <c r="AN23" s="1"/>
      <c r="AO23" s="4">
        <f t="shared" si="13"/>
        <v>0.5414586192</v>
      </c>
      <c r="AP23" s="4">
        <v>0.4506291585</v>
      </c>
      <c r="AQ23" s="4">
        <f t="shared" si="14"/>
        <v>0.518751254</v>
      </c>
      <c r="AR23" s="1"/>
      <c r="AS23" s="1"/>
      <c r="AT23" s="1"/>
      <c r="AU23" s="1"/>
    </row>
    <row r="24">
      <c r="A24" s="4">
        <v>1581.0</v>
      </c>
      <c r="B24" s="1" t="s">
        <v>180</v>
      </c>
      <c r="C24" s="4">
        <v>4.0</v>
      </c>
      <c r="D24" s="4">
        <v>1.0</v>
      </c>
      <c r="E24" s="4">
        <f t="shared" ref="E24:F24" si="73">(C24-average(C:C))/stdev(C:C)</f>
        <v>0.2830710428</v>
      </c>
      <c r="F24" s="4">
        <f t="shared" si="73"/>
        <v>0.4336920773</v>
      </c>
      <c r="G24" s="4">
        <f t="shared" si="4"/>
        <v>0.35838156</v>
      </c>
      <c r="H24" s="4">
        <f t="shared" si="5"/>
        <v>0.5986497808</v>
      </c>
      <c r="I24" s="4"/>
      <c r="J24" s="1" t="s">
        <v>180</v>
      </c>
      <c r="K24" s="8" t="s">
        <v>181</v>
      </c>
      <c r="L24" s="4">
        <v>81.3</v>
      </c>
      <c r="M24" s="4">
        <v>0.0</v>
      </c>
      <c r="N24" s="4">
        <f t="shared" si="6"/>
        <v>81.3</v>
      </c>
      <c r="O24" s="4">
        <f t="shared" si="7"/>
        <v>0.0981331113</v>
      </c>
      <c r="P24" s="4">
        <f t="shared" si="8"/>
        <v>0.3132620489</v>
      </c>
      <c r="Q24" s="1"/>
      <c r="R24" s="1"/>
      <c r="S24" s="1"/>
      <c r="T24" s="1"/>
      <c r="U24" s="1"/>
      <c r="V24" s="26"/>
      <c r="W24" s="1"/>
      <c r="X24" s="1"/>
      <c r="Y24" s="1"/>
      <c r="Z24" s="1"/>
      <c r="AA24" s="4"/>
      <c r="AB24" s="4">
        <v>1581.0</v>
      </c>
      <c r="AC24" s="1" t="s">
        <v>180</v>
      </c>
      <c r="AD24" s="4">
        <v>75.0</v>
      </c>
      <c r="AE24" s="4">
        <v>64.84</v>
      </c>
      <c r="AF24" s="4">
        <v>61.72</v>
      </c>
      <c r="AG24" s="4">
        <v>53.91</v>
      </c>
      <c r="AH24" s="4">
        <f t="shared" ref="AH24:AK24" si="74">(AD24-average(AD:AD))/stdev(AD:AD)</f>
        <v>0.4583409731</v>
      </c>
      <c r="AI24" s="4">
        <f t="shared" si="74"/>
        <v>0.3342465113</v>
      </c>
      <c r="AJ24" s="4">
        <f t="shared" si="74"/>
        <v>-0.3748446428</v>
      </c>
      <c r="AK24" s="4">
        <f t="shared" si="74"/>
        <v>0.445114419</v>
      </c>
      <c r="AL24" s="4">
        <f t="shared" si="11"/>
        <v>0.2157143152</v>
      </c>
      <c r="AM24" s="4">
        <f t="shared" si="12"/>
        <v>0.4644505519</v>
      </c>
      <c r="AN24" s="1"/>
      <c r="AO24" s="4">
        <f t="shared" si="13"/>
        <v>0.4587874605</v>
      </c>
      <c r="AP24" s="1"/>
      <c r="AQ24" s="4">
        <f t="shared" si="14"/>
        <v>0.4587874605</v>
      </c>
      <c r="AR24" s="1"/>
      <c r="AS24" s="1"/>
      <c r="AT24" s="1"/>
      <c r="AU24" s="1"/>
    </row>
    <row r="25">
      <c r="A25" s="4">
        <v>1460.0</v>
      </c>
      <c r="B25" s="1" t="s">
        <v>182</v>
      </c>
      <c r="C25" s="4">
        <v>4.0</v>
      </c>
      <c r="D25" s="4">
        <v>1.0</v>
      </c>
      <c r="E25" s="4">
        <f t="shared" ref="E25:F25" si="75">(C25-average(C:C))/stdev(C:C)</f>
        <v>0.2830710428</v>
      </c>
      <c r="F25" s="4">
        <f t="shared" si="75"/>
        <v>0.4336920773</v>
      </c>
      <c r="G25" s="4">
        <f t="shared" si="4"/>
        <v>0.35838156</v>
      </c>
      <c r="H25" s="4">
        <f t="shared" si="5"/>
        <v>0.5986497808</v>
      </c>
      <c r="I25" s="4"/>
      <c r="J25" s="1" t="s">
        <v>182</v>
      </c>
      <c r="K25" s="8" t="s">
        <v>183</v>
      </c>
      <c r="L25" s="4">
        <v>37.4</v>
      </c>
      <c r="M25" s="4">
        <v>0.0</v>
      </c>
      <c r="N25" s="4">
        <f t="shared" si="6"/>
        <v>37.4</v>
      </c>
      <c r="O25" s="4">
        <f t="shared" si="7"/>
        <v>-0.2696802039</v>
      </c>
      <c r="P25" s="4">
        <f t="shared" si="8"/>
        <v>-0.5193074272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4"/>
      <c r="AB25" s="4">
        <v>1460.0</v>
      </c>
      <c r="AC25" s="1" t="s">
        <v>182</v>
      </c>
      <c r="AD25" s="4">
        <v>88.28</v>
      </c>
      <c r="AE25" s="4">
        <v>81.25</v>
      </c>
      <c r="AF25" s="4">
        <v>94.53</v>
      </c>
      <c r="AG25" s="4">
        <v>71.09</v>
      </c>
      <c r="AH25" s="4">
        <f t="shared" ref="AH25:AK25" si="76">(AD25-average(AD:AD))/stdev(AD:AD)</f>
        <v>1.225326235</v>
      </c>
      <c r="AI25" s="4">
        <f t="shared" si="76"/>
        <v>1.336311124</v>
      </c>
      <c r="AJ25" s="4">
        <f t="shared" si="76"/>
        <v>2.141797333</v>
      </c>
      <c r="AK25" s="4">
        <f t="shared" si="76"/>
        <v>1.560859996</v>
      </c>
      <c r="AL25" s="4">
        <f t="shared" si="11"/>
        <v>1.566073672</v>
      </c>
      <c r="AM25" s="4">
        <f t="shared" si="12"/>
        <v>1.251428652</v>
      </c>
      <c r="AN25" s="1"/>
      <c r="AO25" s="4">
        <f t="shared" si="13"/>
        <v>0.4435903353</v>
      </c>
      <c r="AP25" s="1"/>
      <c r="AQ25" s="4">
        <f t="shared" si="14"/>
        <v>0.4435903353</v>
      </c>
      <c r="AR25" s="1"/>
      <c r="AS25" s="1"/>
      <c r="AT25" s="1"/>
      <c r="AU25" s="1"/>
    </row>
    <row r="26">
      <c r="A26" s="4">
        <v>1445.0</v>
      </c>
      <c r="B26" s="1" t="s">
        <v>184</v>
      </c>
      <c r="C26" s="4">
        <v>4.0</v>
      </c>
      <c r="D26" s="4">
        <v>1.0</v>
      </c>
      <c r="E26" s="4">
        <f t="shared" ref="E26:F26" si="77">(C26-average(C:C))/stdev(C:C)</f>
        <v>0.2830710428</v>
      </c>
      <c r="F26" s="4">
        <f t="shared" si="77"/>
        <v>0.4336920773</v>
      </c>
      <c r="G26" s="4">
        <f t="shared" si="4"/>
        <v>0.35838156</v>
      </c>
      <c r="H26" s="4">
        <f t="shared" si="5"/>
        <v>0.5986497808</v>
      </c>
      <c r="I26" s="4"/>
      <c r="J26" s="1" t="s">
        <v>184</v>
      </c>
      <c r="K26" s="8" t="s">
        <v>185</v>
      </c>
      <c r="L26" s="4">
        <v>211.7</v>
      </c>
      <c r="M26" s="4">
        <v>0.0</v>
      </c>
      <c r="N26" s="4">
        <f t="shared" si="6"/>
        <v>211.7</v>
      </c>
      <c r="O26" s="4">
        <f t="shared" si="7"/>
        <v>1.190681091</v>
      </c>
      <c r="P26" s="4">
        <f t="shared" si="8"/>
        <v>1.091183344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4"/>
      <c r="AB26" s="4">
        <v>1445.0</v>
      </c>
      <c r="AC26" s="1" t="s">
        <v>184</v>
      </c>
      <c r="AD26" s="4">
        <v>63.28</v>
      </c>
      <c r="AE26" s="4">
        <v>50.78</v>
      </c>
      <c r="AF26" s="4">
        <v>66.41</v>
      </c>
      <c r="AG26" s="4">
        <v>47.66</v>
      </c>
      <c r="AH26" s="4">
        <f t="shared" ref="AH26:AK26" si="78">(AD26-average(AD:AD))/stdev(AD:AD)</f>
        <v>-0.2185466221</v>
      </c>
      <c r="AI26" s="4">
        <f t="shared" si="78"/>
        <v>-0.5243170755</v>
      </c>
      <c r="AJ26" s="4">
        <f t="shared" si="78"/>
        <v>-0.01510520764</v>
      </c>
      <c r="AK26" s="4">
        <f t="shared" si="78"/>
        <v>0.03921163332</v>
      </c>
      <c r="AL26" s="4">
        <f t="shared" si="11"/>
        <v>-0.179689318</v>
      </c>
      <c r="AM26" s="4">
        <f t="shared" si="12"/>
        <v>-0.4238977683</v>
      </c>
      <c r="AN26" s="1"/>
      <c r="AO26" s="4">
        <f t="shared" si="13"/>
        <v>0.4219784523</v>
      </c>
      <c r="AP26" s="1"/>
      <c r="AQ26" s="4">
        <f t="shared" si="14"/>
        <v>0.4219784523</v>
      </c>
      <c r="AR26" s="1"/>
      <c r="AS26" s="1"/>
      <c r="AT26" s="1"/>
      <c r="AU26" s="1"/>
    </row>
    <row r="27">
      <c r="A27" s="4">
        <v>1607.0</v>
      </c>
      <c r="B27" s="1" t="s">
        <v>186</v>
      </c>
      <c r="C27" s="4">
        <v>4.0</v>
      </c>
      <c r="D27" s="4">
        <v>1.0</v>
      </c>
      <c r="E27" s="4">
        <f t="shared" ref="E27:F27" si="79">(C27-average(C:C))/stdev(C:C)</f>
        <v>0.2830710428</v>
      </c>
      <c r="F27" s="4">
        <f t="shared" si="79"/>
        <v>0.4336920773</v>
      </c>
      <c r="G27" s="4">
        <f t="shared" si="4"/>
        <v>0.35838156</v>
      </c>
      <c r="H27" s="4">
        <f t="shared" si="5"/>
        <v>0.5986497808</v>
      </c>
      <c r="I27" s="4"/>
      <c r="J27" s="1" t="s">
        <v>186</v>
      </c>
      <c r="K27" s="8" t="s">
        <v>187</v>
      </c>
      <c r="L27" s="4">
        <v>47.2</v>
      </c>
      <c r="M27" s="4">
        <v>0.0</v>
      </c>
      <c r="N27" s="4">
        <f t="shared" si="6"/>
        <v>47.2</v>
      </c>
      <c r="O27" s="4">
        <f t="shared" si="7"/>
        <v>-0.1875715367</v>
      </c>
      <c r="P27" s="4">
        <f t="shared" si="8"/>
        <v>-0.4330952975</v>
      </c>
      <c r="Q27" s="1"/>
      <c r="R27" s="1"/>
      <c r="S27" s="1"/>
      <c r="T27" s="1"/>
      <c r="U27" s="1"/>
      <c r="V27" s="26"/>
      <c r="W27" s="1"/>
      <c r="X27" s="1"/>
      <c r="Y27" s="1"/>
      <c r="Z27" s="1"/>
      <c r="AA27" s="4"/>
      <c r="AB27" s="4">
        <v>1607.0</v>
      </c>
      <c r="AC27" s="1" t="s">
        <v>186</v>
      </c>
      <c r="AD27" s="4">
        <v>96.09</v>
      </c>
      <c r="AE27" s="4">
        <v>80.47</v>
      </c>
      <c r="AF27" s="4">
        <v>75.0</v>
      </c>
      <c r="AG27" s="4">
        <v>58.59</v>
      </c>
      <c r="AH27" s="4">
        <f t="shared" ref="AH27:AK27" si="80">(AD27-average(AD:AD))/stdev(AD:AD)</f>
        <v>1.676392115</v>
      </c>
      <c r="AI27" s="4">
        <f t="shared" si="80"/>
        <v>1.288680996</v>
      </c>
      <c r="AJ27" s="4">
        <f t="shared" si="80"/>
        <v>0.6437778942</v>
      </c>
      <c r="AK27" s="4">
        <f t="shared" si="80"/>
        <v>0.7490544249</v>
      </c>
      <c r="AL27" s="4">
        <f t="shared" si="11"/>
        <v>1.089476358</v>
      </c>
      <c r="AM27" s="4">
        <f t="shared" si="12"/>
        <v>1.043779842</v>
      </c>
      <c r="AN27" s="1"/>
      <c r="AO27" s="4">
        <f t="shared" si="13"/>
        <v>0.4031114416</v>
      </c>
      <c r="AP27" s="1"/>
      <c r="AQ27" s="4">
        <f t="shared" si="14"/>
        <v>0.4031114416</v>
      </c>
      <c r="AR27" s="1"/>
      <c r="AS27" s="1"/>
      <c r="AT27" s="1"/>
      <c r="AU27" s="1"/>
    </row>
    <row r="28">
      <c r="A28" s="4">
        <v>945.0</v>
      </c>
      <c r="B28" s="1" t="s">
        <v>67</v>
      </c>
      <c r="C28" s="4">
        <v>4.0</v>
      </c>
      <c r="D28" s="4">
        <v>1.0</v>
      </c>
      <c r="E28" s="4">
        <f t="shared" ref="E28:F28" si="81">(C28-average(C:C))/stdev(C:C)</f>
        <v>0.2830710428</v>
      </c>
      <c r="F28" s="4">
        <f t="shared" si="81"/>
        <v>0.4336920773</v>
      </c>
      <c r="G28" s="4">
        <f t="shared" si="4"/>
        <v>0.35838156</v>
      </c>
      <c r="H28" s="4">
        <f t="shared" si="5"/>
        <v>0.5986497808</v>
      </c>
      <c r="I28" s="4"/>
      <c r="J28" s="1" t="s">
        <v>67</v>
      </c>
      <c r="K28" s="8" t="s">
        <v>188</v>
      </c>
      <c r="L28" s="4">
        <v>114.7</v>
      </c>
      <c r="M28" s="4">
        <v>6.0</v>
      </c>
      <c r="N28" s="4">
        <f t="shared" si="6"/>
        <v>60.9562827</v>
      </c>
      <c r="O28" s="4">
        <f t="shared" si="7"/>
        <v>-0.07231541042</v>
      </c>
      <c r="P28" s="4">
        <f t="shared" si="8"/>
        <v>-0.2689152477</v>
      </c>
      <c r="Q28" s="1"/>
      <c r="R28" s="1" t="s">
        <v>67</v>
      </c>
      <c r="S28" s="9">
        <v>9900.0</v>
      </c>
      <c r="T28" s="9">
        <v>22600.0</v>
      </c>
      <c r="U28" s="10">
        <f t="shared" ref="U28:U30" si="84">if(T28=0, 0, LOG10(T28))</f>
        <v>4.354108439</v>
      </c>
      <c r="V28" s="26">
        <f t="shared" ref="V28:V30" si="85">if(or(S28="-", and(S28=0, not(T28=0))), "", if(T28+S28=0, 0, (T28-S28)/S28))</f>
        <v>1.282828283</v>
      </c>
      <c r="W28" s="4">
        <f t="shared" ref="W28:W30" si="86">(U28-average(U:U))/stdev(U:U)</f>
        <v>0.5167689575</v>
      </c>
      <c r="X28" s="12">
        <f t="shared" ref="X28:X30" si="87">if(V28,(V28-average(V:V))/stdev(V:V), "")</f>
        <v>-0.1476416259</v>
      </c>
      <c r="Y28" s="11">
        <f t="shared" ref="Y28:Y30" si="88">if(X28, average(X28, W28), W28)</f>
        <v>0.1845636658</v>
      </c>
      <c r="Z28" s="4">
        <f t="shared" ref="Z28:Z30" si="89">if(Y28, if(Y28 &gt; 0, Y28^0.5, -(ABS(Y28)^0.5)), "")</f>
        <v>0.4296087357</v>
      </c>
      <c r="AA28" s="4"/>
      <c r="AB28" s="4">
        <v>945.0</v>
      </c>
      <c r="AC28" s="1" t="s">
        <v>93</v>
      </c>
      <c r="AD28" s="4">
        <v>87.56</v>
      </c>
      <c r="AE28" s="4">
        <v>77.49</v>
      </c>
      <c r="AF28" s="4">
        <v>65.02</v>
      </c>
      <c r="AG28" s="4">
        <v>49.24</v>
      </c>
      <c r="AH28" s="4">
        <f t="shared" ref="AH28:AK28" si="82">(AD28-average(AD:AD))/stdev(AD:AD)</f>
        <v>1.183742696</v>
      </c>
      <c r="AI28" s="4">
        <f t="shared" si="82"/>
        <v>1.106709482</v>
      </c>
      <c r="AJ28" s="4">
        <f t="shared" si="82"/>
        <v>-0.1217230786</v>
      </c>
      <c r="AK28" s="4">
        <f t="shared" si="82"/>
        <v>0.1418238575</v>
      </c>
      <c r="AL28" s="4">
        <f t="shared" si="11"/>
        <v>0.5776382394</v>
      </c>
      <c r="AM28" s="4">
        <f t="shared" si="12"/>
        <v>0.7600251571</v>
      </c>
      <c r="AN28" s="1"/>
      <c r="AO28" s="4">
        <f t="shared" si="13"/>
        <v>0.3798421065</v>
      </c>
      <c r="AP28" s="4">
        <v>0.4123793946</v>
      </c>
      <c r="AQ28" s="4">
        <f t="shared" si="14"/>
        <v>0.3879764285</v>
      </c>
      <c r="AR28" s="1"/>
      <c r="AS28" s="1"/>
      <c r="AT28" s="1"/>
      <c r="AU28" s="1"/>
    </row>
    <row r="29">
      <c r="A29" s="4">
        <v>1087.0</v>
      </c>
      <c r="B29" s="1" t="s">
        <v>84</v>
      </c>
      <c r="C29" s="4">
        <v>4.0</v>
      </c>
      <c r="D29" s="4">
        <v>1.0</v>
      </c>
      <c r="E29" s="4">
        <f t="shared" ref="E29:F29" si="83">(C29-average(C:C))/stdev(C:C)</f>
        <v>0.2830710428</v>
      </c>
      <c r="F29" s="4">
        <f t="shared" si="83"/>
        <v>0.4336920773</v>
      </c>
      <c r="G29" s="4">
        <f t="shared" si="4"/>
        <v>0.35838156</v>
      </c>
      <c r="H29" s="4">
        <f t="shared" si="5"/>
        <v>0.5986497808</v>
      </c>
      <c r="I29" s="4"/>
      <c r="J29" s="1" t="s">
        <v>84</v>
      </c>
      <c r="K29" s="8" t="s">
        <v>189</v>
      </c>
      <c r="L29" s="4">
        <v>98.2</v>
      </c>
      <c r="M29" s="4">
        <v>4.0</v>
      </c>
      <c r="N29" s="4">
        <f t="shared" si="6"/>
        <v>64.42902</v>
      </c>
      <c r="O29" s="4">
        <f t="shared" si="7"/>
        <v>-0.0432193052</v>
      </c>
      <c r="P29" s="4">
        <f t="shared" si="8"/>
        <v>-0.2078925328</v>
      </c>
      <c r="Q29" s="1"/>
      <c r="R29" s="1" t="s">
        <v>84</v>
      </c>
      <c r="S29" s="9">
        <v>20600.0</v>
      </c>
      <c r="T29" s="9">
        <v>80500.0</v>
      </c>
      <c r="U29" s="10">
        <f t="shared" si="84"/>
        <v>4.90579588</v>
      </c>
      <c r="V29" s="26">
        <f t="shared" si="85"/>
        <v>2.90776699</v>
      </c>
      <c r="W29" s="4">
        <f t="shared" si="86"/>
        <v>0.7645579719</v>
      </c>
      <c r="X29" s="12">
        <f t="shared" si="87"/>
        <v>-0.1389365485</v>
      </c>
      <c r="Y29" s="11">
        <f t="shared" si="88"/>
        <v>0.3128107117</v>
      </c>
      <c r="Z29" s="4">
        <f t="shared" si="89"/>
        <v>0.5592948343</v>
      </c>
      <c r="AA29" s="4"/>
      <c r="AB29" s="4">
        <v>1087.0</v>
      </c>
      <c r="AC29" s="1" t="s">
        <v>84</v>
      </c>
      <c r="AD29" s="4">
        <v>80.1</v>
      </c>
      <c r="AE29" s="4">
        <v>68.89</v>
      </c>
      <c r="AF29" s="4">
        <v>67.79</v>
      </c>
      <c r="AG29" s="4">
        <v>59.59</v>
      </c>
      <c r="AH29" s="4">
        <f t="shared" ref="AH29:AK29" si="90">(AD29-average(AD:AD))/stdev(AD:AD)</f>
        <v>0.7528910359</v>
      </c>
      <c r="AI29" s="4">
        <f t="shared" si="90"/>
        <v>0.5815567905</v>
      </c>
      <c r="AJ29" s="4">
        <f t="shared" si="90"/>
        <v>0.09074562827</v>
      </c>
      <c r="AK29" s="4">
        <f t="shared" si="90"/>
        <v>0.8139988706</v>
      </c>
      <c r="AL29" s="4">
        <f t="shared" si="11"/>
        <v>0.5597980813</v>
      </c>
      <c r="AM29" s="4">
        <f t="shared" si="12"/>
        <v>0.7481965526</v>
      </c>
      <c r="AN29" s="1"/>
      <c r="AO29" s="4">
        <f t="shared" si="13"/>
        <v>0.4245621587</v>
      </c>
      <c r="AP29" s="4">
        <v>0.2310266225</v>
      </c>
      <c r="AQ29" s="4">
        <f t="shared" si="14"/>
        <v>0.3761782747</v>
      </c>
      <c r="AR29" s="1"/>
      <c r="AS29" s="1"/>
      <c r="AT29" s="1"/>
      <c r="AU29" s="1"/>
    </row>
    <row r="30">
      <c r="A30" s="4">
        <v>808.0</v>
      </c>
      <c r="B30" s="1" t="s">
        <v>65</v>
      </c>
      <c r="C30" s="4">
        <v>4.0</v>
      </c>
      <c r="D30" s="4">
        <v>1.0</v>
      </c>
      <c r="E30" s="4">
        <f t="shared" ref="E30:F30" si="91">(C30-average(C:C))/stdev(C:C)</f>
        <v>0.2830710428</v>
      </c>
      <c r="F30" s="4">
        <f t="shared" si="91"/>
        <v>0.4336920773</v>
      </c>
      <c r="G30" s="4">
        <f t="shared" si="4"/>
        <v>0.35838156</v>
      </c>
      <c r="H30" s="4">
        <f t="shared" si="5"/>
        <v>0.5986497808</v>
      </c>
      <c r="I30" s="4"/>
      <c r="J30" s="1" t="s">
        <v>65</v>
      </c>
      <c r="K30" s="8" t="s">
        <v>190</v>
      </c>
      <c r="L30" s="4">
        <v>63.2</v>
      </c>
      <c r="M30" s="4">
        <v>7.0</v>
      </c>
      <c r="N30" s="4">
        <f t="shared" si="6"/>
        <v>30.22836408</v>
      </c>
      <c r="O30" s="4">
        <f t="shared" si="7"/>
        <v>-0.3297672924</v>
      </c>
      <c r="P30" s="4">
        <f t="shared" si="8"/>
        <v>-0.5742536829</v>
      </c>
      <c r="Q30" s="1"/>
      <c r="R30" s="1" t="s">
        <v>65</v>
      </c>
      <c r="S30" s="9">
        <v>7500.0</v>
      </c>
      <c r="T30" s="9">
        <v>8500.0</v>
      </c>
      <c r="U30" s="10">
        <f t="shared" si="84"/>
        <v>3.929418926</v>
      </c>
      <c r="V30" s="26">
        <f t="shared" si="85"/>
        <v>0.1333333333</v>
      </c>
      <c r="W30" s="4">
        <f t="shared" si="86"/>
        <v>0.3260207401</v>
      </c>
      <c r="X30" s="12">
        <f t="shared" si="87"/>
        <v>-0.1537996689</v>
      </c>
      <c r="Y30" s="11">
        <f t="shared" si="88"/>
        <v>0.08611053561</v>
      </c>
      <c r="Z30" s="4">
        <f t="shared" si="89"/>
        <v>0.2934459671</v>
      </c>
      <c r="AA30" s="4"/>
      <c r="AB30" s="4">
        <v>808.0</v>
      </c>
      <c r="AC30" s="1" t="s">
        <v>65</v>
      </c>
      <c r="AD30" s="4">
        <v>83.98</v>
      </c>
      <c r="AE30" s="4">
        <v>78.14</v>
      </c>
      <c r="AF30" s="4">
        <v>83.82</v>
      </c>
      <c r="AG30" s="4">
        <v>74.67</v>
      </c>
      <c r="AH30" s="4">
        <f t="shared" ref="AH30:AK30" si="92">(AD30-average(AD:AD))/stdev(AD:AD)</f>
        <v>0.9769801032</v>
      </c>
      <c r="AI30" s="4">
        <f t="shared" si="92"/>
        <v>1.146401255</v>
      </c>
      <c r="AJ30" s="4">
        <f t="shared" si="92"/>
        <v>1.320302802</v>
      </c>
      <c r="AK30" s="4">
        <f t="shared" si="92"/>
        <v>1.793361112</v>
      </c>
      <c r="AL30" s="4">
        <f t="shared" si="11"/>
        <v>1.309261318</v>
      </c>
      <c r="AM30" s="4">
        <f t="shared" si="12"/>
        <v>1.144229574</v>
      </c>
      <c r="AN30" s="1"/>
      <c r="AO30" s="4">
        <f t="shared" si="13"/>
        <v>0.3655179098</v>
      </c>
      <c r="AP30" s="4">
        <v>0.3928422807</v>
      </c>
      <c r="AQ30" s="4">
        <f t="shared" si="14"/>
        <v>0.3723490025</v>
      </c>
      <c r="AR30" s="1"/>
      <c r="AS30" s="1"/>
      <c r="AT30" s="1"/>
      <c r="AU30" s="1"/>
    </row>
    <row r="31">
      <c r="A31" s="4">
        <v>1569.0</v>
      </c>
      <c r="B31" s="1" t="s">
        <v>191</v>
      </c>
      <c r="C31" s="4">
        <v>4.0</v>
      </c>
      <c r="D31" s="4">
        <v>1.0</v>
      </c>
      <c r="E31" s="4">
        <f t="shared" ref="E31:F31" si="93">(C31-average(C:C))/stdev(C:C)</f>
        <v>0.2830710428</v>
      </c>
      <c r="F31" s="4">
        <f t="shared" si="93"/>
        <v>0.4336920773</v>
      </c>
      <c r="G31" s="4">
        <f t="shared" si="4"/>
        <v>0.35838156</v>
      </c>
      <c r="H31" s="4">
        <f t="shared" si="5"/>
        <v>0.5986497808</v>
      </c>
      <c r="I31" s="4"/>
      <c r="J31" s="1" t="s">
        <v>191</v>
      </c>
      <c r="K31" s="8" t="s">
        <v>192</v>
      </c>
      <c r="L31" s="4">
        <v>46.9</v>
      </c>
      <c r="M31" s="4">
        <v>0.0</v>
      </c>
      <c r="N31" s="4">
        <f t="shared" si="6"/>
        <v>46.9</v>
      </c>
      <c r="O31" s="4">
        <f t="shared" si="7"/>
        <v>-0.1900850674</v>
      </c>
      <c r="P31" s="4">
        <f t="shared" si="8"/>
        <v>-0.4359874624</v>
      </c>
      <c r="Q31" s="1"/>
      <c r="R31" s="1"/>
      <c r="S31" s="1"/>
      <c r="T31" s="1"/>
      <c r="U31" s="1"/>
      <c r="V31" s="26"/>
      <c r="W31" s="1"/>
      <c r="X31" s="1"/>
      <c r="Y31" s="1"/>
      <c r="Z31" s="1"/>
      <c r="AA31" s="4"/>
      <c r="AB31" s="4">
        <v>1569.0</v>
      </c>
      <c r="AC31" s="1" t="s">
        <v>191</v>
      </c>
      <c r="AD31" s="4">
        <v>94.53</v>
      </c>
      <c r="AE31" s="4">
        <v>80.47</v>
      </c>
      <c r="AF31" s="4">
        <v>73.44</v>
      </c>
      <c r="AG31" s="4">
        <v>50.78</v>
      </c>
      <c r="AH31" s="4">
        <f t="shared" ref="AH31:AK31" si="94">(AD31-average(AD:AD))/stdev(AD:AD)</f>
        <v>1.586294449</v>
      </c>
      <c r="AI31" s="4">
        <f t="shared" si="94"/>
        <v>1.288680996</v>
      </c>
      <c r="AJ31" s="4">
        <f t="shared" si="94"/>
        <v>0.5241204275</v>
      </c>
      <c r="AK31" s="4">
        <f t="shared" si="94"/>
        <v>0.2418383039</v>
      </c>
      <c r="AL31" s="4">
        <f t="shared" si="11"/>
        <v>0.9102335441</v>
      </c>
      <c r="AM31" s="4">
        <f t="shared" si="12"/>
        <v>0.954061604</v>
      </c>
      <c r="AN31" s="1"/>
      <c r="AO31" s="4">
        <f t="shared" si="13"/>
        <v>0.3722413074</v>
      </c>
      <c r="AP31" s="1"/>
      <c r="AQ31" s="4">
        <f t="shared" si="14"/>
        <v>0.3722413074</v>
      </c>
      <c r="AR31" s="1"/>
      <c r="AS31" s="1"/>
      <c r="AT31" s="1"/>
      <c r="AU31" s="1"/>
    </row>
    <row r="32">
      <c r="A32" s="4">
        <v>823.0</v>
      </c>
      <c r="B32" s="1" t="s">
        <v>92</v>
      </c>
      <c r="C32" s="4">
        <v>4.0</v>
      </c>
      <c r="D32" s="4">
        <v>1.0</v>
      </c>
      <c r="E32" s="4">
        <f t="shared" ref="E32:F32" si="95">(C32-average(C:C))/stdev(C:C)</f>
        <v>0.2830710428</v>
      </c>
      <c r="F32" s="4">
        <f t="shared" si="95"/>
        <v>0.4336920773</v>
      </c>
      <c r="G32" s="4">
        <f t="shared" si="4"/>
        <v>0.35838156</v>
      </c>
      <c r="H32" s="4">
        <f t="shared" si="5"/>
        <v>0.5986497808</v>
      </c>
      <c r="I32" s="4"/>
      <c r="J32" s="1" t="s">
        <v>92</v>
      </c>
      <c r="K32" s="8" t="s">
        <v>195</v>
      </c>
      <c r="L32" s="4">
        <v>82.4</v>
      </c>
      <c r="M32" s="4">
        <v>7.0</v>
      </c>
      <c r="N32" s="4">
        <f t="shared" si="6"/>
        <v>39.41166456</v>
      </c>
      <c r="O32" s="4">
        <f t="shared" si="7"/>
        <v>-0.2528256023</v>
      </c>
      <c r="P32" s="4">
        <f t="shared" si="8"/>
        <v>-0.5028176631</v>
      </c>
      <c r="Q32" s="1"/>
      <c r="R32" s="1" t="s">
        <v>92</v>
      </c>
      <c r="S32" s="9">
        <v>1315936.0</v>
      </c>
      <c r="T32" s="9">
        <v>2100000.0</v>
      </c>
      <c r="U32" s="10">
        <f t="shared" ref="U32:U33" si="98">if(T32=0, 0, LOG10(T32))</f>
        <v>6.322219295</v>
      </c>
      <c r="V32" s="26">
        <f t="shared" ref="V32:V33" si="99">if(or(S32="-", and(S32=0, not(T32=0))), "", if(T32+S32=0, 0, (T32-S32)/S32))</f>
        <v>0.5958222892</v>
      </c>
      <c r="W32" s="4">
        <f t="shared" ref="W32:W33" si="100">(U32-average(U:U))/stdev(U:U)</f>
        <v>1.400740954</v>
      </c>
      <c r="X32" s="12">
        <f t="shared" ref="X32:X33" si="101">if(V32,(V32-average(V:V))/stdev(V:V), "")</f>
        <v>-0.1513220357</v>
      </c>
      <c r="Y32" s="11">
        <f t="shared" ref="Y32:Y33" si="102">if(X32, average(X32, W32), W32)</f>
        <v>0.6247094594</v>
      </c>
      <c r="Z32" s="4">
        <f t="shared" ref="Z32:Z33" si="103">if(Y32, if(Y32 &gt; 0, Y32^0.5, -(ABS(Y32)^0.5)), "")</f>
        <v>0.7903856397</v>
      </c>
      <c r="AA32" s="4"/>
      <c r="AB32" s="4">
        <v>823.0</v>
      </c>
      <c r="AC32" s="1" t="s">
        <v>92</v>
      </c>
      <c r="AD32" s="4">
        <v>70.99</v>
      </c>
      <c r="AE32" s="4">
        <v>63.71</v>
      </c>
      <c r="AF32" s="4">
        <v>73.61</v>
      </c>
      <c r="AG32" s="4">
        <v>52.72</v>
      </c>
      <c r="AH32" s="4">
        <f t="shared" ref="AH32:AK32" si="96">(AD32-average(AD:AD))/stdev(AD:AD)</f>
        <v>0.2267437669</v>
      </c>
      <c r="AI32" s="4">
        <f t="shared" si="96"/>
        <v>0.2652438901</v>
      </c>
      <c r="AJ32" s="4">
        <f t="shared" si="96"/>
        <v>0.5371600232</v>
      </c>
      <c r="AK32" s="4">
        <f t="shared" si="96"/>
        <v>0.3678305286</v>
      </c>
      <c r="AL32" s="4">
        <f t="shared" si="11"/>
        <v>0.3492445522</v>
      </c>
      <c r="AM32" s="4">
        <f t="shared" si="12"/>
        <v>0.5909691635</v>
      </c>
      <c r="AN32" s="1"/>
      <c r="AO32" s="4">
        <f t="shared" si="13"/>
        <v>0.3692967302</v>
      </c>
      <c r="AP32" s="4">
        <v>0.3174777226</v>
      </c>
      <c r="AQ32" s="4">
        <f t="shared" si="14"/>
        <v>0.3563419783</v>
      </c>
      <c r="AR32" s="1"/>
      <c r="AS32" s="1"/>
      <c r="AT32" s="1"/>
      <c r="AU32" s="1"/>
    </row>
    <row r="33">
      <c r="A33" s="4">
        <v>520.0</v>
      </c>
      <c r="B33" s="1" t="s">
        <v>73</v>
      </c>
      <c r="C33" s="4">
        <v>4.0</v>
      </c>
      <c r="D33" s="4">
        <v>1.0</v>
      </c>
      <c r="E33" s="4">
        <f t="shared" ref="E33:F33" si="97">(C33-average(C:C))/stdev(C:C)</f>
        <v>0.2830710428</v>
      </c>
      <c r="F33" s="4">
        <f t="shared" si="97"/>
        <v>0.4336920773</v>
      </c>
      <c r="G33" s="4">
        <f t="shared" si="4"/>
        <v>0.35838156</v>
      </c>
      <c r="H33" s="4">
        <f t="shared" si="5"/>
        <v>0.5986497808</v>
      </c>
      <c r="I33" s="4"/>
      <c r="J33" s="1" t="s">
        <v>73</v>
      </c>
      <c r="K33" s="8" t="s">
        <v>206</v>
      </c>
      <c r="L33" s="4">
        <v>68.9</v>
      </c>
      <c r="M33" s="4">
        <v>9.0</v>
      </c>
      <c r="N33" s="4">
        <f t="shared" si="6"/>
        <v>26.69327169</v>
      </c>
      <c r="O33" s="4">
        <f t="shared" si="7"/>
        <v>-0.3593858357</v>
      </c>
      <c r="P33" s="4">
        <f t="shared" si="8"/>
        <v>-0.5994879779</v>
      </c>
      <c r="Q33" s="1"/>
      <c r="R33" s="1" t="s">
        <v>73</v>
      </c>
      <c r="S33" s="9">
        <v>310700.0</v>
      </c>
      <c r="T33" s="9">
        <v>26200.0</v>
      </c>
      <c r="U33" s="10">
        <f t="shared" si="98"/>
        <v>4.418301291</v>
      </c>
      <c r="V33" s="26">
        <f t="shared" si="99"/>
        <v>-0.9156742839</v>
      </c>
      <c r="W33" s="4">
        <f t="shared" si="100"/>
        <v>0.5456010141</v>
      </c>
      <c r="X33" s="12">
        <f t="shared" si="101"/>
        <v>-0.1594193839</v>
      </c>
      <c r="Y33" s="11">
        <f t="shared" si="102"/>
        <v>0.1930908151</v>
      </c>
      <c r="Z33" s="4">
        <f t="shared" si="103"/>
        <v>0.4394209998</v>
      </c>
      <c r="AA33" s="4"/>
      <c r="AB33" s="4">
        <v>520.0</v>
      </c>
      <c r="AC33" s="1" t="s">
        <v>73</v>
      </c>
      <c r="AD33" s="4">
        <v>72.59</v>
      </c>
      <c r="AE33" s="4">
        <v>72.46</v>
      </c>
      <c r="AF33" s="4">
        <v>80.91</v>
      </c>
      <c r="AG33" s="4">
        <v>55.74</v>
      </c>
      <c r="AH33" s="4">
        <f t="shared" ref="AH33:AK33" si="104">(AD33-average(AD:AD))/stdev(AD:AD)</f>
        <v>0.3191516297</v>
      </c>
      <c r="AI33" s="4">
        <f t="shared" si="104"/>
        <v>0.7995562219</v>
      </c>
      <c r="AJ33" s="4">
        <f t="shared" si="104"/>
        <v>1.097095605</v>
      </c>
      <c r="AK33" s="4">
        <f t="shared" si="104"/>
        <v>0.5639627546</v>
      </c>
      <c r="AL33" s="4">
        <f t="shared" si="11"/>
        <v>0.6949415527</v>
      </c>
      <c r="AM33" s="4">
        <f t="shared" si="12"/>
        <v>0.8336315449</v>
      </c>
      <c r="AN33" s="1"/>
      <c r="AO33" s="4">
        <f t="shared" si="13"/>
        <v>0.3180535869</v>
      </c>
      <c r="AP33" s="4">
        <v>0.4071629971</v>
      </c>
      <c r="AQ33" s="4">
        <f t="shared" si="14"/>
        <v>0.3403309395</v>
      </c>
      <c r="AR33" s="1"/>
      <c r="AS33" s="1"/>
      <c r="AT33" s="1"/>
      <c r="AU33" s="1"/>
    </row>
    <row r="34">
      <c r="A34" s="4">
        <v>1459.0</v>
      </c>
      <c r="B34" s="1" t="s">
        <v>207</v>
      </c>
      <c r="C34" s="4">
        <v>4.0</v>
      </c>
      <c r="D34" s="4">
        <v>1.0</v>
      </c>
      <c r="E34" s="4">
        <f t="shared" ref="E34:F34" si="105">(C34-average(C:C))/stdev(C:C)</f>
        <v>0.2830710428</v>
      </c>
      <c r="F34" s="4">
        <f t="shared" si="105"/>
        <v>0.4336920773</v>
      </c>
      <c r="G34" s="4">
        <f t="shared" si="4"/>
        <v>0.35838156</v>
      </c>
      <c r="H34" s="4">
        <f t="shared" si="5"/>
        <v>0.5986497808</v>
      </c>
      <c r="I34" s="4"/>
      <c r="J34" s="1" t="s">
        <v>207</v>
      </c>
      <c r="K34" s="1" t="s">
        <v>208</v>
      </c>
      <c r="L34" s="4">
        <v>0.0</v>
      </c>
      <c r="M34" s="4">
        <v>0.0</v>
      </c>
      <c r="N34" s="4">
        <f t="shared" si="6"/>
        <v>0</v>
      </c>
      <c r="O34" s="4">
        <f t="shared" si="7"/>
        <v>-0.5830336888</v>
      </c>
      <c r="P34" s="4">
        <f t="shared" si="8"/>
        <v>-0.7635664273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4"/>
      <c r="AB34" s="4">
        <v>1459.0</v>
      </c>
      <c r="AC34" s="1" t="s">
        <v>207</v>
      </c>
      <c r="AD34" s="4">
        <v>89.84</v>
      </c>
      <c r="AE34" s="4">
        <v>79.69</v>
      </c>
      <c r="AF34" s="4">
        <v>88.28</v>
      </c>
      <c r="AG34" s="4">
        <v>64.06</v>
      </c>
      <c r="AH34" s="4">
        <f t="shared" ref="AH34:AK34" si="106">(AD34-average(AD:AD))/stdev(AD:AD)</f>
        <v>1.315423901</v>
      </c>
      <c r="AI34" s="4">
        <f t="shared" si="106"/>
        <v>1.241050869</v>
      </c>
      <c r="AJ34" s="4">
        <f t="shared" si="106"/>
        <v>1.662400431</v>
      </c>
      <c r="AK34" s="4">
        <f t="shared" si="106"/>
        <v>1.104300543</v>
      </c>
      <c r="AL34" s="4">
        <f t="shared" si="11"/>
        <v>1.330793936</v>
      </c>
      <c r="AM34" s="4">
        <f t="shared" si="12"/>
        <v>1.153600423</v>
      </c>
      <c r="AN34" s="1"/>
      <c r="AO34" s="4">
        <f t="shared" si="13"/>
        <v>0.3295612588</v>
      </c>
      <c r="AP34" s="1"/>
      <c r="AQ34" s="4">
        <f t="shared" si="14"/>
        <v>0.3295612588</v>
      </c>
      <c r="AR34" s="1"/>
      <c r="AS34" s="1"/>
      <c r="AT34" s="1"/>
      <c r="AU34" s="1"/>
    </row>
    <row r="35">
      <c r="A35" s="4">
        <v>755.0</v>
      </c>
      <c r="B35" s="1" t="s">
        <v>82</v>
      </c>
      <c r="C35" s="4">
        <v>4.0</v>
      </c>
      <c r="D35" s="4">
        <v>1.0</v>
      </c>
      <c r="E35" s="4">
        <f t="shared" ref="E35:F35" si="107">(C35-average(C:C))/stdev(C:C)</f>
        <v>0.2830710428</v>
      </c>
      <c r="F35" s="4">
        <f t="shared" si="107"/>
        <v>0.4336920773</v>
      </c>
      <c r="G35" s="4">
        <f t="shared" si="4"/>
        <v>0.35838156</v>
      </c>
      <c r="H35" s="4">
        <f t="shared" si="5"/>
        <v>0.5986497808</v>
      </c>
      <c r="I35" s="4"/>
      <c r="J35" s="1" t="s">
        <v>82</v>
      </c>
      <c r="K35" s="8" t="s">
        <v>209</v>
      </c>
      <c r="L35" s="4">
        <v>60.4</v>
      </c>
      <c r="M35" s="4">
        <v>8.0</v>
      </c>
      <c r="N35" s="4">
        <f t="shared" si="6"/>
        <v>26.00021948</v>
      </c>
      <c r="O35" s="4">
        <f t="shared" si="7"/>
        <v>-0.3651925288</v>
      </c>
      <c r="P35" s="4">
        <f t="shared" si="8"/>
        <v>-0.6043116157</v>
      </c>
      <c r="Q35" s="1"/>
      <c r="R35" s="1" t="s">
        <v>82</v>
      </c>
      <c r="S35" s="9">
        <v>6700.0</v>
      </c>
      <c r="T35" s="9">
        <v>22300.0</v>
      </c>
      <c r="U35" s="10">
        <f t="shared" ref="U35:U37" si="110">if(T35=0, 0, LOG10(T35))</f>
        <v>4.348304863</v>
      </c>
      <c r="V35" s="26">
        <f t="shared" ref="V35:V37" si="111">if(or(S35="-", and(S35=0, not(T35=0))), "", if(T35+S35=0, 0, (T35-S35)/S35))</f>
        <v>2.328358209</v>
      </c>
      <c r="W35" s="4">
        <f t="shared" ref="W35:W37" si="112">(U35-average(U:U))/stdev(U:U)</f>
        <v>0.514162296</v>
      </c>
      <c r="X35" s="12">
        <f t="shared" ref="X35:X37" si="113">if(V35,(V35-average(V:V))/stdev(V:V), "")</f>
        <v>-0.1420405414</v>
      </c>
      <c r="Y35" s="11">
        <f t="shared" ref="Y35:Y37" si="114">if(X35, average(X35, W35), W35)</f>
        <v>0.1860608773</v>
      </c>
      <c r="Z35" s="4">
        <f t="shared" ref="Z35:Z37" si="115">if(Y35, if(Y35 &gt; 0, Y35^0.5, -(ABS(Y35)^0.5)), "")</f>
        <v>0.4313477452</v>
      </c>
      <c r="AA35" s="4"/>
      <c r="AB35" s="4">
        <v>755.0</v>
      </c>
      <c r="AC35" s="1" t="s">
        <v>82</v>
      </c>
      <c r="AD35" s="4">
        <v>83.22</v>
      </c>
      <c r="AE35" s="4">
        <v>80.67</v>
      </c>
      <c r="AF35" s="4">
        <v>84.62</v>
      </c>
      <c r="AG35" s="4">
        <v>52.18</v>
      </c>
      <c r="AH35" s="4">
        <f t="shared" ref="AH35:AK35" si="108">(AD35-average(AD:AD))/stdev(AD:AD)</f>
        <v>0.9330863684</v>
      </c>
      <c r="AI35" s="4">
        <f t="shared" si="108"/>
        <v>1.30089385</v>
      </c>
      <c r="AJ35" s="4">
        <f t="shared" si="108"/>
        <v>1.381665605</v>
      </c>
      <c r="AK35" s="4">
        <f t="shared" si="108"/>
        <v>0.3327605279</v>
      </c>
      <c r="AL35" s="4">
        <f t="shared" si="11"/>
        <v>0.9871015879</v>
      </c>
      <c r="AM35" s="4">
        <f t="shared" si="12"/>
        <v>0.9935298626</v>
      </c>
      <c r="AN35" s="1"/>
      <c r="AO35" s="4">
        <f t="shared" si="13"/>
        <v>0.3548039432</v>
      </c>
      <c r="AP35" s="4">
        <v>0.2301258345</v>
      </c>
      <c r="AQ35" s="4">
        <f t="shared" si="14"/>
        <v>0.323634416</v>
      </c>
      <c r="AR35" s="1"/>
      <c r="AS35" s="1"/>
      <c r="AT35" s="1"/>
      <c r="AU35" s="1"/>
    </row>
    <row r="36">
      <c r="A36" s="4">
        <v>1349.0</v>
      </c>
      <c r="B36" s="1" t="s">
        <v>83</v>
      </c>
      <c r="C36" s="4">
        <v>4.0</v>
      </c>
      <c r="D36" s="4">
        <v>1.0</v>
      </c>
      <c r="E36" s="4">
        <f t="shared" ref="E36:F36" si="109">(C36-average(C:C))/stdev(C:C)</f>
        <v>0.2830710428</v>
      </c>
      <c r="F36" s="4">
        <f t="shared" si="109"/>
        <v>0.4336920773</v>
      </c>
      <c r="G36" s="4">
        <f t="shared" si="4"/>
        <v>0.35838156</v>
      </c>
      <c r="H36" s="4">
        <f t="shared" si="5"/>
        <v>0.5986497808</v>
      </c>
      <c r="I36" s="4"/>
      <c r="J36" s="1" t="s">
        <v>83</v>
      </c>
      <c r="K36" s="8" t="s">
        <v>210</v>
      </c>
      <c r="L36" s="4">
        <v>52.3</v>
      </c>
      <c r="M36" s="4">
        <v>2.0</v>
      </c>
      <c r="N36" s="4">
        <f t="shared" si="6"/>
        <v>42.363</v>
      </c>
      <c r="O36" s="4">
        <f t="shared" si="7"/>
        <v>-0.2280980289</v>
      </c>
      <c r="P36" s="4">
        <f t="shared" si="8"/>
        <v>-0.4775960939</v>
      </c>
      <c r="Q36" s="1"/>
      <c r="R36" s="1" t="s">
        <v>83</v>
      </c>
      <c r="S36" s="9">
        <v>116.0</v>
      </c>
      <c r="T36" s="9">
        <v>7400.0</v>
      </c>
      <c r="U36" s="10">
        <f t="shared" si="110"/>
        <v>3.86923172</v>
      </c>
      <c r="V36" s="26">
        <f t="shared" si="111"/>
        <v>62.79310345</v>
      </c>
      <c r="W36" s="4">
        <f t="shared" si="112"/>
        <v>0.2989878093</v>
      </c>
      <c r="X36" s="12">
        <f t="shared" si="113"/>
        <v>0.1818795452</v>
      </c>
      <c r="Y36" s="11">
        <f t="shared" si="114"/>
        <v>0.2404336773</v>
      </c>
      <c r="Z36" s="4">
        <f t="shared" si="115"/>
        <v>0.4903403688</v>
      </c>
      <c r="AA36" s="4"/>
      <c r="AB36" s="4">
        <v>1349.0</v>
      </c>
      <c r="AC36" s="1" t="s">
        <v>83</v>
      </c>
      <c r="AD36" s="4">
        <v>83.45</v>
      </c>
      <c r="AE36" s="4">
        <v>79.88</v>
      </c>
      <c r="AF36" s="4">
        <v>73.1</v>
      </c>
      <c r="AG36" s="4">
        <v>60.21</v>
      </c>
      <c r="AH36" s="4">
        <f t="shared" ref="AH36:AK36" si="116">(AD36-average(AD:AD))/stdev(AD:AD)</f>
        <v>0.9463699987</v>
      </c>
      <c r="AI36" s="4">
        <f t="shared" si="116"/>
        <v>1.252653079</v>
      </c>
      <c r="AJ36" s="4">
        <f t="shared" si="116"/>
        <v>0.498041236</v>
      </c>
      <c r="AK36" s="4">
        <f t="shared" si="116"/>
        <v>0.854264427</v>
      </c>
      <c r="AL36" s="4">
        <f t="shared" si="11"/>
        <v>0.8878321852</v>
      </c>
      <c r="AM36" s="4">
        <f t="shared" si="12"/>
        <v>0.9422484732</v>
      </c>
      <c r="AN36" s="1"/>
      <c r="AO36" s="4">
        <f t="shared" si="13"/>
        <v>0.3884106322</v>
      </c>
      <c r="AP36" s="4">
        <v>0.04777167718</v>
      </c>
      <c r="AQ36" s="4">
        <f t="shared" si="14"/>
        <v>0.3032508935</v>
      </c>
      <c r="AR36" s="1"/>
      <c r="AS36" s="1"/>
      <c r="AT36" s="1"/>
      <c r="AU36" s="1"/>
    </row>
    <row r="37">
      <c r="A37" s="4">
        <v>541.0</v>
      </c>
      <c r="B37" s="1" t="s">
        <v>86</v>
      </c>
      <c r="C37" s="4">
        <v>4.0</v>
      </c>
      <c r="D37" s="4">
        <v>1.0</v>
      </c>
      <c r="E37" s="4">
        <f t="shared" ref="E37:F37" si="117">(C37-average(C:C))/stdev(C:C)</f>
        <v>0.2830710428</v>
      </c>
      <c r="F37" s="4">
        <f t="shared" si="117"/>
        <v>0.4336920773</v>
      </c>
      <c r="G37" s="4">
        <f t="shared" si="4"/>
        <v>0.35838156</v>
      </c>
      <c r="H37" s="4">
        <f t="shared" si="5"/>
        <v>0.5986497808</v>
      </c>
      <c r="I37" s="4"/>
      <c r="J37" s="1" t="s">
        <v>86</v>
      </c>
      <c r="K37" s="8" t="s">
        <v>211</v>
      </c>
      <c r="L37" s="4">
        <v>60.9</v>
      </c>
      <c r="M37" s="4">
        <v>8.0</v>
      </c>
      <c r="N37" s="4">
        <f t="shared" si="6"/>
        <v>26.21545309</v>
      </c>
      <c r="O37" s="4">
        <f t="shared" si="7"/>
        <v>-0.363389208</v>
      </c>
      <c r="P37" s="4">
        <f t="shared" si="8"/>
        <v>-0.6028177237</v>
      </c>
      <c r="Q37" s="1"/>
      <c r="R37" s="1" t="s">
        <v>86</v>
      </c>
      <c r="S37" s="4">
        <v>0.0</v>
      </c>
      <c r="T37" s="9">
        <v>25900.0</v>
      </c>
      <c r="U37" s="10">
        <f t="shared" si="110"/>
        <v>4.413299764</v>
      </c>
      <c r="V37" s="26" t="str">
        <f t="shared" si="111"/>
        <v/>
      </c>
      <c r="W37" s="4">
        <f t="shared" si="112"/>
        <v>0.5433545909</v>
      </c>
      <c r="X37" s="12" t="str">
        <f t="shared" si="113"/>
        <v/>
      </c>
      <c r="Y37" s="11">
        <f t="shared" si="114"/>
        <v>0.5433545909</v>
      </c>
      <c r="Z37" s="4">
        <f t="shared" si="115"/>
        <v>0.7371258989</v>
      </c>
      <c r="AA37" s="4"/>
      <c r="AB37" s="4">
        <v>541.0</v>
      </c>
      <c r="AC37" s="1" t="s">
        <v>86</v>
      </c>
      <c r="AD37" s="4">
        <v>86.85</v>
      </c>
      <c r="AE37" s="4">
        <v>64.6</v>
      </c>
      <c r="AF37" s="4">
        <v>75.45</v>
      </c>
      <c r="AG37" s="4">
        <v>55.28</v>
      </c>
      <c r="AH37" s="4">
        <f t="shared" ref="AH37:AK37" si="118">(AD37-average(AD:AD))/stdev(AD:AD)</f>
        <v>1.142736707</v>
      </c>
      <c r="AI37" s="4">
        <f t="shared" si="118"/>
        <v>0.3195910873</v>
      </c>
      <c r="AJ37" s="4">
        <f t="shared" si="118"/>
        <v>0.6782944711</v>
      </c>
      <c r="AK37" s="4">
        <f t="shared" si="118"/>
        <v>0.5340883096</v>
      </c>
      <c r="AL37" s="4">
        <f t="shared" si="11"/>
        <v>0.6686776438</v>
      </c>
      <c r="AM37" s="4">
        <f t="shared" si="12"/>
        <v>0.8177271206</v>
      </c>
      <c r="AN37" s="1"/>
      <c r="AO37" s="4">
        <f t="shared" si="13"/>
        <v>0.3876712692</v>
      </c>
      <c r="AP37" s="4">
        <v>-0.01430157277</v>
      </c>
      <c r="AQ37" s="4">
        <f t="shared" si="14"/>
        <v>0.2871780587</v>
      </c>
      <c r="AR37" s="1"/>
      <c r="AS37" s="1"/>
      <c r="AT37" s="1"/>
      <c r="AU37" s="1"/>
    </row>
    <row r="38">
      <c r="A38" s="4">
        <v>1462.0</v>
      </c>
      <c r="B38" s="1" t="s">
        <v>213</v>
      </c>
      <c r="C38" s="4">
        <v>4.0</v>
      </c>
      <c r="D38" s="4">
        <v>1.0</v>
      </c>
      <c r="E38" s="4">
        <f t="shared" ref="E38:F38" si="119">(C38-average(C:C))/stdev(C:C)</f>
        <v>0.2830710428</v>
      </c>
      <c r="F38" s="4">
        <f t="shared" si="119"/>
        <v>0.4336920773</v>
      </c>
      <c r="G38" s="4">
        <f t="shared" si="4"/>
        <v>0.35838156</v>
      </c>
      <c r="H38" s="4">
        <f t="shared" si="5"/>
        <v>0.5986497808</v>
      </c>
      <c r="I38" s="4"/>
      <c r="J38" s="1" t="s">
        <v>213</v>
      </c>
      <c r="K38" s="8" t="s">
        <v>214</v>
      </c>
      <c r="L38" s="4">
        <v>10.0</v>
      </c>
      <c r="M38" s="4">
        <v>0.0</v>
      </c>
      <c r="N38" s="4">
        <f t="shared" si="6"/>
        <v>10</v>
      </c>
      <c r="O38" s="4">
        <f t="shared" si="7"/>
        <v>-0.4992493346</v>
      </c>
      <c r="P38" s="4">
        <f t="shared" si="8"/>
        <v>-0.7065757812</v>
      </c>
      <c r="Q38" s="1"/>
      <c r="R38" s="1"/>
      <c r="S38" s="1"/>
      <c r="T38" s="1"/>
      <c r="U38" s="1"/>
      <c r="V38" s="26"/>
      <c r="W38" s="1"/>
      <c r="X38" s="1"/>
      <c r="Y38" s="1"/>
      <c r="Z38" s="1"/>
      <c r="AA38" s="4"/>
      <c r="AB38" s="4">
        <v>1462.0</v>
      </c>
      <c r="AC38" s="1" t="s">
        <v>213</v>
      </c>
      <c r="AD38" s="4">
        <v>78.13</v>
      </c>
      <c r="AE38" s="4">
        <v>75.78</v>
      </c>
      <c r="AF38" s="4">
        <v>85.16</v>
      </c>
      <c r="AG38" s="4">
        <v>53.91</v>
      </c>
      <c r="AH38" s="4">
        <f t="shared" ref="AH38:AK38" si="120">(AD38-average(AD:AD))/stdev(AD:AD)</f>
        <v>0.6391138548</v>
      </c>
      <c r="AI38" s="4">
        <f t="shared" si="120"/>
        <v>1.002289587</v>
      </c>
      <c r="AJ38" s="4">
        <f t="shared" si="120"/>
        <v>1.423085498</v>
      </c>
      <c r="AK38" s="4">
        <f t="shared" si="120"/>
        <v>0.445114419</v>
      </c>
      <c r="AL38" s="4">
        <f t="shared" si="11"/>
        <v>0.8774008395</v>
      </c>
      <c r="AM38" s="4">
        <f t="shared" si="12"/>
        <v>0.9366967703</v>
      </c>
      <c r="AN38" s="1"/>
      <c r="AO38" s="4">
        <f t="shared" si="13"/>
        <v>0.2762569233</v>
      </c>
      <c r="AP38" s="1"/>
      <c r="AQ38" s="4">
        <f t="shared" si="14"/>
        <v>0.2762569233</v>
      </c>
      <c r="AR38" s="1"/>
      <c r="AS38" s="1"/>
      <c r="AT38" s="1"/>
      <c r="AU38" s="1"/>
    </row>
    <row r="39">
      <c r="A39" s="4">
        <v>505.0</v>
      </c>
      <c r="B39" s="1" t="s">
        <v>71</v>
      </c>
      <c r="C39" s="4">
        <v>4.0</v>
      </c>
      <c r="D39" s="4">
        <v>1.0</v>
      </c>
      <c r="E39" s="4">
        <f t="shared" ref="E39:F39" si="121">(C39-average(C:C))/stdev(C:C)</f>
        <v>0.2830710428</v>
      </c>
      <c r="F39" s="4">
        <f t="shared" si="121"/>
        <v>0.4336920773</v>
      </c>
      <c r="G39" s="4">
        <f t="shared" si="4"/>
        <v>0.35838156</v>
      </c>
      <c r="H39" s="4">
        <f t="shared" si="5"/>
        <v>0.5986497808</v>
      </c>
      <c r="I39" s="4"/>
      <c r="J39" s="1" t="s">
        <v>71</v>
      </c>
      <c r="K39" s="8" t="s">
        <v>217</v>
      </c>
      <c r="L39" s="4">
        <v>86.5</v>
      </c>
      <c r="M39" s="4">
        <v>8.0</v>
      </c>
      <c r="N39" s="4">
        <f t="shared" si="6"/>
        <v>37.23541367</v>
      </c>
      <c r="O39" s="4">
        <f t="shared" si="7"/>
        <v>-0.2710591799</v>
      </c>
      <c r="P39" s="4">
        <f t="shared" si="8"/>
        <v>-0.520633441</v>
      </c>
      <c r="Q39" s="1"/>
      <c r="R39" s="1" t="s">
        <v>71</v>
      </c>
      <c r="S39" s="9">
        <v>6500.0</v>
      </c>
      <c r="T39" s="9">
        <v>21300.0</v>
      </c>
      <c r="U39" s="10">
        <f t="shared" ref="U39:U43" si="124">if(T39=0, 0, LOG10(T39))</f>
        <v>4.328379603</v>
      </c>
      <c r="V39" s="26">
        <f t="shared" ref="V39:V43" si="125">if(or(S39="-", and(S39=0, not(T39=0))), "", if(T39+S39=0, 0, (T39-S39)/S39))</f>
        <v>2.276923077</v>
      </c>
      <c r="W39" s="4">
        <f t="shared" ref="W39:W43" si="126">(U39-average(U:U))/stdev(U:U)</f>
        <v>0.5052129162</v>
      </c>
      <c r="X39" s="12">
        <f t="shared" ref="X39:X43" si="127">if(V39,(V39-average(V:V))/stdev(V:V), "")</f>
        <v>-0.1423160883</v>
      </c>
      <c r="Y39" s="11">
        <f t="shared" ref="Y39:Y43" si="128">if(X39, average(X39, W39), W39)</f>
        <v>0.181448414</v>
      </c>
      <c r="Z39" s="4">
        <f t="shared" ref="Z39:Z43" si="129">if(Y39, if(Y39 &gt; 0, Y39^0.5, -(ABS(Y39)^0.5)), "")</f>
        <v>0.4259676208</v>
      </c>
      <c r="AA39" s="4"/>
      <c r="AB39" s="4">
        <v>505.0</v>
      </c>
      <c r="AC39" s="1" t="s">
        <v>71</v>
      </c>
      <c r="AD39" s="4">
        <v>57.33</v>
      </c>
      <c r="AE39" s="4">
        <v>74.23</v>
      </c>
      <c r="AF39" s="4">
        <v>70.06</v>
      </c>
      <c r="AG39" s="4">
        <v>57.16</v>
      </c>
      <c r="AH39" s="4">
        <f t="shared" ref="AH39:AK39" si="122">(AD39-average(AD:AD))/stdev(AD:AD)</f>
        <v>-0.562188362</v>
      </c>
      <c r="AI39" s="4">
        <f t="shared" si="122"/>
        <v>0.9076399735</v>
      </c>
      <c r="AJ39" s="4">
        <f t="shared" si="122"/>
        <v>0.264862583</v>
      </c>
      <c r="AK39" s="4">
        <f t="shared" si="122"/>
        <v>0.6561838675</v>
      </c>
      <c r="AL39" s="4">
        <f t="shared" si="11"/>
        <v>0.3166245155</v>
      </c>
      <c r="AM39" s="4">
        <f t="shared" si="12"/>
        <v>0.5626939804</v>
      </c>
      <c r="AN39" s="1"/>
      <c r="AO39" s="4">
        <f t="shared" si="13"/>
        <v>0.2666694852</v>
      </c>
      <c r="AP39" s="4">
        <v>0.2820912117</v>
      </c>
      <c r="AQ39" s="4">
        <f t="shared" si="14"/>
        <v>0.2705249168</v>
      </c>
      <c r="AR39" s="1"/>
      <c r="AS39" s="1"/>
      <c r="AT39" s="1"/>
      <c r="AU39" s="1"/>
    </row>
    <row r="40">
      <c r="A40" s="4">
        <v>1062.0</v>
      </c>
      <c r="B40" s="1" t="s">
        <v>85</v>
      </c>
      <c r="C40" s="4">
        <v>4.0</v>
      </c>
      <c r="D40" s="4">
        <v>1.0</v>
      </c>
      <c r="E40" s="4">
        <f t="shared" ref="E40:F40" si="123">(C40-average(C:C))/stdev(C:C)</f>
        <v>0.2830710428</v>
      </c>
      <c r="F40" s="4">
        <f t="shared" si="123"/>
        <v>0.4336920773</v>
      </c>
      <c r="G40" s="4">
        <f t="shared" si="4"/>
        <v>0.35838156</v>
      </c>
      <c r="H40" s="4">
        <f t="shared" si="5"/>
        <v>0.5986497808</v>
      </c>
      <c r="I40" s="4"/>
      <c r="J40" s="1" t="s">
        <v>85</v>
      </c>
      <c r="K40" s="8" t="s">
        <v>218</v>
      </c>
      <c r="L40" s="4">
        <v>87.2</v>
      </c>
      <c r="M40" s="4">
        <v>5.0</v>
      </c>
      <c r="N40" s="4">
        <f t="shared" si="6"/>
        <v>51.490728</v>
      </c>
      <c r="O40" s="4">
        <f t="shared" si="7"/>
        <v>-0.1516219492</v>
      </c>
      <c r="P40" s="4">
        <f t="shared" si="8"/>
        <v>-0.3893866321</v>
      </c>
      <c r="Q40" s="1"/>
      <c r="R40" s="1" t="s">
        <v>85</v>
      </c>
      <c r="S40" s="9">
        <v>26567.0</v>
      </c>
      <c r="T40" s="9">
        <v>8400.0</v>
      </c>
      <c r="U40" s="10">
        <f t="shared" si="124"/>
        <v>3.924279286</v>
      </c>
      <c r="V40" s="26">
        <f t="shared" si="125"/>
        <v>-0.6838182708</v>
      </c>
      <c r="W40" s="4">
        <f t="shared" si="126"/>
        <v>0.323712284</v>
      </c>
      <c r="X40" s="12">
        <f t="shared" si="127"/>
        <v>-0.1581772912</v>
      </c>
      <c r="Y40" s="11">
        <f t="shared" si="128"/>
        <v>0.0827674964</v>
      </c>
      <c r="Z40" s="4">
        <f t="shared" si="129"/>
        <v>0.2876934069</v>
      </c>
      <c r="AA40" s="4"/>
      <c r="AB40" s="4">
        <v>1062.0</v>
      </c>
      <c r="AC40" s="1" t="s">
        <v>85</v>
      </c>
      <c r="AD40" s="4">
        <v>80.25</v>
      </c>
      <c r="AE40" s="4">
        <v>70.0</v>
      </c>
      <c r="AF40" s="4">
        <v>69.31</v>
      </c>
      <c r="AG40" s="4">
        <v>43.79</v>
      </c>
      <c r="AH40" s="4">
        <f t="shared" ref="AH40:AK40" si="130">(AD40-average(AD:AD))/stdev(AD:AD)</f>
        <v>0.761554273</v>
      </c>
      <c r="AI40" s="4">
        <f t="shared" si="130"/>
        <v>0.6493381263</v>
      </c>
      <c r="AJ40" s="4">
        <f t="shared" si="130"/>
        <v>0.2073349548</v>
      </c>
      <c r="AK40" s="4">
        <f t="shared" si="130"/>
        <v>-0.2121233716</v>
      </c>
      <c r="AL40" s="4">
        <f t="shared" si="11"/>
        <v>0.3515259956</v>
      </c>
      <c r="AM40" s="4">
        <f t="shared" si="12"/>
        <v>0.5928962773</v>
      </c>
      <c r="AN40" s="1"/>
      <c r="AO40" s="4">
        <f t="shared" si="13"/>
        <v>0.2724632082</v>
      </c>
      <c r="AP40" s="4">
        <v>0.2549172765</v>
      </c>
      <c r="AQ40" s="4">
        <f t="shared" si="14"/>
        <v>0.2680767253</v>
      </c>
      <c r="AR40" s="1"/>
      <c r="AS40" s="1"/>
      <c r="AT40" s="1"/>
      <c r="AU40" s="1"/>
    </row>
    <row r="41">
      <c r="A41" s="4">
        <v>1250.0</v>
      </c>
      <c r="B41" s="1" t="s">
        <v>97</v>
      </c>
      <c r="C41" s="4">
        <v>4.0</v>
      </c>
      <c r="D41" s="4">
        <v>1.0</v>
      </c>
      <c r="E41" s="4">
        <f t="shared" ref="E41:F41" si="131">(C41-average(C:C))/stdev(C:C)</f>
        <v>0.2830710428</v>
      </c>
      <c r="F41" s="4">
        <f t="shared" si="131"/>
        <v>0.4336920773</v>
      </c>
      <c r="G41" s="4">
        <f t="shared" si="4"/>
        <v>0.35838156</v>
      </c>
      <c r="H41" s="4">
        <f t="shared" si="5"/>
        <v>0.5986497808</v>
      </c>
      <c r="I41" s="4"/>
      <c r="J41" s="1" t="s">
        <v>97</v>
      </c>
      <c r="K41" s="8" t="s">
        <v>220</v>
      </c>
      <c r="L41" s="4">
        <v>38.7</v>
      </c>
      <c r="M41" s="4">
        <v>2.0</v>
      </c>
      <c r="N41" s="4">
        <f t="shared" si="6"/>
        <v>31.347</v>
      </c>
      <c r="O41" s="4">
        <f t="shared" si="7"/>
        <v>-0.3203948735</v>
      </c>
      <c r="P41" s="4">
        <f t="shared" si="8"/>
        <v>-0.5660343395</v>
      </c>
      <c r="Q41" s="1"/>
      <c r="R41" s="1" t="s">
        <v>97</v>
      </c>
      <c r="S41" s="17">
        <v>85900.0</v>
      </c>
      <c r="T41" s="17">
        <v>133900.0</v>
      </c>
      <c r="U41" s="10">
        <f t="shared" si="124"/>
        <v>5.126780577</v>
      </c>
      <c r="V41" s="26">
        <f t="shared" si="125"/>
        <v>0.5587892899</v>
      </c>
      <c r="W41" s="4">
        <f t="shared" si="126"/>
        <v>0.8638126876</v>
      </c>
      <c r="X41" s="12">
        <f t="shared" si="127"/>
        <v>-0.1515204278</v>
      </c>
      <c r="Y41" s="11">
        <f t="shared" si="128"/>
        <v>0.3561461299</v>
      </c>
      <c r="Z41" s="4">
        <f t="shared" si="129"/>
        <v>0.5967798002</v>
      </c>
      <c r="AA41" s="4"/>
      <c r="AB41" s="4">
        <v>1250.0</v>
      </c>
      <c r="AC41" s="1" t="s">
        <v>97</v>
      </c>
      <c r="AD41" s="4">
        <v>80.08</v>
      </c>
      <c r="AE41" s="4">
        <v>69.29</v>
      </c>
      <c r="AF41" s="4">
        <v>66.41</v>
      </c>
      <c r="AG41" s="4">
        <v>44.97</v>
      </c>
      <c r="AH41" s="4">
        <f t="shared" ref="AH41:AK41" si="132">(AD41-average(AD:AD))/stdev(AD:AD)</f>
        <v>0.7517359376</v>
      </c>
      <c r="AI41" s="4">
        <f t="shared" si="132"/>
        <v>0.6059824971</v>
      </c>
      <c r="AJ41" s="4">
        <f t="shared" si="132"/>
        <v>-0.01510520764</v>
      </c>
      <c r="AK41" s="4">
        <f t="shared" si="132"/>
        <v>-0.1354889256</v>
      </c>
      <c r="AL41" s="4">
        <f t="shared" si="11"/>
        <v>0.3017810754</v>
      </c>
      <c r="AM41" s="4">
        <f t="shared" si="12"/>
        <v>0.5493460434</v>
      </c>
      <c r="AN41" s="1"/>
      <c r="AO41" s="4">
        <f t="shared" si="13"/>
        <v>0.2946853212</v>
      </c>
      <c r="AP41" s="4">
        <v>0.162500447</v>
      </c>
      <c r="AQ41" s="4">
        <f t="shared" si="14"/>
        <v>0.2616391026</v>
      </c>
      <c r="AR41" s="1"/>
      <c r="AS41" s="1"/>
      <c r="AT41" s="1"/>
      <c r="AU41" s="1"/>
    </row>
    <row r="42">
      <c r="A42" s="4">
        <v>174.0</v>
      </c>
      <c r="B42" s="1" t="s">
        <v>78</v>
      </c>
      <c r="C42" s="4">
        <v>4.0</v>
      </c>
      <c r="D42" s="4">
        <v>1.0</v>
      </c>
      <c r="E42" s="4">
        <f t="shared" ref="E42:F42" si="133">(C42-average(C:C))/stdev(C:C)</f>
        <v>0.2830710428</v>
      </c>
      <c r="F42" s="4">
        <f t="shared" si="133"/>
        <v>0.4336920773</v>
      </c>
      <c r="G42" s="4">
        <f t="shared" si="4"/>
        <v>0.35838156</v>
      </c>
      <c r="H42" s="4">
        <f t="shared" si="5"/>
        <v>0.5986497808</v>
      </c>
      <c r="I42" s="4"/>
      <c r="J42" s="1" t="s">
        <v>78</v>
      </c>
      <c r="K42" s="8" t="s">
        <v>222</v>
      </c>
      <c r="L42" s="4">
        <v>86.5</v>
      </c>
      <c r="M42" s="4">
        <v>8.0</v>
      </c>
      <c r="N42" s="4">
        <f t="shared" si="6"/>
        <v>37.23541367</v>
      </c>
      <c r="O42" s="4">
        <f t="shared" si="7"/>
        <v>-0.2710591799</v>
      </c>
      <c r="P42" s="4">
        <f t="shared" si="8"/>
        <v>-0.520633441</v>
      </c>
      <c r="Q42" s="1"/>
      <c r="R42" s="1" t="s">
        <v>78</v>
      </c>
      <c r="S42" s="9">
        <v>534300.0</v>
      </c>
      <c r="T42" s="9">
        <v>63100.0</v>
      </c>
      <c r="U42" s="10">
        <f t="shared" si="124"/>
        <v>4.800029359</v>
      </c>
      <c r="V42" s="26">
        <f t="shared" si="125"/>
        <v>-0.8819015534</v>
      </c>
      <c r="W42" s="4">
        <f t="shared" si="126"/>
        <v>0.7170532073</v>
      </c>
      <c r="X42" s="12">
        <f t="shared" si="127"/>
        <v>-0.1592384576</v>
      </c>
      <c r="Y42" s="11">
        <f t="shared" si="128"/>
        <v>0.2789073748</v>
      </c>
      <c r="Z42" s="4">
        <f t="shared" si="129"/>
        <v>0.5281168193</v>
      </c>
      <c r="AA42" s="4"/>
      <c r="AB42" s="4">
        <v>174.0</v>
      </c>
      <c r="AC42" s="1" t="s">
        <v>78</v>
      </c>
      <c r="AD42" s="4">
        <v>76.0</v>
      </c>
      <c r="AE42" s="4">
        <v>59.59</v>
      </c>
      <c r="AF42" s="4">
        <v>68.54</v>
      </c>
      <c r="AG42" s="4">
        <v>50.63</v>
      </c>
      <c r="AH42" s="4">
        <f t="shared" ref="AH42:AK42" si="134">(AD42-average(AD:AD))/stdev(AD:AD)</f>
        <v>0.5160958874</v>
      </c>
      <c r="AI42" s="4">
        <f t="shared" si="134"/>
        <v>0.01365911224</v>
      </c>
      <c r="AJ42" s="4">
        <f t="shared" si="134"/>
        <v>0.1482732565</v>
      </c>
      <c r="AK42" s="4">
        <f t="shared" si="134"/>
        <v>0.2320966371</v>
      </c>
      <c r="AL42" s="4">
        <f t="shared" si="11"/>
        <v>0.2275312233</v>
      </c>
      <c r="AM42" s="4">
        <f t="shared" si="12"/>
        <v>0.4770023305</v>
      </c>
      <c r="AN42" s="1"/>
      <c r="AO42" s="4">
        <f t="shared" si="13"/>
        <v>0.2707838724</v>
      </c>
      <c r="AP42" s="4">
        <v>0.129571864</v>
      </c>
      <c r="AQ42" s="4">
        <f t="shared" si="14"/>
        <v>0.2354808703</v>
      </c>
      <c r="AR42" s="1"/>
      <c r="AS42" s="1"/>
      <c r="AT42" s="1"/>
      <c r="AU42" s="1"/>
    </row>
    <row r="43">
      <c r="A43" s="4">
        <v>1018.0</v>
      </c>
      <c r="B43" s="1" t="s">
        <v>87</v>
      </c>
      <c r="C43" s="4">
        <v>4.0</v>
      </c>
      <c r="D43" s="4">
        <v>1.0</v>
      </c>
      <c r="E43" s="4">
        <f t="shared" ref="E43:F43" si="135">(C43-average(C:C))/stdev(C:C)</f>
        <v>0.2830710428</v>
      </c>
      <c r="F43" s="4">
        <f t="shared" si="135"/>
        <v>0.4336920773</v>
      </c>
      <c r="G43" s="4">
        <f t="shared" si="4"/>
        <v>0.35838156</v>
      </c>
      <c r="H43" s="4">
        <f t="shared" si="5"/>
        <v>0.5986497808</v>
      </c>
      <c r="I43" s="4"/>
      <c r="J43" s="1" t="s">
        <v>87</v>
      </c>
      <c r="K43" s="8" t="s">
        <v>224</v>
      </c>
      <c r="L43" s="4">
        <v>58.5</v>
      </c>
      <c r="M43" s="4">
        <v>6.0</v>
      </c>
      <c r="N43" s="4">
        <f t="shared" si="6"/>
        <v>31.0892985</v>
      </c>
      <c r="O43" s="4">
        <f t="shared" si="7"/>
        <v>-0.3225540089</v>
      </c>
      <c r="P43" s="4">
        <f t="shared" si="8"/>
        <v>-0.5679383848</v>
      </c>
      <c r="Q43" s="1"/>
      <c r="R43" s="1" t="s">
        <v>87</v>
      </c>
      <c r="S43" s="9">
        <v>0.0</v>
      </c>
      <c r="T43" s="9">
        <v>4300.0</v>
      </c>
      <c r="U43" s="10">
        <f t="shared" si="124"/>
        <v>3.633468456</v>
      </c>
      <c r="V43" s="26" t="str">
        <f t="shared" si="125"/>
        <v/>
      </c>
      <c r="W43" s="4">
        <f t="shared" si="126"/>
        <v>0.1930953374</v>
      </c>
      <c r="X43" s="12" t="str">
        <f t="shared" si="127"/>
        <v/>
      </c>
      <c r="Y43" s="11">
        <f t="shared" si="128"/>
        <v>0.1930953374</v>
      </c>
      <c r="Z43" s="4">
        <f t="shared" si="129"/>
        <v>0.4394261456</v>
      </c>
      <c r="AA43" s="4"/>
      <c r="AB43" s="4">
        <v>1018.0</v>
      </c>
      <c r="AC43" s="1" t="s">
        <v>87</v>
      </c>
      <c r="AD43" s="4">
        <v>90.25</v>
      </c>
      <c r="AE43" s="4">
        <v>70.14</v>
      </c>
      <c r="AF43" s="4">
        <v>71.91</v>
      </c>
      <c r="AG43" s="4">
        <v>54.3</v>
      </c>
      <c r="AH43" s="4">
        <f t="shared" ref="AH43:AK43" si="136">(AD43-average(AD:AD))/stdev(AD:AD)</f>
        <v>1.339103416</v>
      </c>
      <c r="AI43" s="4">
        <f t="shared" si="136"/>
        <v>0.6578871236</v>
      </c>
      <c r="AJ43" s="4">
        <f t="shared" si="136"/>
        <v>0.4067640659</v>
      </c>
      <c r="AK43" s="4">
        <f t="shared" si="136"/>
        <v>0.4704427528</v>
      </c>
      <c r="AL43" s="4">
        <f t="shared" si="11"/>
        <v>0.7185493395</v>
      </c>
      <c r="AM43" s="4">
        <f t="shared" si="12"/>
        <v>0.8476728965</v>
      </c>
      <c r="AN43" s="1"/>
      <c r="AO43" s="4">
        <f t="shared" si="13"/>
        <v>0.3294526095</v>
      </c>
      <c r="AP43" s="4">
        <v>-0.09405718907</v>
      </c>
      <c r="AQ43" s="4">
        <f t="shared" si="14"/>
        <v>0.2235751599</v>
      </c>
      <c r="AR43" s="1"/>
      <c r="AS43" s="1"/>
      <c r="AT43" s="1"/>
      <c r="AU43" s="1"/>
    </row>
    <row r="44">
      <c r="A44" s="4">
        <v>1529.0</v>
      </c>
      <c r="B44" s="1" t="s">
        <v>225</v>
      </c>
      <c r="C44" s="4">
        <v>4.0</v>
      </c>
      <c r="D44" s="4">
        <v>1.0</v>
      </c>
      <c r="E44" s="4">
        <f t="shared" ref="E44:F44" si="137">(C44-average(C:C))/stdev(C:C)</f>
        <v>0.2830710428</v>
      </c>
      <c r="F44" s="4">
        <f t="shared" si="137"/>
        <v>0.4336920773</v>
      </c>
      <c r="G44" s="4">
        <f t="shared" si="4"/>
        <v>0.35838156</v>
      </c>
      <c r="H44" s="4">
        <f t="shared" si="5"/>
        <v>0.5986497808</v>
      </c>
      <c r="I44" s="4"/>
      <c r="J44" s="1" t="s">
        <v>225</v>
      </c>
      <c r="K44" s="8" t="s">
        <v>226</v>
      </c>
      <c r="L44" s="4">
        <v>1.1</v>
      </c>
      <c r="M44" s="4">
        <v>0.0</v>
      </c>
      <c r="N44" s="4">
        <f t="shared" si="6"/>
        <v>1.1</v>
      </c>
      <c r="O44" s="4">
        <f t="shared" si="7"/>
        <v>-0.5738174099</v>
      </c>
      <c r="P44" s="4">
        <f t="shared" si="8"/>
        <v>-0.7575073662</v>
      </c>
      <c r="Q44" s="1"/>
      <c r="R44" s="1"/>
      <c r="S44" s="1"/>
      <c r="T44" s="1"/>
      <c r="U44" s="1"/>
      <c r="V44" s="26"/>
      <c r="W44" s="1"/>
      <c r="X44" s="1"/>
      <c r="Y44" s="1"/>
      <c r="Z44" s="1"/>
      <c r="AA44" s="4"/>
      <c r="AB44" s="4">
        <v>1529.0</v>
      </c>
      <c r="AC44" s="1" t="s">
        <v>225</v>
      </c>
      <c r="AD44" s="4">
        <v>74.22</v>
      </c>
      <c r="AE44" s="4">
        <v>79.69</v>
      </c>
      <c r="AF44" s="4">
        <v>71.88</v>
      </c>
      <c r="AG44" s="4">
        <v>56.25</v>
      </c>
      <c r="AH44" s="4">
        <f t="shared" ref="AH44:AK44" si="138">(AD44-average(AD:AD))/stdev(AD:AD)</f>
        <v>0.41329214</v>
      </c>
      <c r="AI44" s="4">
        <f t="shared" si="138"/>
        <v>1.241050869</v>
      </c>
      <c r="AJ44" s="4">
        <f t="shared" si="138"/>
        <v>0.4044629608</v>
      </c>
      <c r="AK44" s="4">
        <f t="shared" si="138"/>
        <v>0.5970844219</v>
      </c>
      <c r="AL44" s="4">
        <f t="shared" si="11"/>
        <v>0.6639725978</v>
      </c>
      <c r="AM44" s="4">
        <f t="shared" si="12"/>
        <v>0.8148451373</v>
      </c>
      <c r="AN44" s="1"/>
      <c r="AO44" s="4">
        <f t="shared" si="13"/>
        <v>0.2186625173</v>
      </c>
      <c r="AP44" s="1"/>
      <c r="AQ44" s="4">
        <f t="shared" si="14"/>
        <v>0.2186625173</v>
      </c>
      <c r="AR44" s="1"/>
      <c r="AS44" s="1"/>
      <c r="AT44" s="1"/>
      <c r="AU44" s="1"/>
    </row>
    <row r="45">
      <c r="A45" s="4">
        <v>200.0</v>
      </c>
      <c r="B45" s="1" t="s">
        <v>104</v>
      </c>
      <c r="C45" s="4">
        <v>4.0</v>
      </c>
      <c r="D45" s="4">
        <v>1.0</v>
      </c>
      <c r="E45" s="4">
        <f t="shared" ref="E45:F45" si="139">(C45-average(C:C))/stdev(C:C)</f>
        <v>0.2830710428</v>
      </c>
      <c r="F45" s="4">
        <f t="shared" si="139"/>
        <v>0.4336920773</v>
      </c>
      <c r="G45" s="4">
        <f t="shared" si="4"/>
        <v>0.35838156</v>
      </c>
      <c r="H45" s="4">
        <f t="shared" si="5"/>
        <v>0.5986497808</v>
      </c>
      <c r="I45" s="4"/>
      <c r="J45" s="1" t="s">
        <v>104</v>
      </c>
      <c r="K45" s="8" t="s">
        <v>228</v>
      </c>
      <c r="L45" s="4">
        <v>48.6</v>
      </c>
      <c r="M45" s="4">
        <v>8.0</v>
      </c>
      <c r="N45" s="4">
        <f t="shared" si="6"/>
        <v>20.92070641</v>
      </c>
      <c r="O45" s="4">
        <f t="shared" si="7"/>
        <v>-0.4077509011</v>
      </c>
      <c r="P45" s="4">
        <f t="shared" si="8"/>
        <v>-0.6385537574</v>
      </c>
      <c r="Q45" s="1"/>
      <c r="R45" s="1" t="s">
        <v>104</v>
      </c>
      <c r="S45" s="9">
        <v>1056.0</v>
      </c>
      <c r="T45" s="9">
        <v>22800.0</v>
      </c>
      <c r="U45" s="10">
        <f t="shared" ref="U45:U46" si="142">if(T45=0, 0, LOG10(T45))</f>
        <v>4.357934847</v>
      </c>
      <c r="V45" s="26">
        <f t="shared" ref="V45:V46" si="143">if(or(S45="-", and(S45=0, not(T45=0))), "", if(T45+S45=0, 0, (T45-S45)/S45))</f>
        <v>20.59090909</v>
      </c>
      <c r="W45" s="4">
        <f t="shared" ref="W45:W46" si="144">(U45-average(U:U))/stdev(U:U)</f>
        <v>0.5184875789</v>
      </c>
      <c r="X45" s="12">
        <f t="shared" ref="X45:X46" si="145">if(V45,(V45-average(V:V))/stdev(V:V), "")</f>
        <v>-0.04420490114</v>
      </c>
      <c r="Y45" s="11">
        <f t="shared" ref="Y45:Y46" si="146">if(X45, average(X45, W45), W45)</f>
        <v>0.2371413389</v>
      </c>
      <c r="Z45" s="4">
        <f t="shared" ref="Z45:Z46" si="147">if(Y45, if(Y45 &gt; 0, Y45^0.5, -(ABS(Y45)^0.5)), "")</f>
        <v>0.4869715996</v>
      </c>
      <c r="AA45" s="4"/>
      <c r="AB45" s="4">
        <v>200.0</v>
      </c>
      <c r="AC45" s="1" t="s">
        <v>104</v>
      </c>
      <c r="AD45" s="4">
        <v>72.3</v>
      </c>
      <c r="AE45" s="4">
        <v>64.07</v>
      </c>
      <c r="AF45" s="4">
        <v>72.3</v>
      </c>
      <c r="AG45" s="4">
        <v>56.55</v>
      </c>
      <c r="AH45" s="4">
        <f t="shared" ref="AH45:AK45" si="140">(AD45-average(AD:AD))/stdev(AD:AD)</f>
        <v>0.3024027046</v>
      </c>
      <c r="AI45" s="4">
        <f t="shared" si="140"/>
        <v>0.2872270261</v>
      </c>
      <c r="AJ45" s="4">
        <f t="shared" si="140"/>
        <v>0.4366784326</v>
      </c>
      <c r="AK45" s="4">
        <f t="shared" si="140"/>
        <v>0.6165677557</v>
      </c>
      <c r="AL45" s="4">
        <f t="shared" si="11"/>
        <v>0.4107189797</v>
      </c>
      <c r="AM45" s="4">
        <f t="shared" si="12"/>
        <v>0.6408736067</v>
      </c>
      <c r="AN45" s="1"/>
      <c r="AO45" s="4">
        <f t="shared" si="13"/>
        <v>0.2719853074</v>
      </c>
      <c r="AP45" s="4">
        <v>0.01331029776</v>
      </c>
      <c r="AQ45" s="4">
        <f t="shared" si="14"/>
        <v>0.207316555</v>
      </c>
      <c r="AR45" s="1"/>
      <c r="AS45" s="1"/>
      <c r="AT45" s="1"/>
      <c r="AU45" s="1"/>
    </row>
    <row r="46">
      <c r="A46" s="4">
        <v>1397.0</v>
      </c>
      <c r="B46" s="8" t="s">
        <v>136</v>
      </c>
      <c r="C46" s="4">
        <v>4.0</v>
      </c>
      <c r="D46" s="4">
        <v>1.0</v>
      </c>
      <c r="E46" s="4">
        <f t="shared" ref="E46:F46" si="141">(C46-average(C:C))/stdev(C:C)</f>
        <v>0.2830710428</v>
      </c>
      <c r="F46" s="4">
        <f t="shared" si="141"/>
        <v>0.4336920773</v>
      </c>
      <c r="G46" s="4">
        <f t="shared" si="4"/>
        <v>0.35838156</v>
      </c>
      <c r="H46" s="4">
        <f t="shared" si="5"/>
        <v>0.5986497808</v>
      </c>
      <c r="I46" s="4"/>
      <c r="J46" s="8" t="s">
        <v>136</v>
      </c>
      <c r="K46" s="8" t="s">
        <v>229</v>
      </c>
      <c r="L46" s="4">
        <v>92.3</v>
      </c>
      <c r="M46" s="4">
        <v>1.0</v>
      </c>
      <c r="N46" s="4">
        <f t="shared" si="6"/>
        <v>83.07</v>
      </c>
      <c r="O46" s="4">
        <f t="shared" si="7"/>
        <v>0.112962942</v>
      </c>
      <c r="P46" s="4">
        <f t="shared" si="8"/>
        <v>0.3360996013</v>
      </c>
      <c r="Q46" s="1"/>
      <c r="R46" s="8" t="s">
        <v>136</v>
      </c>
      <c r="S46" s="6"/>
      <c r="T46" s="9">
        <v>242800.0</v>
      </c>
      <c r="U46" s="10">
        <f t="shared" si="142"/>
        <v>5.385248682</v>
      </c>
      <c r="V46" s="26" t="str">
        <f t="shared" si="143"/>
        <v/>
      </c>
      <c r="W46" s="4">
        <f t="shared" si="144"/>
        <v>0.9799029813</v>
      </c>
      <c r="X46" s="12" t="str">
        <f t="shared" si="145"/>
        <v/>
      </c>
      <c r="Y46" s="11">
        <f t="shared" si="146"/>
        <v>0.9799029813</v>
      </c>
      <c r="Z46" s="4">
        <f t="shared" si="147"/>
        <v>0.9899004906</v>
      </c>
      <c r="AA46" s="4"/>
      <c r="AB46" s="4">
        <v>1397.0</v>
      </c>
      <c r="AC46" s="8" t="s">
        <v>136</v>
      </c>
      <c r="AD46" s="4">
        <v>40.23</v>
      </c>
      <c r="AE46" s="4">
        <v>61.13</v>
      </c>
      <c r="AF46" s="4">
        <v>73.05</v>
      </c>
      <c r="AG46" s="4">
        <v>45.51</v>
      </c>
      <c r="AH46" s="4">
        <f t="shared" ref="AH46:AK46" si="148">(AD46-average(AD:AD))/stdev(AD:AD)</f>
        <v>-1.549797396</v>
      </c>
      <c r="AI46" s="4">
        <f t="shared" si="148"/>
        <v>0.1076980826</v>
      </c>
      <c r="AJ46" s="4">
        <f t="shared" si="148"/>
        <v>0.4942060608</v>
      </c>
      <c r="AK46" s="4">
        <f t="shared" si="148"/>
        <v>-0.100418925</v>
      </c>
      <c r="AL46" s="4">
        <f t="shared" si="11"/>
        <v>-0.2620780444</v>
      </c>
      <c r="AM46" s="4">
        <f t="shared" si="12"/>
        <v>-0.5119355861</v>
      </c>
      <c r="AN46" s="1"/>
      <c r="AO46" s="4">
        <f t="shared" si="13"/>
        <v>0.3531785716</v>
      </c>
      <c r="AP46" s="4">
        <v>-0.2469888963</v>
      </c>
      <c r="AQ46" s="4">
        <f t="shared" si="14"/>
        <v>0.2031367047</v>
      </c>
      <c r="AR46" s="1"/>
      <c r="AS46" s="1"/>
      <c r="AT46" s="1"/>
      <c r="AU46" s="1"/>
    </row>
    <row r="47">
      <c r="A47" s="4">
        <v>1538.0</v>
      </c>
      <c r="B47" s="1" t="s">
        <v>231</v>
      </c>
      <c r="C47" s="4">
        <v>4.0</v>
      </c>
      <c r="D47" s="4">
        <v>1.0</v>
      </c>
      <c r="E47" s="4">
        <f t="shared" ref="E47:F47" si="149">(C47-average(C:C))/stdev(C:C)</f>
        <v>0.2830710428</v>
      </c>
      <c r="F47" s="4">
        <f t="shared" si="149"/>
        <v>0.4336920773</v>
      </c>
      <c r="G47" s="4">
        <f t="shared" si="4"/>
        <v>0.35838156</v>
      </c>
      <c r="H47" s="4">
        <f t="shared" si="5"/>
        <v>0.5986497808</v>
      </c>
      <c r="I47" s="4"/>
      <c r="J47" s="1" t="s">
        <v>231</v>
      </c>
      <c r="K47" s="8" t="s">
        <v>232</v>
      </c>
      <c r="L47" s="4">
        <v>28.1</v>
      </c>
      <c r="M47" s="4">
        <v>0.0</v>
      </c>
      <c r="N47" s="4">
        <f t="shared" si="6"/>
        <v>28.1</v>
      </c>
      <c r="O47" s="4">
        <f t="shared" si="7"/>
        <v>-0.3475996534</v>
      </c>
      <c r="P47" s="4">
        <f t="shared" si="8"/>
        <v>-0.5895758249</v>
      </c>
      <c r="Q47" s="1"/>
      <c r="R47" s="1"/>
      <c r="S47" s="1"/>
      <c r="T47" s="1"/>
      <c r="U47" s="1"/>
      <c r="V47" s="26"/>
      <c r="W47" s="1"/>
      <c r="X47" s="1"/>
      <c r="Y47" s="1"/>
      <c r="Z47" s="1"/>
      <c r="AA47" s="4"/>
      <c r="AB47" s="4">
        <v>1538.0</v>
      </c>
      <c r="AC47" s="1" t="s">
        <v>231</v>
      </c>
      <c r="AD47" s="4">
        <v>84.38</v>
      </c>
      <c r="AE47" s="4">
        <v>59.38</v>
      </c>
      <c r="AF47" s="4">
        <v>71.09</v>
      </c>
      <c r="AG47" s="4">
        <v>46.09</v>
      </c>
      <c r="AH47" s="4">
        <f t="shared" ref="AH47:AK47" si="150">(AD47-average(AD:AD))/stdev(AD:AD)</f>
        <v>1.000082069</v>
      </c>
      <c r="AI47" s="4">
        <f t="shared" si="150"/>
        <v>0.0008356162782</v>
      </c>
      <c r="AJ47" s="4">
        <f t="shared" si="150"/>
        <v>0.3438671924</v>
      </c>
      <c r="AK47" s="4">
        <f t="shared" si="150"/>
        <v>-0.06275114645</v>
      </c>
      <c r="AL47" s="4">
        <f t="shared" si="11"/>
        <v>0.3205084328</v>
      </c>
      <c r="AM47" s="4">
        <f t="shared" si="12"/>
        <v>0.5661346419</v>
      </c>
      <c r="AN47" s="1"/>
      <c r="AO47" s="4">
        <f t="shared" si="13"/>
        <v>0.1917361993</v>
      </c>
      <c r="AP47" s="1"/>
      <c r="AQ47" s="4">
        <f t="shared" si="14"/>
        <v>0.1917361993</v>
      </c>
      <c r="AR47" s="1"/>
      <c r="AS47" s="1"/>
      <c r="AT47" s="1"/>
      <c r="AU47" s="1"/>
    </row>
    <row r="48">
      <c r="A48" s="4">
        <v>934.0</v>
      </c>
      <c r="B48" s="1" t="s">
        <v>80</v>
      </c>
      <c r="C48" s="4">
        <v>4.0</v>
      </c>
      <c r="D48" s="4">
        <v>1.0</v>
      </c>
      <c r="E48" s="4">
        <f t="shared" ref="E48:F48" si="151">(C48-average(C:C))/stdev(C:C)</f>
        <v>0.2830710428</v>
      </c>
      <c r="F48" s="4">
        <f t="shared" si="151"/>
        <v>0.4336920773</v>
      </c>
      <c r="G48" s="4">
        <f t="shared" si="4"/>
        <v>0.35838156</v>
      </c>
      <c r="H48" s="4">
        <f t="shared" si="5"/>
        <v>0.5986497808</v>
      </c>
      <c r="I48" s="4"/>
      <c r="J48" s="1" t="s">
        <v>80</v>
      </c>
      <c r="K48" s="8" t="s">
        <v>233</v>
      </c>
      <c r="L48" s="4">
        <v>105.4</v>
      </c>
      <c r="M48" s="4">
        <v>6.0</v>
      </c>
      <c r="N48" s="4">
        <f t="shared" si="6"/>
        <v>56.0138814</v>
      </c>
      <c r="O48" s="4">
        <f t="shared" si="7"/>
        <v>-0.1137250006</v>
      </c>
      <c r="P48" s="4">
        <f t="shared" si="8"/>
        <v>-0.3372313754</v>
      </c>
      <c r="Q48" s="1"/>
      <c r="R48" s="1" t="s">
        <v>80</v>
      </c>
      <c r="S48" s="9">
        <v>14700.0</v>
      </c>
      <c r="T48" s="9">
        <v>1600.0</v>
      </c>
      <c r="U48" s="10">
        <f t="shared" ref="U48:U52" si="154">if(T48=0, 0, LOG10(T48))</f>
        <v>3.204119983</v>
      </c>
      <c r="V48" s="26">
        <f t="shared" ref="V48:V52" si="155">if(or(S48="-", and(S48=0, not(T48=0))), "", if(T48+S48=0, 0, (T48-S48)/S48))</f>
        <v>-0.8911564626</v>
      </c>
      <c r="W48" s="4">
        <f t="shared" ref="W48:W52" si="156">(U48-average(U:U))/stdev(U:U)</f>
        <v>0.0002545602136</v>
      </c>
      <c r="X48" s="12">
        <f t="shared" ref="X48:X52" si="157">if(V48,(V48-average(V:V))/stdev(V:V), "")</f>
        <v>-0.1592880377</v>
      </c>
      <c r="Y48" s="11">
        <f t="shared" ref="Y48:Y52" si="158">if(X48, average(X48, W48), W48)</f>
        <v>-0.07951673876</v>
      </c>
      <c r="Z48" s="4">
        <f t="shared" ref="Z48:Z52" si="159">if(Y48, if(Y48 &gt; 0, Y48^0.5, -(ABS(Y48)^0.5)), "")</f>
        <v>-0.2819871252</v>
      </c>
      <c r="AA48" s="4"/>
      <c r="AB48" s="4">
        <v>934.0</v>
      </c>
      <c r="AC48" s="1" t="s">
        <v>80</v>
      </c>
      <c r="AD48" s="4">
        <v>63.83</v>
      </c>
      <c r="AE48" s="4">
        <v>60.3</v>
      </c>
      <c r="AF48" s="4">
        <v>79.37</v>
      </c>
      <c r="AG48" s="4">
        <v>54.68</v>
      </c>
      <c r="AH48" s="4">
        <f t="shared" ref="AH48:AK48" si="152">(AD48-average(AD:AD))/stdev(AD:AD)</f>
        <v>-0.1867814192</v>
      </c>
      <c r="AI48" s="4">
        <f t="shared" si="152"/>
        <v>0.05701474144</v>
      </c>
      <c r="AJ48" s="4">
        <f t="shared" si="152"/>
        <v>0.9789722079</v>
      </c>
      <c r="AK48" s="4">
        <f t="shared" si="152"/>
        <v>0.4951216422</v>
      </c>
      <c r="AL48" s="4">
        <f t="shared" si="11"/>
        <v>0.3360817931</v>
      </c>
      <c r="AM48" s="4">
        <f t="shared" si="12"/>
        <v>0.5797256188</v>
      </c>
      <c r="AN48" s="1"/>
      <c r="AO48" s="4">
        <f t="shared" si="13"/>
        <v>0.1397892247</v>
      </c>
      <c r="AP48" s="4">
        <v>0.2868823866</v>
      </c>
      <c r="AQ48" s="4">
        <f t="shared" si="14"/>
        <v>0.1765625152</v>
      </c>
      <c r="AR48" s="1"/>
      <c r="AS48" s="1"/>
      <c r="AT48" s="1"/>
      <c r="AU48" s="1"/>
    </row>
    <row r="49">
      <c r="A49" s="4">
        <v>877.0</v>
      </c>
      <c r="B49" s="1" t="s">
        <v>100</v>
      </c>
      <c r="C49" s="4">
        <v>4.0</v>
      </c>
      <c r="D49" s="4">
        <v>1.0</v>
      </c>
      <c r="E49" s="4">
        <f t="shared" ref="E49:F49" si="153">(C49-average(C:C))/stdev(C:C)</f>
        <v>0.2830710428</v>
      </c>
      <c r="F49" s="4">
        <f t="shared" si="153"/>
        <v>0.4336920773</v>
      </c>
      <c r="G49" s="4">
        <f t="shared" si="4"/>
        <v>0.35838156</v>
      </c>
      <c r="H49" s="4">
        <f t="shared" si="5"/>
        <v>0.5986497808</v>
      </c>
      <c r="I49" s="4"/>
      <c r="J49" s="1" t="s">
        <v>234</v>
      </c>
      <c r="K49" s="8" t="s">
        <v>235</v>
      </c>
      <c r="L49" s="4">
        <v>131.3</v>
      </c>
      <c r="M49" s="4">
        <v>6.0</v>
      </c>
      <c r="N49" s="4">
        <f t="shared" si="6"/>
        <v>69.7782033</v>
      </c>
      <c r="O49" s="4">
        <f t="shared" si="7"/>
        <v>0.00159848166</v>
      </c>
      <c r="P49" s="4">
        <f t="shared" si="8"/>
        <v>0.03998101625</v>
      </c>
      <c r="Q49" s="1"/>
      <c r="R49" s="1" t="s">
        <v>236</v>
      </c>
      <c r="S49" s="4">
        <v>368.0</v>
      </c>
      <c r="T49" s="4">
        <v>0.0</v>
      </c>
      <c r="U49" s="10">
        <f t="shared" si="154"/>
        <v>0</v>
      </c>
      <c r="V49" s="26">
        <f t="shared" si="155"/>
        <v>-1</v>
      </c>
      <c r="W49" s="4">
        <f t="shared" si="156"/>
        <v>-1.4388678</v>
      </c>
      <c r="X49" s="12">
        <f t="shared" si="157"/>
        <v>-0.1598711314</v>
      </c>
      <c r="Y49" s="11">
        <f t="shared" si="158"/>
        <v>-0.7993694656</v>
      </c>
      <c r="Z49" s="4">
        <f t="shared" si="159"/>
        <v>-0.8940746421</v>
      </c>
      <c r="AA49" s="4"/>
      <c r="AB49" s="4">
        <v>877.0</v>
      </c>
      <c r="AC49" s="1" t="s">
        <v>100</v>
      </c>
      <c r="AD49" s="4">
        <v>81.27</v>
      </c>
      <c r="AE49" s="4">
        <v>72.52</v>
      </c>
      <c r="AF49" s="4">
        <v>78.55</v>
      </c>
      <c r="AG49" s="4">
        <v>45.22</v>
      </c>
      <c r="AH49" s="4">
        <f t="shared" ref="AH49:AK49" si="160">(AD49-average(AD:AD))/stdev(AD:AD)</f>
        <v>0.8204642856</v>
      </c>
      <c r="AI49" s="4">
        <f t="shared" si="160"/>
        <v>0.8032200778</v>
      </c>
      <c r="AJ49" s="4">
        <f t="shared" si="160"/>
        <v>0.9160753344</v>
      </c>
      <c r="AK49" s="4">
        <f t="shared" si="160"/>
        <v>-0.1192528142</v>
      </c>
      <c r="AL49" s="4">
        <f t="shared" si="11"/>
        <v>0.6051267209</v>
      </c>
      <c r="AM49" s="4">
        <f t="shared" si="12"/>
        <v>0.7778989143</v>
      </c>
      <c r="AN49" s="1"/>
      <c r="AO49" s="4">
        <f t="shared" si="13"/>
        <v>0.1306137673</v>
      </c>
      <c r="AP49" s="4">
        <v>0.2126177407</v>
      </c>
      <c r="AQ49" s="4">
        <f t="shared" si="14"/>
        <v>0.1511147607</v>
      </c>
      <c r="AR49" s="1"/>
      <c r="AS49" s="1"/>
      <c r="AT49" s="1"/>
      <c r="AU49" s="1"/>
    </row>
    <row r="50">
      <c r="A50" s="4">
        <v>1416.0</v>
      </c>
      <c r="B50" s="1" t="s">
        <v>137</v>
      </c>
      <c r="C50" s="4">
        <v>4.0</v>
      </c>
      <c r="D50" s="4">
        <v>1.0</v>
      </c>
      <c r="E50" s="4">
        <f t="shared" ref="E50:F50" si="161">(C50-average(C:C))/stdev(C:C)</f>
        <v>0.2830710428</v>
      </c>
      <c r="F50" s="4">
        <f t="shared" si="161"/>
        <v>0.4336920773</v>
      </c>
      <c r="G50" s="4">
        <f t="shared" si="4"/>
        <v>0.35838156</v>
      </c>
      <c r="H50" s="4">
        <f t="shared" si="5"/>
        <v>0.5986497808</v>
      </c>
      <c r="I50" s="4"/>
      <c r="J50" s="1" t="s">
        <v>137</v>
      </c>
      <c r="K50" s="8" t="s">
        <v>237</v>
      </c>
      <c r="L50" s="4">
        <v>25.5</v>
      </c>
      <c r="M50" s="4">
        <v>2.0</v>
      </c>
      <c r="N50" s="4">
        <f t="shared" si="6"/>
        <v>20.655</v>
      </c>
      <c r="O50" s="4">
        <f t="shared" si="7"/>
        <v>-0.4099771051</v>
      </c>
      <c r="P50" s="4">
        <f t="shared" si="8"/>
        <v>-0.6402945456</v>
      </c>
      <c r="Q50" s="1"/>
      <c r="R50" s="1" t="s">
        <v>137</v>
      </c>
      <c r="S50" s="6"/>
      <c r="T50" s="9">
        <v>34000.0</v>
      </c>
      <c r="U50" s="10">
        <f t="shared" si="154"/>
        <v>4.531478917</v>
      </c>
      <c r="V50" s="26" t="str">
        <f t="shared" si="155"/>
        <v/>
      </c>
      <c r="W50" s="4">
        <f t="shared" si="156"/>
        <v>0.5964344576</v>
      </c>
      <c r="X50" s="12" t="str">
        <f t="shared" si="157"/>
        <v/>
      </c>
      <c r="Y50" s="11">
        <f t="shared" si="158"/>
        <v>0.5964344576</v>
      </c>
      <c r="Z50" s="4">
        <f t="shared" si="159"/>
        <v>0.772291692</v>
      </c>
      <c r="AA50" s="4"/>
      <c r="AB50" s="4">
        <v>1416.0</v>
      </c>
      <c r="AC50" s="1" t="s">
        <v>137</v>
      </c>
      <c r="AD50" s="4">
        <v>82.81</v>
      </c>
      <c r="AE50" s="4">
        <v>56.05</v>
      </c>
      <c r="AF50" s="4">
        <v>69.34</v>
      </c>
      <c r="AG50" s="4">
        <v>47.27</v>
      </c>
      <c r="AH50" s="4">
        <f t="shared" ref="AH50:AK50" si="162">(AD50-average(AD:AD))/stdev(AD:AD)</f>
        <v>0.9094068535</v>
      </c>
      <c r="AI50" s="4">
        <f t="shared" si="162"/>
        <v>-0.2025083911</v>
      </c>
      <c r="AJ50" s="4">
        <f t="shared" si="162"/>
        <v>0.2096360599</v>
      </c>
      <c r="AK50" s="4">
        <f t="shared" si="162"/>
        <v>0.01388329949</v>
      </c>
      <c r="AL50" s="4">
        <f t="shared" si="11"/>
        <v>0.2326044555</v>
      </c>
      <c r="AM50" s="4">
        <f t="shared" si="12"/>
        <v>0.4822908412</v>
      </c>
      <c r="AN50" s="1"/>
      <c r="AO50" s="4">
        <f t="shared" si="13"/>
        <v>0.3032344421</v>
      </c>
      <c r="AP50" s="4">
        <v>-0.3187565383</v>
      </c>
      <c r="AQ50" s="4">
        <f t="shared" si="14"/>
        <v>0.147736697</v>
      </c>
      <c r="AR50" s="1"/>
      <c r="AS50" s="1"/>
      <c r="AT50" s="1"/>
      <c r="AU50" s="1"/>
    </row>
    <row r="51">
      <c r="A51" s="4">
        <v>955.0</v>
      </c>
      <c r="B51" s="1" t="s">
        <v>81</v>
      </c>
      <c r="C51" s="4">
        <v>4.0</v>
      </c>
      <c r="D51" s="4">
        <v>1.0</v>
      </c>
      <c r="E51" s="4">
        <f t="shared" ref="E51:F51" si="163">(C51-average(C:C))/stdev(C:C)</f>
        <v>0.2830710428</v>
      </c>
      <c r="F51" s="4">
        <f t="shared" si="163"/>
        <v>0.4336920773</v>
      </c>
      <c r="G51" s="4">
        <f t="shared" si="4"/>
        <v>0.35838156</v>
      </c>
      <c r="H51" s="4">
        <f t="shared" si="5"/>
        <v>0.5986497808</v>
      </c>
      <c r="I51" s="4"/>
      <c r="J51" s="1" t="s">
        <v>81</v>
      </c>
      <c r="K51" s="8" t="s">
        <v>238</v>
      </c>
      <c r="L51" s="4">
        <v>49.0</v>
      </c>
      <c r="M51" s="4">
        <v>6.0</v>
      </c>
      <c r="N51" s="4">
        <f t="shared" si="6"/>
        <v>26.040609</v>
      </c>
      <c r="O51" s="4">
        <f t="shared" si="7"/>
        <v>-0.3648541279</v>
      </c>
      <c r="P51" s="4">
        <f t="shared" si="8"/>
        <v>-0.604031562</v>
      </c>
      <c r="Q51" s="1"/>
      <c r="R51" s="1" t="s">
        <v>81</v>
      </c>
      <c r="S51" s="9">
        <v>26359.0</v>
      </c>
      <c r="T51" s="9">
        <v>10000.0</v>
      </c>
      <c r="U51" s="10">
        <f t="shared" si="154"/>
        <v>4</v>
      </c>
      <c r="V51" s="26">
        <f t="shared" si="155"/>
        <v>-0.6206229371</v>
      </c>
      <c r="W51" s="4">
        <f t="shared" si="156"/>
        <v>0.3577220505</v>
      </c>
      <c r="X51" s="12">
        <f t="shared" si="157"/>
        <v>-0.1578387429</v>
      </c>
      <c r="Y51" s="11">
        <f t="shared" si="158"/>
        <v>0.09994165382</v>
      </c>
      <c r="Z51" s="4">
        <f t="shared" si="159"/>
        <v>0.3161354991</v>
      </c>
      <c r="AA51" s="4"/>
      <c r="AB51" s="4">
        <v>955.0</v>
      </c>
      <c r="AC51" s="1" t="s">
        <v>81</v>
      </c>
      <c r="AD51" s="4">
        <v>70.63</v>
      </c>
      <c r="AE51" s="4">
        <v>57.71</v>
      </c>
      <c r="AF51" s="4">
        <v>72.12</v>
      </c>
      <c r="AG51" s="4">
        <v>49.18</v>
      </c>
      <c r="AH51" s="4">
        <f t="shared" ref="AH51:AK51" si="164">(AD51-average(AD:AD))/stdev(AD:AD)</f>
        <v>0.2059519978</v>
      </c>
      <c r="AI51" s="4">
        <f t="shared" si="164"/>
        <v>-0.1011417087</v>
      </c>
      <c r="AJ51" s="4">
        <f t="shared" si="164"/>
        <v>0.4228718018</v>
      </c>
      <c r="AK51" s="4">
        <f t="shared" si="164"/>
        <v>0.1379271908</v>
      </c>
      <c r="AL51" s="4">
        <f t="shared" si="11"/>
        <v>0.1664023204</v>
      </c>
      <c r="AM51" s="4">
        <f t="shared" si="12"/>
        <v>0.4079244053</v>
      </c>
      <c r="AN51" s="1"/>
      <c r="AO51" s="4">
        <f t="shared" si="13"/>
        <v>0.1796695308</v>
      </c>
      <c r="AP51" s="4">
        <v>0.01893300224</v>
      </c>
      <c r="AQ51" s="4">
        <f t="shared" si="14"/>
        <v>0.1394853987</v>
      </c>
      <c r="AR51" s="1"/>
      <c r="AS51" s="1"/>
      <c r="AT51" s="1"/>
      <c r="AU51" s="1"/>
    </row>
    <row r="52">
      <c r="A52" s="4">
        <v>1077.0</v>
      </c>
      <c r="B52" s="1" t="s">
        <v>68</v>
      </c>
      <c r="C52" s="4">
        <v>4.0</v>
      </c>
      <c r="D52" s="4">
        <v>1.0</v>
      </c>
      <c r="E52" s="4">
        <f t="shared" ref="E52:F52" si="165">(C52-average(C:C))/stdev(C:C)</f>
        <v>0.2830710428</v>
      </c>
      <c r="F52" s="4">
        <f t="shared" si="165"/>
        <v>0.4336920773</v>
      </c>
      <c r="G52" s="4">
        <f t="shared" si="4"/>
        <v>0.35838156</v>
      </c>
      <c r="H52" s="4">
        <f t="shared" si="5"/>
        <v>0.5986497808</v>
      </c>
      <c r="I52" s="4"/>
      <c r="J52" s="1" t="s">
        <v>68</v>
      </c>
      <c r="K52" s="8" t="s">
        <v>227</v>
      </c>
      <c r="L52" s="4">
        <v>277.4</v>
      </c>
      <c r="M52" s="4">
        <v>5.0</v>
      </c>
      <c r="N52" s="4">
        <f t="shared" si="6"/>
        <v>163.801926</v>
      </c>
      <c r="O52" s="4">
        <f t="shared" si="7"/>
        <v>0.7893701708</v>
      </c>
      <c r="P52" s="4">
        <f t="shared" si="8"/>
        <v>0.8884650645</v>
      </c>
      <c r="Q52" s="1"/>
      <c r="R52" s="1" t="s">
        <v>68</v>
      </c>
      <c r="S52" s="4">
        <v>0.0</v>
      </c>
      <c r="T52" s="9">
        <v>0.0</v>
      </c>
      <c r="U52" s="10">
        <f t="shared" si="154"/>
        <v>0</v>
      </c>
      <c r="V52" s="26">
        <f t="shared" si="155"/>
        <v>0</v>
      </c>
      <c r="W52" s="4">
        <f t="shared" si="156"/>
        <v>-1.4388678</v>
      </c>
      <c r="X52" s="12" t="str">
        <f t="shared" si="157"/>
        <v/>
      </c>
      <c r="Y52" s="11">
        <f t="shared" si="158"/>
        <v>-1.4388678</v>
      </c>
      <c r="Z52" s="4">
        <f t="shared" si="159"/>
        <v>-1.199528157</v>
      </c>
      <c r="AA52" s="4"/>
      <c r="AB52" s="4">
        <v>1077.0</v>
      </c>
      <c r="AC52" s="1" t="s">
        <v>68</v>
      </c>
      <c r="AD52" s="4">
        <v>66.1</v>
      </c>
      <c r="AE52" s="4">
        <v>58.47</v>
      </c>
      <c r="AF52" s="4">
        <v>74.35</v>
      </c>
      <c r="AG52" s="4">
        <v>47.45</v>
      </c>
      <c r="AH52" s="4">
        <f t="shared" ref="AH52:AK52" si="166">(AD52-average(AD:AD))/stdev(AD:AD)</f>
        <v>-0.05567776384</v>
      </c>
      <c r="AI52" s="4">
        <f t="shared" si="166"/>
        <v>-0.05473286622</v>
      </c>
      <c r="AJ52" s="4">
        <f t="shared" si="166"/>
        <v>0.5939206164</v>
      </c>
      <c r="AK52" s="4">
        <f t="shared" si="166"/>
        <v>0.02557329972</v>
      </c>
      <c r="AL52" s="4">
        <f t="shared" si="11"/>
        <v>0.1272708215</v>
      </c>
      <c r="AM52" s="4">
        <f t="shared" si="12"/>
        <v>0.356750363</v>
      </c>
      <c r="AN52" s="1"/>
      <c r="AO52" s="4">
        <f t="shared" si="13"/>
        <v>0.1610842628</v>
      </c>
      <c r="AP52" s="4">
        <v>0.01968551112</v>
      </c>
      <c r="AQ52" s="4">
        <f t="shared" si="14"/>
        <v>0.1257345749</v>
      </c>
      <c r="AR52" s="1"/>
      <c r="AS52" s="1"/>
      <c r="AT52" s="1"/>
      <c r="AU52" s="1"/>
    </row>
    <row r="53">
      <c r="A53" s="4">
        <v>1591.0</v>
      </c>
      <c r="B53" s="1" t="s">
        <v>239</v>
      </c>
      <c r="C53" s="4">
        <v>2.0</v>
      </c>
      <c r="D53" s="4">
        <v>0.0</v>
      </c>
      <c r="E53" s="4">
        <f t="shared" ref="E53:F53" si="167">(C53-average(C:C))/stdev(C:C)</f>
        <v>-3.302495499</v>
      </c>
      <c r="F53" s="4">
        <f t="shared" si="167"/>
        <v>-2.038352763</v>
      </c>
      <c r="G53" s="4">
        <f t="shared" si="4"/>
        <v>-2.670424131</v>
      </c>
      <c r="H53" s="4">
        <f t="shared" si="5"/>
        <v>-1.634143241</v>
      </c>
      <c r="I53" s="4"/>
      <c r="J53" s="1" t="s">
        <v>239</v>
      </c>
      <c r="K53" s="8" t="s">
        <v>240</v>
      </c>
      <c r="L53" s="4">
        <v>200.2</v>
      </c>
      <c r="M53" s="4">
        <v>0.0</v>
      </c>
      <c r="N53" s="4">
        <f t="shared" si="6"/>
        <v>200.2</v>
      </c>
      <c r="O53" s="4">
        <f t="shared" si="7"/>
        <v>1.094329083</v>
      </c>
      <c r="P53" s="4">
        <f t="shared" si="8"/>
        <v>1.046101851</v>
      </c>
      <c r="Q53" s="1"/>
      <c r="R53" s="1"/>
      <c r="S53" s="1"/>
      <c r="T53" s="1"/>
      <c r="U53" s="1"/>
      <c r="V53" s="26"/>
      <c r="W53" s="1"/>
      <c r="X53" s="1"/>
      <c r="Y53" s="1"/>
      <c r="Z53" s="1"/>
      <c r="AA53" s="4"/>
      <c r="AB53" s="4">
        <v>1591.0</v>
      </c>
      <c r="AC53" s="1" t="s">
        <v>239</v>
      </c>
      <c r="AD53" s="4">
        <v>78.91</v>
      </c>
      <c r="AE53" s="4">
        <v>69.53</v>
      </c>
      <c r="AF53" s="4">
        <v>74.22</v>
      </c>
      <c r="AG53" s="4">
        <v>72.66</v>
      </c>
      <c r="AH53" s="4">
        <f t="shared" ref="AH53:AK53" si="168">(AD53-average(AD:AD))/stdev(AD:AD)</f>
        <v>0.6841626879</v>
      </c>
      <c r="AI53" s="4">
        <f t="shared" si="168"/>
        <v>0.6206379211</v>
      </c>
      <c r="AJ53" s="4">
        <f t="shared" si="168"/>
        <v>0.5839491608</v>
      </c>
      <c r="AK53" s="4">
        <f t="shared" si="168"/>
        <v>1.662822776</v>
      </c>
      <c r="AL53" s="4">
        <f t="shared" si="11"/>
        <v>0.8878931365</v>
      </c>
      <c r="AM53" s="4">
        <f t="shared" si="12"/>
        <v>0.9422808161</v>
      </c>
      <c r="AN53" s="1"/>
      <c r="AO53" s="4">
        <f t="shared" si="13"/>
        <v>0.118079809</v>
      </c>
      <c r="AP53" s="1"/>
      <c r="AQ53" s="4">
        <f t="shared" si="14"/>
        <v>0.118079809</v>
      </c>
      <c r="AR53" s="1"/>
      <c r="AS53" s="1"/>
      <c r="AT53" s="1"/>
      <c r="AU53" s="1"/>
    </row>
    <row r="54">
      <c r="A54" s="4">
        <v>1590.0</v>
      </c>
      <c r="B54" s="1" t="s">
        <v>241</v>
      </c>
      <c r="C54" s="4">
        <v>4.0</v>
      </c>
      <c r="D54" s="4">
        <v>1.0</v>
      </c>
      <c r="E54" s="4">
        <f t="shared" ref="E54:F54" si="169">(C54-average(C:C))/stdev(C:C)</f>
        <v>0.2830710428</v>
      </c>
      <c r="F54" s="4">
        <f t="shared" si="169"/>
        <v>0.4336920773</v>
      </c>
      <c r="G54" s="4">
        <f t="shared" si="4"/>
        <v>0.35838156</v>
      </c>
      <c r="H54" s="4">
        <f t="shared" si="5"/>
        <v>0.5986497808</v>
      </c>
      <c r="I54" s="4"/>
      <c r="J54" s="1" t="s">
        <v>241</v>
      </c>
      <c r="K54" s="1" t="s">
        <v>242</v>
      </c>
      <c r="L54" s="4">
        <v>0.0</v>
      </c>
      <c r="M54" s="4">
        <v>0.0</v>
      </c>
      <c r="N54" s="4">
        <f t="shared" si="6"/>
        <v>0</v>
      </c>
      <c r="O54" s="4">
        <f t="shared" si="7"/>
        <v>-0.5830336888</v>
      </c>
      <c r="P54" s="4">
        <f t="shared" si="8"/>
        <v>-0.7635664273</v>
      </c>
      <c r="Q54" s="1"/>
      <c r="R54" s="1"/>
      <c r="S54" s="1"/>
      <c r="T54" s="1"/>
      <c r="U54" s="1"/>
      <c r="V54" s="26"/>
      <c r="W54" s="1"/>
      <c r="X54" s="1"/>
      <c r="Y54" s="1"/>
      <c r="Z54" s="1"/>
      <c r="AA54" s="4"/>
      <c r="AB54" s="4">
        <v>1590.0</v>
      </c>
      <c r="AC54" s="1" t="s">
        <v>241</v>
      </c>
      <c r="AD54" s="4">
        <v>61.72</v>
      </c>
      <c r="AE54" s="4">
        <v>64.84</v>
      </c>
      <c r="AF54" s="4">
        <v>64.84</v>
      </c>
      <c r="AG54" s="4">
        <v>57.03</v>
      </c>
      <c r="AH54" s="4">
        <f t="shared" ref="AH54:AK54" si="170">(AD54-average(AD:AD))/stdev(AD:AD)</f>
        <v>-0.3086442883</v>
      </c>
      <c r="AI54" s="4">
        <f t="shared" si="170"/>
        <v>0.3342465113</v>
      </c>
      <c r="AJ54" s="4">
        <f t="shared" si="170"/>
        <v>-0.1355297094</v>
      </c>
      <c r="AK54" s="4">
        <f t="shared" si="170"/>
        <v>0.6477410896</v>
      </c>
      <c r="AL54" s="4">
        <f t="shared" si="11"/>
        <v>0.1344534008</v>
      </c>
      <c r="AM54" s="4">
        <f t="shared" si="12"/>
        <v>0.3666788797</v>
      </c>
      <c r="AN54" s="1"/>
      <c r="AO54" s="4">
        <f t="shared" si="13"/>
        <v>0.06725407772</v>
      </c>
      <c r="AP54" s="1"/>
      <c r="AQ54" s="4">
        <f t="shared" si="14"/>
        <v>0.06725407772</v>
      </c>
      <c r="AR54" s="1"/>
      <c r="AS54" s="1"/>
      <c r="AT54" s="1"/>
      <c r="AU54" s="1"/>
    </row>
    <row r="55">
      <c r="A55" s="4">
        <v>1354.0</v>
      </c>
      <c r="B55" s="1" t="s">
        <v>75</v>
      </c>
      <c r="C55" s="4">
        <v>4.0</v>
      </c>
      <c r="D55" s="4">
        <v>1.0</v>
      </c>
      <c r="E55" s="4">
        <f t="shared" ref="E55:F55" si="171">(C55-average(C:C))/stdev(C:C)</f>
        <v>0.2830710428</v>
      </c>
      <c r="F55" s="4">
        <f t="shared" si="171"/>
        <v>0.4336920773</v>
      </c>
      <c r="G55" s="4">
        <f t="shared" si="4"/>
        <v>0.35838156</v>
      </c>
      <c r="H55" s="4">
        <f t="shared" si="5"/>
        <v>0.5986497808</v>
      </c>
      <c r="I55" s="4"/>
      <c r="J55" s="1" t="s">
        <v>75</v>
      </c>
      <c r="K55" s="8" t="s">
        <v>244</v>
      </c>
      <c r="L55" s="4">
        <v>46.1</v>
      </c>
      <c r="M55" s="4">
        <v>2.0</v>
      </c>
      <c r="N55" s="4">
        <f t="shared" si="6"/>
        <v>37.341</v>
      </c>
      <c r="O55" s="4">
        <f t="shared" si="7"/>
        <v>-0.2701745316</v>
      </c>
      <c r="P55" s="4">
        <f t="shared" si="8"/>
        <v>-0.5197831582</v>
      </c>
      <c r="Q55" s="1"/>
      <c r="R55" s="1" t="s">
        <v>75</v>
      </c>
      <c r="S55" s="9">
        <v>285.0</v>
      </c>
      <c r="T55" s="9">
        <v>2100.0</v>
      </c>
      <c r="U55" s="10">
        <f t="shared" ref="U55:U57" si="174">if(T55=0, 0, LOG10(T55))</f>
        <v>3.322219295</v>
      </c>
      <c r="V55" s="26">
        <f t="shared" ref="V55:V57" si="175">if(or(S55="-", and(S55=0, not(T55=0))), "", if(T55+S55=0, 0, (T55-S55)/S55))</f>
        <v>6.368421053</v>
      </c>
      <c r="W55" s="4">
        <f t="shared" ref="W55:W57" si="176">(U55-average(U:U))/stdev(U:U)</f>
        <v>0.05329856657</v>
      </c>
      <c r="X55" s="12">
        <f t="shared" ref="X55:X57" si="177">if(V55,(V55-average(V:V))/stdev(V:V), "")</f>
        <v>-0.1203972268</v>
      </c>
      <c r="Y55" s="11">
        <f t="shared" ref="Y55:Y57" si="178">if(X55, average(X55, W55), W55)</f>
        <v>-0.0335493301</v>
      </c>
      <c r="Z55" s="4">
        <f t="shared" ref="Z55:Z57" si="179">if(Y55, if(Y55 &gt; 0, Y55^0.5, -(ABS(Y55)^0.5)), "")</f>
        <v>-0.1831647622</v>
      </c>
      <c r="AA55" s="4"/>
      <c r="AB55" s="4">
        <v>1354.0</v>
      </c>
      <c r="AC55" s="1" t="s">
        <v>75</v>
      </c>
      <c r="AD55" s="4">
        <v>73.88</v>
      </c>
      <c r="AE55" s="4">
        <v>50.54</v>
      </c>
      <c r="AF55" s="4">
        <v>70.8</v>
      </c>
      <c r="AG55" s="4">
        <v>46.48</v>
      </c>
      <c r="AH55" s="4">
        <f t="shared" ref="AH55:AK55" si="172">(AD55-average(AD:AD))/stdev(AD:AD)</f>
        <v>0.3936554692</v>
      </c>
      <c r="AI55" s="4">
        <f t="shared" si="172"/>
        <v>-0.5389724994</v>
      </c>
      <c r="AJ55" s="4">
        <f t="shared" si="172"/>
        <v>0.3216231762</v>
      </c>
      <c r="AK55" s="4">
        <f t="shared" si="172"/>
        <v>-0.03742281262</v>
      </c>
      <c r="AL55" s="4">
        <f t="shared" si="11"/>
        <v>0.03472083332</v>
      </c>
      <c r="AM55" s="4">
        <f t="shared" si="12"/>
        <v>0.1863352713</v>
      </c>
      <c r="AN55" s="1"/>
      <c r="AO55" s="4">
        <f t="shared" si="13"/>
        <v>0.02050928291</v>
      </c>
      <c r="AP55" s="4">
        <v>0.1366615669</v>
      </c>
      <c r="AQ55" s="4">
        <f t="shared" si="14"/>
        <v>0.04954735391</v>
      </c>
      <c r="AR55" s="1"/>
      <c r="AS55" s="1"/>
      <c r="AT55" s="1"/>
      <c r="AU55" s="1"/>
    </row>
    <row r="56">
      <c r="A56" s="4">
        <v>758.0</v>
      </c>
      <c r="B56" s="1" t="s">
        <v>66</v>
      </c>
      <c r="C56" s="4">
        <v>2.0</v>
      </c>
      <c r="D56" s="4">
        <v>0.0</v>
      </c>
      <c r="E56" s="4">
        <f t="shared" ref="E56:F56" si="173">(C56-average(C:C))/stdev(C:C)</f>
        <v>-3.302495499</v>
      </c>
      <c r="F56" s="4">
        <f t="shared" si="173"/>
        <v>-2.038352763</v>
      </c>
      <c r="G56" s="4">
        <f t="shared" si="4"/>
        <v>-2.670424131</v>
      </c>
      <c r="H56" s="4">
        <f t="shared" si="5"/>
        <v>-1.634143241</v>
      </c>
      <c r="I56" s="4"/>
      <c r="J56" s="1" t="s">
        <v>66</v>
      </c>
      <c r="K56" s="8" t="s">
        <v>246</v>
      </c>
      <c r="L56" s="4">
        <v>350.4</v>
      </c>
      <c r="M56" s="4">
        <v>7.0</v>
      </c>
      <c r="N56" s="4">
        <f t="shared" si="6"/>
        <v>167.5952338</v>
      </c>
      <c r="O56" s="4">
        <f t="shared" si="7"/>
        <v>0.8211521549</v>
      </c>
      <c r="P56" s="4">
        <f t="shared" si="8"/>
        <v>0.9061744616</v>
      </c>
      <c r="Q56" s="1"/>
      <c r="R56" s="1" t="s">
        <v>66</v>
      </c>
      <c r="S56" s="9">
        <v>263900.0</v>
      </c>
      <c r="T56" s="9">
        <v>631100.0</v>
      </c>
      <c r="U56" s="10">
        <f t="shared" si="174"/>
        <v>5.80009818</v>
      </c>
      <c r="V56" s="26">
        <f t="shared" si="175"/>
        <v>1.39143615</v>
      </c>
      <c r="W56" s="4">
        <f t="shared" si="176"/>
        <v>1.166231581</v>
      </c>
      <c r="X56" s="12">
        <f t="shared" si="177"/>
        <v>-0.1470597948</v>
      </c>
      <c r="Y56" s="11">
        <f t="shared" si="178"/>
        <v>0.5095858929</v>
      </c>
      <c r="Z56" s="4">
        <f t="shared" si="179"/>
        <v>0.713852851</v>
      </c>
      <c r="AA56" s="4"/>
      <c r="AB56" s="4">
        <v>758.0</v>
      </c>
      <c r="AC56" s="1" t="s">
        <v>66</v>
      </c>
      <c r="AD56" s="4">
        <v>59.11</v>
      </c>
      <c r="AE56" s="4">
        <v>57.54</v>
      </c>
      <c r="AF56" s="4">
        <v>70.05</v>
      </c>
      <c r="AG56" s="4">
        <v>48.04</v>
      </c>
      <c r="AH56" s="4">
        <f t="shared" ref="AH56:AK56" si="180">(AD56-average(AD:AD))/stdev(AD:AD)</f>
        <v>-0.4593846146</v>
      </c>
      <c r="AI56" s="4">
        <f t="shared" si="180"/>
        <v>-0.111522634</v>
      </c>
      <c r="AJ56" s="4">
        <f t="shared" si="180"/>
        <v>0.264095548</v>
      </c>
      <c r="AK56" s="4">
        <f t="shared" si="180"/>
        <v>0.06389052269</v>
      </c>
      <c r="AL56" s="4">
        <f t="shared" si="11"/>
        <v>-0.06073029449</v>
      </c>
      <c r="AM56" s="4">
        <f t="shared" si="12"/>
        <v>-0.246435173</v>
      </c>
      <c r="AN56" s="1"/>
      <c r="AO56" s="4">
        <f t="shared" si="13"/>
        <v>-0.06513777524</v>
      </c>
      <c r="AP56" s="4">
        <v>0.3398850028</v>
      </c>
      <c r="AQ56" s="4">
        <f t="shared" si="14"/>
        <v>0.03611791927</v>
      </c>
      <c r="AR56" s="1"/>
      <c r="AS56" s="1"/>
      <c r="AT56" s="1"/>
      <c r="AU56" s="1"/>
    </row>
    <row r="57">
      <c r="A57" s="4">
        <v>1292.0</v>
      </c>
      <c r="B57" s="1" t="s">
        <v>110</v>
      </c>
      <c r="C57" s="4">
        <v>4.0</v>
      </c>
      <c r="D57" s="4">
        <v>1.0</v>
      </c>
      <c r="E57" s="4">
        <f t="shared" ref="E57:F57" si="181">(C57-average(C:C))/stdev(C:C)</f>
        <v>0.2830710428</v>
      </c>
      <c r="F57" s="4">
        <f t="shared" si="181"/>
        <v>0.4336920773</v>
      </c>
      <c r="G57" s="4">
        <f t="shared" si="4"/>
        <v>0.35838156</v>
      </c>
      <c r="H57" s="4">
        <f t="shared" si="5"/>
        <v>0.5986497808</v>
      </c>
      <c r="I57" s="4"/>
      <c r="J57" s="1" t="s">
        <v>110</v>
      </c>
      <c r="K57" s="8" t="s">
        <v>247</v>
      </c>
      <c r="L57" s="4">
        <v>36.4</v>
      </c>
      <c r="M57" s="4">
        <v>2.0</v>
      </c>
      <c r="N57" s="4">
        <f t="shared" si="6"/>
        <v>29.484</v>
      </c>
      <c r="O57" s="4">
        <f t="shared" si="7"/>
        <v>-0.3360038987</v>
      </c>
      <c r="P57" s="4">
        <f t="shared" si="8"/>
        <v>-0.5796584328</v>
      </c>
      <c r="Q57" s="1"/>
      <c r="R57" s="1" t="s">
        <v>110</v>
      </c>
      <c r="S57" s="9">
        <v>111200.0</v>
      </c>
      <c r="T57" s="9">
        <v>91500.0</v>
      </c>
      <c r="U57" s="10">
        <f t="shared" si="174"/>
        <v>4.961421094</v>
      </c>
      <c r="V57" s="26">
        <f t="shared" si="175"/>
        <v>-0.1771582734</v>
      </c>
      <c r="W57" s="4">
        <f t="shared" si="176"/>
        <v>0.7895418954</v>
      </c>
      <c r="X57" s="12">
        <f t="shared" si="177"/>
        <v>-0.1554630261</v>
      </c>
      <c r="Y57" s="11">
        <f t="shared" si="178"/>
        <v>0.3170394347</v>
      </c>
      <c r="Z57" s="4">
        <f t="shared" si="179"/>
        <v>0.5630625495</v>
      </c>
      <c r="AA57" s="4"/>
      <c r="AB57" s="4">
        <v>1292.0</v>
      </c>
      <c r="AC57" s="1" t="s">
        <v>110</v>
      </c>
      <c r="AD57" s="4">
        <v>63.97</v>
      </c>
      <c r="AE57" s="4">
        <v>57.96</v>
      </c>
      <c r="AF57" s="4">
        <v>67.24</v>
      </c>
      <c r="AG57" s="4">
        <v>42.82</v>
      </c>
      <c r="AH57" s="4">
        <f t="shared" ref="AH57:AK57" si="182">(AD57-average(AD:AD))/stdev(AD:AD)</f>
        <v>-0.1786957312</v>
      </c>
      <c r="AI57" s="4">
        <f t="shared" si="182"/>
        <v>-0.08587564213</v>
      </c>
      <c r="AJ57" s="4">
        <f t="shared" si="182"/>
        <v>0.04855870092</v>
      </c>
      <c r="AK57" s="4">
        <f t="shared" si="182"/>
        <v>-0.2751194839</v>
      </c>
      <c r="AL57" s="4">
        <f t="shared" si="11"/>
        <v>-0.1227830391</v>
      </c>
      <c r="AM57" s="4">
        <f t="shared" si="12"/>
        <v>-0.3504041083</v>
      </c>
      <c r="AN57" s="1"/>
      <c r="AO57" s="4">
        <f t="shared" si="13"/>
        <v>0.0579124473</v>
      </c>
      <c r="AP57" s="4">
        <v>-0.1002396559</v>
      </c>
      <c r="AQ57" s="4">
        <f t="shared" si="14"/>
        <v>0.0183744215</v>
      </c>
      <c r="AR57" s="1"/>
      <c r="AS57" s="1"/>
      <c r="AT57" s="1"/>
      <c r="AU57" s="1"/>
    </row>
    <row r="58">
      <c r="A58" s="4">
        <v>1468.0</v>
      </c>
      <c r="B58" s="1" t="s">
        <v>249</v>
      </c>
      <c r="C58" s="4">
        <v>4.0</v>
      </c>
      <c r="D58" s="4">
        <v>1.0</v>
      </c>
      <c r="E58" s="4">
        <f t="shared" ref="E58:F58" si="183">(C58-average(C:C))/stdev(C:C)</f>
        <v>0.2830710428</v>
      </c>
      <c r="F58" s="4">
        <f t="shared" si="183"/>
        <v>0.4336920773</v>
      </c>
      <c r="G58" s="4">
        <f t="shared" si="4"/>
        <v>0.35838156</v>
      </c>
      <c r="H58" s="4">
        <f t="shared" si="5"/>
        <v>0.5986497808</v>
      </c>
      <c r="I58" s="4"/>
      <c r="J58" s="1" t="s">
        <v>249</v>
      </c>
      <c r="K58" s="1" t="s">
        <v>250</v>
      </c>
      <c r="L58" s="4">
        <v>0.0</v>
      </c>
      <c r="M58" s="4">
        <v>0.0</v>
      </c>
      <c r="N58" s="4">
        <f t="shared" si="6"/>
        <v>0</v>
      </c>
      <c r="O58" s="4">
        <f t="shared" si="7"/>
        <v>-0.5830336888</v>
      </c>
      <c r="P58" s="4">
        <f t="shared" si="8"/>
        <v>-0.7635664273</v>
      </c>
      <c r="Q58" s="1"/>
      <c r="R58" s="1"/>
      <c r="S58" s="1"/>
      <c r="T58" s="1"/>
      <c r="U58" s="1"/>
      <c r="V58" s="26"/>
      <c r="W58" s="1"/>
      <c r="X58" s="1"/>
      <c r="Y58" s="1"/>
      <c r="Z58" s="1"/>
      <c r="AA58" s="4"/>
      <c r="AB58" s="4">
        <v>1468.0</v>
      </c>
      <c r="AC58" s="1" t="s">
        <v>249</v>
      </c>
      <c r="AD58" s="4">
        <v>57.81</v>
      </c>
      <c r="AE58" s="4">
        <v>60.16</v>
      </c>
      <c r="AF58" s="4">
        <v>70.31</v>
      </c>
      <c r="AG58" s="4">
        <v>53.13</v>
      </c>
      <c r="AH58" s="4">
        <f t="shared" ref="AH58:AK58" si="184">(AD58-average(AD:AD))/stdev(AD:AD)</f>
        <v>-0.5344660031</v>
      </c>
      <c r="AI58" s="4">
        <f t="shared" si="184"/>
        <v>0.04846574413</v>
      </c>
      <c r="AJ58" s="4">
        <f t="shared" si="184"/>
        <v>0.2840384591</v>
      </c>
      <c r="AK58" s="4">
        <f t="shared" si="184"/>
        <v>0.3944577513</v>
      </c>
      <c r="AL58" s="4">
        <f t="shared" si="11"/>
        <v>0.04812398786</v>
      </c>
      <c r="AM58" s="4">
        <f t="shared" si="12"/>
        <v>0.2193718028</v>
      </c>
      <c r="AN58" s="1"/>
      <c r="AO58" s="4">
        <f t="shared" si="13"/>
        <v>0.01815171877</v>
      </c>
      <c r="AP58" s="1"/>
      <c r="AQ58" s="4">
        <f t="shared" si="14"/>
        <v>0.01815171877</v>
      </c>
      <c r="AR58" s="1"/>
      <c r="AS58" s="1"/>
      <c r="AT58" s="1"/>
      <c r="AU58" s="1"/>
    </row>
    <row r="59">
      <c r="A59" s="4">
        <v>810.0</v>
      </c>
      <c r="B59" s="1" t="s">
        <v>91</v>
      </c>
      <c r="C59" s="4">
        <v>4.0</v>
      </c>
      <c r="D59" s="4">
        <v>1.0</v>
      </c>
      <c r="E59" s="4">
        <f t="shared" ref="E59:F59" si="185">(C59-average(C:C))/stdev(C:C)</f>
        <v>0.2830710428</v>
      </c>
      <c r="F59" s="4">
        <f t="shared" si="185"/>
        <v>0.4336920773</v>
      </c>
      <c r="G59" s="4">
        <f t="shared" si="4"/>
        <v>0.35838156</v>
      </c>
      <c r="H59" s="4">
        <f t="shared" si="5"/>
        <v>0.5986497808</v>
      </c>
      <c r="I59" s="4"/>
      <c r="J59" s="1" t="s">
        <v>91</v>
      </c>
      <c r="K59" s="8" t="s">
        <v>251</v>
      </c>
      <c r="L59" s="4">
        <v>374.4</v>
      </c>
      <c r="M59" s="4">
        <v>7.0</v>
      </c>
      <c r="N59" s="4">
        <f t="shared" si="6"/>
        <v>179.0743594</v>
      </c>
      <c r="O59" s="4">
        <f t="shared" si="7"/>
        <v>0.9173292675</v>
      </c>
      <c r="P59" s="4">
        <f t="shared" si="8"/>
        <v>0.9577730773</v>
      </c>
      <c r="Q59" s="1"/>
      <c r="R59" s="1" t="s">
        <v>91</v>
      </c>
      <c r="S59" s="9">
        <v>1319.0</v>
      </c>
      <c r="T59" s="9">
        <v>0.0</v>
      </c>
      <c r="U59" s="10">
        <f t="shared" ref="U59:U70" si="188">if(T59=0, 0, LOG10(T59))</f>
        <v>0</v>
      </c>
      <c r="V59" s="26">
        <f t="shared" ref="V59:V70" si="189">if(or(S59="-", and(S59=0, not(T59=0))), "", if(T59+S59=0, 0, (T59-S59)/S59))</f>
        <v>-1</v>
      </c>
      <c r="W59" s="4">
        <f t="shared" ref="W59:W70" si="190">(U59-average(U:U))/stdev(U:U)</f>
        <v>-1.4388678</v>
      </c>
      <c r="X59" s="12">
        <f t="shared" ref="X59:X70" si="191">if(V59,(V59-average(V:V))/stdev(V:V), "")</f>
        <v>-0.1598711314</v>
      </c>
      <c r="Y59" s="11">
        <f t="shared" ref="Y59:Y70" si="192">if(X59, average(X59, W59), W59)</f>
        <v>-0.7993694656</v>
      </c>
      <c r="Z59" s="4">
        <f t="shared" ref="Z59:Z70" si="193">if(Y59, if(Y59 &gt; 0, Y59^0.5, -(ABS(Y59)^0.5)), "")</f>
        <v>-0.8940746421</v>
      </c>
      <c r="AA59" s="4"/>
      <c r="AB59" s="4">
        <v>810.0</v>
      </c>
      <c r="AC59" s="1" t="s">
        <v>91</v>
      </c>
      <c r="AD59" s="4">
        <v>64.91</v>
      </c>
      <c r="AE59" s="4">
        <v>32.89</v>
      </c>
      <c r="AF59" s="4">
        <v>63.68</v>
      </c>
      <c r="AG59" s="4">
        <v>27.62</v>
      </c>
      <c r="AH59" s="4">
        <f t="shared" ref="AH59:AK59" si="186">(AD59-average(AD:AD))/stdev(AD:AD)</f>
        <v>-0.1244061118</v>
      </c>
      <c r="AI59" s="4">
        <f t="shared" si="186"/>
        <v>-1.616756803</v>
      </c>
      <c r="AJ59" s="4">
        <f t="shared" si="186"/>
        <v>-0.2245057743</v>
      </c>
      <c r="AK59" s="4">
        <f t="shared" si="186"/>
        <v>-1.262275059</v>
      </c>
      <c r="AL59" s="4">
        <f t="shared" si="11"/>
        <v>-0.8069859369</v>
      </c>
      <c r="AM59" s="4">
        <f t="shared" si="12"/>
        <v>-0.8983239599</v>
      </c>
      <c r="AN59" s="1"/>
      <c r="AO59" s="4">
        <f t="shared" si="13"/>
        <v>-0.05899393599</v>
      </c>
      <c r="AP59" s="4">
        <v>0.1140070761</v>
      </c>
      <c r="AQ59" s="4">
        <f t="shared" si="14"/>
        <v>-0.01574368297</v>
      </c>
      <c r="AR59" s="1"/>
      <c r="AS59" s="1"/>
      <c r="AT59" s="1"/>
      <c r="AU59" s="1"/>
    </row>
    <row r="60">
      <c r="A60" s="4">
        <v>1401.0</v>
      </c>
      <c r="B60" s="1" t="s">
        <v>128</v>
      </c>
      <c r="C60" s="4">
        <v>4.0</v>
      </c>
      <c r="D60" s="4">
        <v>1.0</v>
      </c>
      <c r="E60" s="4">
        <f t="shared" ref="E60:F60" si="187">(C60-average(C:C))/stdev(C:C)</f>
        <v>0.2830710428</v>
      </c>
      <c r="F60" s="4">
        <f t="shared" si="187"/>
        <v>0.4336920773</v>
      </c>
      <c r="G60" s="4">
        <f t="shared" si="4"/>
        <v>0.35838156</v>
      </c>
      <c r="H60" s="4">
        <f t="shared" si="5"/>
        <v>0.5986497808</v>
      </c>
      <c r="I60" s="4"/>
      <c r="J60" s="1" t="s">
        <v>128</v>
      </c>
      <c r="K60" s="8" t="s">
        <v>252</v>
      </c>
      <c r="L60" s="4">
        <v>96.9</v>
      </c>
      <c r="M60" s="4">
        <v>1.0</v>
      </c>
      <c r="N60" s="4">
        <f t="shared" si="6"/>
        <v>87.21</v>
      </c>
      <c r="O60" s="4">
        <f t="shared" si="7"/>
        <v>0.1476496647</v>
      </c>
      <c r="P60" s="4">
        <f t="shared" si="8"/>
        <v>0.3842520848</v>
      </c>
      <c r="Q60" s="1"/>
      <c r="R60" s="1" t="s">
        <v>128</v>
      </c>
      <c r="S60" s="1"/>
      <c r="T60" s="4">
        <v>551.0</v>
      </c>
      <c r="U60" s="10">
        <f t="shared" si="188"/>
        <v>2.741151599</v>
      </c>
      <c r="V60" s="26" t="str">
        <f t="shared" si="189"/>
        <v/>
      </c>
      <c r="W60" s="4">
        <f t="shared" si="190"/>
        <v>-0.2076865146</v>
      </c>
      <c r="X60" s="12" t="str">
        <f t="shared" si="191"/>
        <v/>
      </c>
      <c r="Y60" s="11">
        <f t="shared" si="192"/>
        <v>-0.2076865146</v>
      </c>
      <c r="Z60" s="4">
        <f t="shared" si="193"/>
        <v>-0.4557263594</v>
      </c>
      <c r="AA60" s="4"/>
      <c r="AB60" s="4">
        <v>1401.0</v>
      </c>
      <c r="AC60" s="1" t="s">
        <v>128</v>
      </c>
      <c r="AD60" s="4">
        <v>66.6</v>
      </c>
      <c r="AE60" s="4">
        <v>49.8</v>
      </c>
      <c r="AF60" s="4">
        <v>64.65</v>
      </c>
      <c r="AG60" s="4">
        <v>49.61</v>
      </c>
      <c r="AH60" s="4">
        <f t="shared" ref="AH60:AK60" si="194">(AD60-average(AD:AD))/stdev(AD:AD)</f>
        <v>-0.02680030671</v>
      </c>
      <c r="AI60" s="4">
        <f t="shared" si="194"/>
        <v>-0.5841600566</v>
      </c>
      <c r="AJ60" s="4">
        <f t="shared" si="194"/>
        <v>-0.1501033752</v>
      </c>
      <c r="AK60" s="4">
        <f t="shared" si="194"/>
        <v>0.1658533024</v>
      </c>
      <c r="AL60" s="4">
        <f t="shared" si="11"/>
        <v>-0.148802609</v>
      </c>
      <c r="AM60" s="4">
        <f t="shared" si="12"/>
        <v>-0.3857494122</v>
      </c>
      <c r="AN60" s="1"/>
      <c r="AO60" s="4">
        <f t="shared" si="13"/>
        <v>0.03535652349</v>
      </c>
      <c r="AP60" s="4">
        <v>-0.1708286906</v>
      </c>
      <c r="AQ60" s="4">
        <f t="shared" si="14"/>
        <v>-0.01618978003</v>
      </c>
      <c r="AR60" s="1"/>
      <c r="AS60" s="1"/>
      <c r="AT60" s="1"/>
      <c r="AU60" s="1"/>
    </row>
    <row r="61">
      <c r="A61" s="4">
        <v>676.0</v>
      </c>
      <c r="B61" s="1" t="s">
        <v>119</v>
      </c>
      <c r="C61" s="4">
        <v>4.0</v>
      </c>
      <c r="D61" s="4">
        <v>1.0</v>
      </c>
      <c r="E61" s="4">
        <f t="shared" ref="E61:F61" si="195">(C61-average(C:C))/stdev(C:C)</f>
        <v>0.2830710428</v>
      </c>
      <c r="F61" s="4">
        <f t="shared" si="195"/>
        <v>0.4336920773</v>
      </c>
      <c r="G61" s="4">
        <f t="shared" si="4"/>
        <v>0.35838156</v>
      </c>
      <c r="H61" s="4">
        <f t="shared" si="5"/>
        <v>0.5986497808</v>
      </c>
      <c r="I61" s="4"/>
      <c r="J61" s="1" t="s">
        <v>119</v>
      </c>
      <c r="K61" s="8" t="s">
        <v>253</v>
      </c>
      <c r="L61" s="4">
        <v>35.4</v>
      </c>
      <c r="M61" s="4">
        <v>7.0</v>
      </c>
      <c r="N61" s="4">
        <f t="shared" si="6"/>
        <v>16.93171026</v>
      </c>
      <c r="O61" s="4">
        <f t="shared" si="7"/>
        <v>-0.4411724478</v>
      </c>
      <c r="P61" s="4">
        <f t="shared" si="8"/>
        <v>-0.6642081359</v>
      </c>
      <c r="Q61" s="1"/>
      <c r="R61" s="1" t="s">
        <v>119</v>
      </c>
      <c r="S61" s="9">
        <v>1100.0</v>
      </c>
      <c r="T61" s="9">
        <v>88600.0</v>
      </c>
      <c r="U61" s="10">
        <f t="shared" si="188"/>
        <v>4.947433722</v>
      </c>
      <c r="V61" s="26">
        <f t="shared" si="189"/>
        <v>79.54545455</v>
      </c>
      <c r="W61" s="4">
        <f t="shared" si="190"/>
        <v>0.7832595027</v>
      </c>
      <c r="X61" s="12">
        <f t="shared" si="191"/>
        <v>0.2716247843</v>
      </c>
      <c r="Y61" s="11">
        <f t="shared" si="192"/>
        <v>0.5274421435</v>
      </c>
      <c r="Z61" s="4">
        <f t="shared" si="193"/>
        <v>0.7262521212</v>
      </c>
      <c r="AA61" s="4"/>
      <c r="AB61" s="4">
        <v>676.0</v>
      </c>
      <c r="AC61" s="1" t="s">
        <v>119</v>
      </c>
      <c r="AD61" s="4">
        <v>56.89</v>
      </c>
      <c r="AE61" s="4">
        <v>64.35</v>
      </c>
      <c r="AF61" s="4">
        <v>57.34</v>
      </c>
      <c r="AG61" s="4">
        <v>33.77</v>
      </c>
      <c r="AH61" s="4">
        <f t="shared" ref="AH61:AK61" si="196">(AD61-average(AD:AD))/stdev(AD:AD)</f>
        <v>-0.5876005242</v>
      </c>
      <c r="AI61" s="4">
        <f t="shared" si="196"/>
        <v>0.3043250207</v>
      </c>
      <c r="AJ61" s="4">
        <f t="shared" si="196"/>
        <v>-0.7108059915</v>
      </c>
      <c r="AK61" s="4">
        <f t="shared" si="196"/>
        <v>-0.8628667176</v>
      </c>
      <c r="AL61" s="4">
        <f t="shared" si="11"/>
        <v>-0.4642370532</v>
      </c>
      <c r="AM61" s="4">
        <f t="shared" si="12"/>
        <v>-0.6813494354</v>
      </c>
      <c r="AN61" s="1"/>
      <c r="AO61" s="4">
        <f t="shared" si="13"/>
        <v>-0.005163917339</v>
      </c>
      <c r="AP61" s="4">
        <v>-0.05276321777</v>
      </c>
      <c r="AQ61" s="4">
        <f t="shared" si="14"/>
        <v>-0.01706374245</v>
      </c>
      <c r="AR61" s="1"/>
      <c r="AS61" s="1"/>
      <c r="AT61" s="1"/>
      <c r="AU61" s="1"/>
    </row>
    <row r="62">
      <c r="A62" s="4">
        <v>949.0</v>
      </c>
      <c r="B62" s="1" t="s">
        <v>95</v>
      </c>
      <c r="C62" s="4">
        <v>4.0</v>
      </c>
      <c r="D62" s="4">
        <v>1.0</v>
      </c>
      <c r="E62" s="4">
        <f t="shared" ref="E62:F62" si="197">(C62-average(C:C))/stdev(C:C)</f>
        <v>0.2830710428</v>
      </c>
      <c r="F62" s="4">
        <f t="shared" si="197"/>
        <v>0.4336920773</v>
      </c>
      <c r="G62" s="4">
        <f t="shared" si="4"/>
        <v>0.35838156</v>
      </c>
      <c r="H62" s="4">
        <f t="shared" si="5"/>
        <v>0.5986497808</v>
      </c>
      <c r="I62" s="4"/>
      <c r="J62" s="1" t="s">
        <v>95</v>
      </c>
      <c r="K62" s="8" t="s">
        <v>254</v>
      </c>
      <c r="L62" s="4">
        <v>28.1</v>
      </c>
      <c r="M62" s="4">
        <v>6.0</v>
      </c>
      <c r="N62" s="4">
        <f t="shared" si="6"/>
        <v>14.9334921</v>
      </c>
      <c r="O62" s="4">
        <f t="shared" si="7"/>
        <v>-0.4579143896</v>
      </c>
      <c r="P62" s="4">
        <f t="shared" si="8"/>
        <v>-0.6766937192</v>
      </c>
      <c r="Q62" s="1"/>
      <c r="R62" s="1" t="s">
        <v>95</v>
      </c>
      <c r="S62" s="4">
        <v>515.0</v>
      </c>
      <c r="T62" s="4">
        <v>0.0</v>
      </c>
      <c r="U62" s="10">
        <f t="shared" si="188"/>
        <v>0</v>
      </c>
      <c r="V62" s="26">
        <f t="shared" si="189"/>
        <v>-1</v>
      </c>
      <c r="W62" s="4">
        <f t="shared" si="190"/>
        <v>-1.4388678</v>
      </c>
      <c r="X62" s="12">
        <f t="shared" si="191"/>
        <v>-0.1598711314</v>
      </c>
      <c r="Y62" s="11">
        <f t="shared" si="192"/>
        <v>-0.7993694656</v>
      </c>
      <c r="Z62" s="4">
        <f t="shared" si="193"/>
        <v>-0.8940746421</v>
      </c>
      <c r="AA62" s="4"/>
      <c r="AB62" s="4">
        <v>949.0</v>
      </c>
      <c r="AC62" s="1" t="s">
        <v>95</v>
      </c>
      <c r="AD62" s="4">
        <v>86.28</v>
      </c>
      <c r="AE62" s="4">
        <v>72.6</v>
      </c>
      <c r="AF62" s="4">
        <v>71.68</v>
      </c>
      <c r="AG62" s="4">
        <v>49.76</v>
      </c>
      <c r="AH62" s="4">
        <f t="shared" ref="AH62:AK62" si="198">(AD62-average(AD:AD))/stdev(AD:AD)</f>
        <v>1.109816406</v>
      </c>
      <c r="AI62" s="4">
        <f t="shared" si="198"/>
        <v>0.8081052192</v>
      </c>
      <c r="AJ62" s="4">
        <f t="shared" si="198"/>
        <v>0.38912226</v>
      </c>
      <c r="AK62" s="4">
        <f t="shared" si="198"/>
        <v>0.1755949693</v>
      </c>
      <c r="AL62" s="4">
        <f t="shared" si="11"/>
        <v>0.6206597136</v>
      </c>
      <c r="AM62" s="4">
        <f t="shared" si="12"/>
        <v>0.7878195946</v>
      </c>
      <c r="AN62" s="1"/>
      <c r="AO62" s="4">
        <f t="shared" si="13"/>
        <v>-0.04607474648</v>
      </c>
      <c r="AP62" s="4">
        <v>0.04670812444</v>
      </c>
      <c r="AQ62" s="4">
        <f t="shared" si="14"/>
        <v>-0.02287902875</v>
      </c>
      <c r="AR62" s="1"/>
      <c r="AS62" s="1"/>
      <c r="AT62" s="1"/>
      <c r="AU62" s="1"/>
    </row>
    <row r="63">
      <c r="A63" s="4">
        <v>1085.0</v>
      </c>
      <c r="B63" s="1" t="s">
        <v>89</v>
      </c>
      <c r="C63" s="4">
        <v>4.0</v>
      </c>
      <c r="D63" s="4">
        <v>1.0</v>
      </c>
      <c r="E63" s="4">
        <f t="shared" ref="E63:F63" si="199">(C63-average(C:C))/stdev(C:C)</f>
        <v>0.2830710428</v>
      </c>
      <c r="F63" s="4">
        <f t="shared" si="199"/>
        <v>0.4336920773</v>
      </c>
      <c r="G63" s="4">
        <f t="shared" si="4"/>
        <v>0.35838156</v>
      </c>
      <c r="H63" s="4">
        <f t="shared" si="5"/>
        <v>0.5986497808</v>
      </c>
      <c r="I63" s="4"/>
      <c r="J63" s="1" t="s">
        <v>89</v>
      </c>
      <c r="K63" s="1" t="s">
        <v>242</v>
      </c>
      <c r="L63" s="4">
        <v>0.0</v>
      </c>
      <c r="M63" s="4">
        <v>5.0</v>
      </c>
      <c r="N63" s="4">
        <f t="shared" si="6"/>
        <v>0</v>
      </c>
      <c r="O63" s="4">
        <f t="shared" si="7"/>
        <v>-0.5830336888</v>
      </c>
      <c r="P63" s="4">
        <f t="shared" si="8"/>
        <v>-0.7635664273</v>
      </c>
      <c r="Q63" s="1"/>
      <c r="R63" s="1" t="s">
        <v>89</v>
      </c>
      <c r="S63" s="9">
        <v>56800.0</v>
      </c>
      <c r="T63" s="9">
        <v>0.0</v>
      </c>
      <c r="U63" s="10">
        <f t="shared" si="188"/>
        <v>0</v>
      </c>
      <c r="V63" s="26">
        <f t="shared" si="189"/>
        <v>-1</v>
      </c>
      <c r="W63" s="4">
        <f t="shared" si="190"/>
        <v>-1.4388678</v>
      </c>
      <c r="X63" s="12">
        <f t="shared" si="191"/>
        <v>-0.1598711314</v>
      </c>
      <c r="Y63" s="11">
        <f t="shared" si="192"/>
        <v>-0.7993694656</v>
      </c>
      <c r="Z63" s="4">
        <f t="shared" si="193"/>
        <v>-0.8940746421</v>
      </c>
      <c r="AA63" s="4"/>
      <c r="AB63" s="4">
        <v>1085.0</v>
      </c>
      <c r="AC63" s="1" t="s">
        <v>89</v>
      </c>
      <c r="AD63" s="4">
        <v>63.16</v>
      </c>
      <c r="AE63" s="4">
        <v>76.4</v>
      </c>
      <c r="AF63" s="4">
        <v>81.93</v>
      </c>
      <c r="AG63" s="4">
        <v>57.0</v>
      </c>
      <c r="AH63" s="4">
        <f t="shared" ref="AH63:AK63" si="200">(AD63-average(AD:AD))/stdev(AD:AD)</f>
        <v>-0.2254772118</v>
      </c>
      <c r="AI63" s="4">
        <f t="shared" si="200"/>
        <v>1.040149432</v>
      </c>
      <c r="AJ63" s="4">
        <f t="shared" si="200"/>
        <v>1.175333179</v>
      </c>
      <c r="AK63" s="4">
        <f t="shared" si="200"/>
        <v>0.6457927562</v>
      </c>
      <c r="AL63" s="4">
        <f t="shared" si="11"/>
        <v>0.6589495388</v>
      </c>
      <c r="AM63" s="4">
        <f t="shared" si="12"/>
        <v>0.8117570688</v>
      </c>
      <c r="AN63" s="1"/>
      <c r="AO63" s="4">
        <f t="shared" si="13"/>
        <v>-0.06180855494</v>
      </c>
      <c r="AP63" s="4">
        <v>-0.02270728166</v>
      </c>
      <c r="AQ63" s="4">
        <f t="shared" si="14"/>
        <v>-0.05203323662</v>
      </c>
      <c r="AR63" s="1"/>
      <c r="AS63" s="1"/>
      <c r="AT63" s="1"/>
      <c r="AU63" s="1"/>
    </row>
    <row r="64">
      <c r="A64" s="4">
        <v>177.0</v>
      </c>
      <c r="B64" s="1" t="s">
        <v>98</v>
      </c>
      <c r="C64" s="4">
        <v>4.0</v>
      </c>
      <c r="D64" s="4">
        <v>1.0</v>
      </c>
      <c r="E64" s="4">
        <f t="shared" ref="E64:F64" si="201">(C64-average(C:C))/stdev(C:C)</f>
        <v>0.2830710428</v>
      </c>
      <c r="F64" s="4">
        <f t="shared" si="201"/>
        <v>0.4336920773</v>
      </c>
      <c r="G64" s="4">
        <f t="shared" si="4"/>
        <v>0.35838156</v>
      </c>
      <c r="H64" s="4">
        <f t="shared" si="5"/>
        <v>0.5986497808</v>
      </c>
      <c r="I64" s="4"/>
      <c r="J64" s="1" t="s">
        <v>98</v>
      </c>
      <c r="K64" s="8" t="s">
        <v>255</v>
      </c>
      <c r="L64" s="4">
        <v>32.2</v>
      </c>
      <c r="M64" s="4">
        <v>8.0</v>
      </c>
      <c r="N64" s="4">
        <f t="shared" si="6"/>
        <v>13.86104416</v>
      </c>
      <c r="O64" s="4">
        <f t="shared" si="7"/>
        <v>-0.4668998254</v>
      </c>
      <c r="P64" s="4">
        <f t="shared" si="8"/>
        <v>-0.6833006845</v>
      </c>
      <c r="Q64" s="1"/>
      <c r="R64" s="1" t="s">
        <v>98</v>
      </c>
      <c r="S64" s="9">
        <v>3400.0</v>
      </c>
      <c r="T64" s="9">
        <v>3500.0</v>
      </c>
      <c r="U64" s="10">
        <f t="shared" si="188"/>
        <v>3.544068044</v>
      </c>
      <c r="V64" s="26">
        <f t="shared" si="189"/>
        <v>0.02941176471</v>
      </c>
      <c r="W64" s="4">
        <f t="shared" si="190"/>
        <v>0.1529413695</v>
      </c>
      <c r="X64" s="12">
        <f t="shared" si="191"/>
        <v>-0.1543563947</v>
      </c>
      <c r="Y64" s="11">
        <f t="shared" si="192"/>
        <v>-0.0007075125778</v>
      </c>
      <c r="Z64" s="4">
        <f t="shared" si="193"/>
        <v>-0.02659910859</v>
      </c>
      <c r="AA64" s="4"/>
      <c r="AB64" s="4">
        <v>177.0</v>
      </c>
      <c r="AC64" s="1" t="s">
        <v>98</v>
      </c>
      <c r="AD64" s="4">
        <v>39.58</v>
      </c>
      <c r="AE64" s="4">
        <v>60.7</v>
      </c>
      <c r="AF64" s="4">
        <v>82.73</v>
      </c>
      <c r="AG64" s="4">
        <v>51.36</v>
      </c>
      <c r="AH64" s="4">
        <f t="shared" ref="AH64:AK64" si="202">(AD64-average(AD:AD))/stdev(AD:AD)</f>
        <v>-1.58733809</v>
      </c>
      <c r="AI64" s="4">
        <f t="shared" si="202"/>
        <v>0.08144044803</v>
      </c>
      <c r="AJ64" s="4">
        <f t="shared" si="202"/>
        <v>1.236695982</v>
      </c>
      <c r="AK64" s="4">
        <f t="shared" si="202"/>
        <v>0.2795060824</v>
      </c>
      <c r="AL64" s="4">
        <f t="shared" si="11"/>
        <v>0.002576105656</v>
      </c>
      <c r="AM64" s="4">
        <f t="shared" si="12"/>
        <v>0.05075535101</v>
      </c>
      <c r="AN64" s="1"/>
      <c r="AO64" s="4">
        <f t="shared" si="13"/>
        <v>-0.01512366532</v>
      </c>
      <c r="AP64" s="4">
        <v>-0.1754585706</v>
      </c>
      <c r="AQ64" s="4">
        <f t="shared" si="14"/>
        <v>-0.05520739164</v>
      </c>
      <c r="AR64" s="1"/>
      <c r="AS64" s="1"/>
      <c r="AT64" s="1"/>
      <c r="AU64" s="1"/>
    </row>
    <row r="65">
      <c r="A65" s="4">
        <v>940.0</v>
      </c>
      <c r="B65" s="1" t="s">
        <v>102</v>
      </c>
      <c r="C65" s="4">
        <v>4.0</v>
      </c>
      <c r="D65" s="4">
        <v>1.0</v>
      </c>
      <c r="E65" s="4">
        <f t="shared" ref="E65:F65" si="203">(C65-average(C:C))/stdev(C:C)</f>
        <v>0.2830710428</v>
      </c>
      <c r="F65" s="4">
        <f t="shared" si="203"/>
        <v>0.4336920773</v>
      </c>
      <c r="G65" s="4">
        <f t="shared" si="4"/>
        <v>0.35838156</v>
      </c>
      <c r="H65" s="4">
        <f t="shared" si="5"/>
        <v>0.5986497808</v>
      </c>
      <c r="I65" s="4"/>
      <c r="J65" s="1" t="s">
        <v>102</v>
      </c>
      <c r="K65" s="8" t="s">
        <v>256</v>
      </c>
      <c r="L65" s="4">
        <v>28.6</v>
      </c>
      <c r="M65" s="4">
        <v>6.0</v>
      </c>
      <c r="N65" s="4">
        <f t="shared" si="6"/>
        <v>15.1992126</v>
      </c>
      <c r="O65" s="4">
        <f t="shared" si="7"/>
        <v>-0.4556880675</v>
      </c>
      <c r="P65" s="4">
        <f t="shared" si="8"/>
        <v>-0.6750467151</v>
      </c>
      <c r="Q65" s="1"/>
      <c r="R65" s="1" t="s">
        <v>102</v>
      </c>
      <c r="S65" s="4">
        <v>0.0</v>
      </c>
      <c r="T65" s="4">
        <v>0.0</v>
      </c>
      <c r="U65" s="10">
        <f t="shared" si="188"/>
        <v>0</v>
      </c>
      <c r="V65" s="26">
        <f t="shared" si="189"/>
        <v>0</v>
      </c>
      <c r="W65" s="4">
        <f t="shared" si="190"/>
        <v>-1.4388678</v>
      </c>
      <c r="X65" s="12" t="str">
        <f t="shared" si="191"/>
        <v/>
      </c>
      <c r="Y65" s="11">
        <f t="shared" si="192"/>
        <v>-1.4388678</v>
      </c>
      <c r="Z65" s="4">
        <f t="shared" si="193"/>
        <v>-1.199528157</v>
      </c>
      <c r="AA65" s="4"/>
      <c r="AB65" s="4">
        <v>940.0</v>
      </c>
      <c r="AC65" s="1" t="s">
        <v>102</v>
      </c>
      <c r="AD65" s="4">
        <v>87.41</v>
      </c>
      <c r="AE65" s="4">
        <v>72.9</v>
      </c>
      <c r="AF65" s="4">
        <v>83.94</v>
      </c>
      <c r="AG65" s="4">
        <v>71.61</v>
      </c>
      <c r="AH65" s="4">
        <f t="shared" ref="AH65:AK65" si="204">(AD65-average(AD:AD))/stdev(AD:AD)</f>
        <v>1.175079459</v>
      </c>
      <c r="AI65" s="4">
        <f t="shared" si="204"/>
        <v>0.8264244991</v>
      </c>
      <c r="AJ65" s="4">
        <f t="shared" si="204"/>
        <v>1.329507223</v>
      </c>
      <c r="AK65" s="4">
        <f t="shared" si="204"/>
        <v>1.594631108</v>
      </c>
      <c r="AL65" s="4">
        <f t="shared" si="11"/>
        <v>1.231410572</v>
      </c>
      <c r="AM65" s="4">
        <f t="shared" si="12"/>
        <v>1.109689403</v>
      </c>
      <c r="AN65" s="1"/>
      <c r="AO65" s="4">
        <f t="shared" si="13"/>
        <v>-0.04155892201</v>
      </c>
      <c r="AP65" s="4">
        <v>-0.1204972791</v>
      </c>
      <c r="AQ65" s="4">
        <f t="shared" si="14"/>
        <v>-0.06129351128</v>
      </c>
      <c r="AR65" s="1"/>
      <c r="AS65" s="1"/>
      <c r="AT65" s="1"/>
      <c r="AU65" s="1"/>
    </row>
    <row r="66">
      <c r="A66" s="4">
        <v>1251.0</v>
      </c>
      <c r="B66" s="1" t="s">
        <v>105</v>
      </c>
      <c r="C66" s="4">
        <v>4.0</v>
      </c>
      <c r="D66" s="4">
        <v>1.0</v>
      </c>
      <c r="E66" s="4">
        <f t="shared" ref="E66:F66" si="205">(C66-average(C:C))/stdev(C:C)</f>
        <v>0.2830710428</v>
      </c>
      <c r="F66" s="4">
        <f t="shared" si="205"/>
        <v>0.4336920773</v>
      </c>
      <c r="G66" s="4">
        <f t="shared" si="4"/>
        <v>0.35838156</v>
      </c>
      <c r="H66" s="4">
        <f t="shared" si="5"/>
        <v>0.5986497808</v>
      </c>
      <c r="I66" s="4"/>
      <c r="J66" s="1" t="s">
        <v>105</v>
      </c>
      <c r="K66" s="8" t="s">
        <v>257</v>
      </c>
      <c r="L66" s="4">
        <v>33.1</v>
      </c>
      <c r="M66" s="4">
        <v>2.0</v>
      </c>
      <c r="N66" s="4">
        <f t="shared" si="6"/>
        <v>26.811</v>
      </c>
      <c r="O66" s="4">
        <f t="shared" si="7"/>
        <v>-0.3583994566</v>
      </c>
      <c r="P66" s="4">
        <f t="shared" si="8"/>
        <v>-0.5986647281</v>
      </c>
      <c r="Q66" s="1"/>
      <c r="R66" s="1" t="s">
        <v>105</v>
      </c>
      <c r="S66" s="9">
        <v>23900.0</v>
      </c>
      <c r="T66" s="9">
        <v>9163.0</v>
      </c>
      <c r="U66" s="10">
        <f t="shared" si="188"/>
        <v>3.962037687</v>
      </c>
      <c r="V66" s="26">
        <f t="shared" si="189"/>
        <v>-0.6166108787</v>
      </c>
      <c r="W66" s="4">
        <f t="shared" si="190"/>
        <v>0.3406713738</v>
      </c>
      <c r="X66" s="12">
        <f t="shared" si="191"/>
        <v>-0.1578172496</v>
      </c>
      <c r="Y66" s="11">
        <f t="shared" si="192"/>
        <v>0.09142706209</v>
      </c>
      <c r="Z66" s="4">
        <f t="shared" si="193"/>
        <v>0.3023690826</v>
      </c>
      <c r="AA66" s="4"/>
      <c r="AB66" s="4">
        <v>1251.0</v>
      </c>
      <c r="AC66" s="1" t="s">
        <v>105</v>
      </c>
      <c r="AD66" s="4">
        <v>45.31</v>
      </c>
      <c r="AE66" s="4">
        <v>51.22</v>
      </c>
      <c r="AF66" s="4">
        <v>67.48</v>
      </c>
      <c r="AG66" s="4">
        <v>39.4</v>
      </c>
      <c r="AH66" s="4">
        <f t="shared" ref="AH66:AK66" si="206">(AD66-average(AD:AD))/stdev(AD:AD)</f>
        <v>-1.256402431</v>
      </c>
      <c r="AI66" s="4">
        <f t="shared" si="206"/>
        <v>-0.4974487982</v>
      </c>
      <c r="AJ66" s="4">
        <f t="shared" si="206"/>
        <v>0.06696754195</v>
      </c>
      <c r="AK66" s="4">
        <f t="shared" si="206"/>
        <v>-0.4972294882</v>
      </c>
      <c r="AL66" s="4">
        <f t="shared" si="11"/>
        <v>-0.546028294</v>
      </c>
      <c r="AM66" s="4">
        <f t="shared" si="12"/>
        <v>-0.7389372734</v>
      </c>
      <c r="AN66" s="1"/>
      <c r="AO66" s="4">
        <f t="shared" si="13"/>
        <v>-0.1091457845</v>
      </c>
      <c r="AP66" s="4">
        <v>-0.04202684841</v>
      </c>
      <c r="AQ66" s="4">
        <f t="shared" si="14"/>
        <v>-0.0923660505</v>
      </c>
      <c r="AR66" s="1"/>
      <c r="AS66" s="1"/>
      <c r="AT66" s="1"/>
      <c r="AU66" s="1"/>
    </row>
    <row r="67">
      <c r="A67" s="4">
        <v>1304.0</v>
      </c>
      <c r="B67" s="1" t="s">
        <v>107</v>
      </c>
      <c r="C67" s="4">
        <v>4.0</v>
      </c>
      <c r="D67" s="4">
        <v>1.0</v>
      </c>
      <c r="E67" s="4">
        <f t="shared" ref="E67:F67" si="207">(C67-average(C:C))/stdev(C:C)</f>
        <v>0.2830710428</v>
      </c>
      <c r="F67" s="4">
        <f t="shared" si="207"/>
        <v>0.4336920773</v>
      </c>
      <c r="G67" s="4">
        <f t="shared" si="4"/>
        <v>0.35838156</v>
      </c>
      <c r="H67" s="4">
        <f t="shared" si="5"/>
        <v>0.5986497808</v>
      </c>
      <c r="I67" s="4"/>
      <c r="J67" s="1" t="s">
        <v>107</v>
      </c>
      <c r="K67" s="1" t="s">
        <v>242</v>
      </c>
      <c r="L67" s="4">
        <v>0.0</v>
      </c>
      <c r="M67" s="4">
        <v>1.0</v>
      </c>
      <c r="N67" s="4">
        <f t="shared" si="6"/>
        <v>0</v>
      </c>
      <c r="O67" s="4">
        <f t="shared" si="7"/>
        <v>-0.5830336888</v>
      </c>
      <c r="P67" s="4">
        <f t="shared" si="8"/>
        <v>-0.7635664273</v>
      </c>
      <c r="Q67" s="1"/>
      <c r="R67" s="1" t="s">
        <v>107</v>
      </c>
      <c r="S67" s="1"/>
      <c r="T67" s="4">
        <v>0.0</v>
      </c>
      <c r="U67" s="10">
        <f t="shared" si="188"/>
        <v>0</v>
      </c>
      <c r="V67" s="26">
        <f t="shared" si="189"/>
        <v>0</v>
      </c>
      <c r="W67" s="4">
        <f t="shared" si="190"/>
        <v>-1.4388678</v>
      </c>
      <c r="X67" s="12" t="str">
        <f t="shared" si="191"/>
        <v/>
      </c>
      <c r="Y67" s="11">
        <f t="shared" si="192"/>
        <v>-1.4388678</v>
      </c>
      <c r="Z67" s="4">
        <f t="shared" si="193"/>
        <v>-1.199528157</v>
      </c>
      <c r="AA67" s="4"/>
      <c r="AB67" s="4">
        <v>1304.0</v>
      </c>
      <c r="AC67" s="1" t="s">
        <v>107</v>
      </c>
      <c r="AD67" s="4">
        <v>93.56</v>
      </c>
      <c r="AE67" s="4">
        <v>61.13</v>
      </c>
      <c r="AF67" s="4">
        <v>60.35</v>
      </c>
      <c r="AG67" s="4">
        <v>54.3</v>
      </c>
      <c r="AH67" s="4">
        <f t="shared" ref="AH67:AK67" si="208">(AD67-average(AD:AD))/stdev(AD:AD)</f>
        <v>1.530272182</v>
      </c>
      <c r="AI67" s="4">
        <f t="shared" si="208"/>
        <v>0.1076980826</v>
      </c>
      <c r="AJ67" s="4">
        <f t="shared" si="208"/>
        <v>-0.4799284436</v>
      </c>
      <c r="AK67" s="4">
        <f t="shared" si="208"/>
        <v>0.4704427528</v>
      </c>
      <c r="AL67" s="4">
        <f t="shared" si="11"/>
        <v>0.4071211434</v>
      </c>
      <c r="AM67" s="4">
        <f t="shared" si="12"/>
        <v>0.6380604544</v>
      </c>
      <c r="AN67" s="1"/>
      <c r="AO67" s="4">
        <f t="shared" si="13"/>
        <v>-0.1815960873</v>
      </c>
      <c r="AP67" s="4">
        <v>0.1471162868</v>
      </c>
      <c r="AQ67" s="4">
        <f t="shared" si="14"/>
        <v>-0.0994179938</v>
      </c>
      <c r="AR67" s="1"/>
      <c r="AS67" s="1"/>
      <c r="AT67" s="1"/>
      <c r="AU67" s="1"/>
    </row>
    <row r="68">
      <c r="A68" s="4">
        <v>826.0</v>
      </c>
      <c r="B68" s="1" t="s">
        <v>129</v>
      </c>
      <c r="C68" s="4">
        <v>2.0</v>
      </c>
      <c r="D68" s="4">
        <v>0.0</v>
      </c>
      <c r="E68" s="4">
        <f t="shared" ref="E68:F68" si="209">(C68-average(C:C))/stdev(C:C)</f>
        <v>-3.302495499</v>
      </c>
      <c r="F68" s="4">
        <f t="shared" si="209"/>
        <v>-2.038352763</v>
      </c>
      <c r="G68" s="4">
        <f t="shared" si="4"/>
        <v>-2.670424131</v>
      </c>
      <c r="H68" s="4">
        <f t="shared" si="5"/>
        <v>-1.634143241</v>
      </c>
      <c r="I68" s="4"/>
      <c r="J68" s="1" t="s">
        <v>129</v>
      </c>
      <c r="K68" s="8" t="s">
        <v>258</v>
      </c>
      <c r="L68" s="4">
        <v>27.5</v>
      </c>
      <c r="M68" s="4">
        <v>3.0</v>
      </c>
      <c r="N68" s="4">
        <f t="shared" si="6"/>
        <v>20.0475</v>
      </c>
      <c r="O68" s="4">
        <f t="shared" si="7"/>
        <v>-0.4150670046</v>
      </c>
      <c r="P68" s="4">
        <f t="shared" si="8"/>
        <v>-0.6442569399</v>
      </c>
      <c r="Q68" s="1"/>
      <c r="R68" s="1" t="s">
        <v>129</v>
      </c>
      <c r="S68" s="9">
        <v>29.0</v>
      </c>
      <c r="T68" s="9">
        <v>39800.0</v>
      </c>
      <c r="U68" s="10">
        <f t="shared" si="188"/>
        <v>4.599883072</v>
      </c>
      <c r="V68" s="26">
        <f t="shared" si="189"/>
        <v>1371.413793</v>
      </c>
      <c r="W68" s="4">
        <f t="shared" si="190"/>
        <v>0.6271580102</v>
      </c>
      <c r="X68" s="12">
        <f t="shared" si="191"/>
        <v>7.192386668</v>
      </c>
      <c r="Y68" s="11">
        <f t="shared" si="192"/>
        <v>3.909772339</v>
      </c>
      <c r="Z68" s="4">
        <f t="shared" si="193"/>
        <v>1.977314426</v>
      </c>
      <c r="AA68" s="4"/>
      <c r="AB68" s="4">
        <v>826.0</v>
      </c>
      <c r="AC68" s="1" t="s">
        <v>129</v>
      </c>
      <c r="AD68" s="4">
        <v>75.21</v>
      </c>
      <c r="AE68" s="4">
        <v>61.89</v>
      </c>
      <c r="AF68" s="4">
        <v>68.32</v>
      </c>
      <c r="AG68" s="4">
        <v>54.32</v>
      </c>
      <c r="AH68" s="4">
        <f t="shared" ref="AH68:AK68" si="210">(AD68-average(AD:AD))/stdev(AD:AD)</f>
        <v>0.4704695051</v>
      </c>
      <c r="AI68" s="4">
        <f t="shared" si="210"/>
        <v>0.1541069251</v>
      </c>
      <c r="AJ68" s="4">
        <f t="shared" si="210"/>
        <v>0.1313984855</v>
      </c>
      <c r="AK68" s="4">
        <f t="shared" si="210"/>
        <v>0.4717416417</v>
      </c>
      <c r="AL68" s="4">
        <f t="shared" si="11"/>
        <v>0.3069291394</v>
      </c>
      <c r="AM68" s="4">
        <f t="shared" si="12"/>
        <v>0.5540118585</v>
      </c>
      <c r="AN68" s="1"/>
      <c r="AO68" s="4">
        <f t="shared" si="13"/>
        <v>0.06323152598</v>
      </c>
      <c r="AP68" s="4">
        <v>-0.6215460138</v>
      </c>
      <c r="AQ68" s="4">
        <f t="shared" si="14"/>
        <v>-0.107962859</v>
      </c>
      <c r="AR68" s="1"/>
      <c r="AS68" s="1"/>
      <c r="AT68" s="1"/>
      <c r="AU68" s="1"/>
    </row>
    <row r="69">
      <c r="A69" s="4">
        <v>1233.0</v>
      </c>
      <c r="B69" s="1" t="s">
        <v>109</v>
      </c>
      <c r="C69" s="4">
        <v>4.0</v>
      </c>
      <c r="D69" s="4">
        <v>1.0</v>
      </c>
      <c r="E69" s="4">
        <f t="shared" ref="E69:F69" si="211">(C69-average(C:C))/stdev(C:C)</f>
        <v>0.2830710428</v>
      </c>
      <c r="F69" s="4">
        <f t="shared" si="211"/>
        <v>0.4336920773</v>
      </c>
      <c r="G69" s="4">
        <f t="shared" si="4"/>
        <v>0.35838156</v>
      </c>
      <c r="H69" s="4">
        <f t="shared" si="5"/>
        <v>0.5986497808</v>
      </c>
      <c r="I69" s="4"/>
      <c r="J69" s="1" t="s">
        <v>109</v>
      </c>
      <c r="K69" s="8" t="s">
        <v>259</v>
      </c>
      <c r="L69" s="4">
        <v>194.5</v>
      </c>
      <c r="M69" s="4">
        <v>3.0</v>
      </c>
      <c r="N69" s="4">
        <f t="shared" si="6"/>
        <v>141.7905</v>
      </c>
      <c r="O69" s="4">
        <f t="shared" si="7"/>
        <v>0.6049488594</v>
      </c>
      <c r="P69" s="4">
        <f t="shared" si="8"/>
        <v>0.7777845842</v>
      </c>
      <c r="Q69" s="1"/>
      <c r="R69" s="1" t="s">
        <v>109</v>
      </c>
      <c r="S69" s="4">
        <v>0.0</v>
      </c>
      <c r="T69" s="9">
        <v>0.0</v>
      </c>
      <c r="U69" s="10">
        <f t="shared" si="188"/>
        <v>0</v>
      </c>
      <c r="V69" s="26">
        <f t="shared" si="189"/>
        <v>0</v>
      </c>
      <c r="W69" s="4">
        <f t="shared" si="190"/>
        <v>-1.4388678</v>
      </c>
      <c r="X69" s="12" t="str">
        <f t="shared" si="191"/>
        <v/>
      </c>
      <c r="Y69" s="11">
        <f t="shared" si="192"/>
        <v>-1.4388678</v>
      </c>
      <c r="Z69" s="4">
        <f t="shared" si="193"/>
        <v>-1.199528157</v>
      </c>
      <c r="AA69" s="4"/>
      <c r="AB69" s="4">
        <v>1233.0</v>
      </c>
      <c r="AC69" s="1" t="s">
        <v>109</v>
      </c>
      <c r="AD69" s="4">
        <v>49.0</v>
      </c>
      <c r="AE69" s="4">
        <v>60.67</v>
      </c>
      <c r="AF69" s="4">
        <v>58.04</v>
      </c>
      <c r="AG69" s="4">
        <v>44.09</v>
      </c>
      <c r="AH69" s="4">
        <f t="shared" ref="AH69:AK69" si="212">(AD69-average(AD:AD))/stdev(AD:AD)</f>
        <v>-1.043286798</v>
      </c>
      <c r="AI69" s="4">
        <f t="shared" si="212"/>
        <v>0.07960852004</v>
      </c>
      <c r="AJ69" s="4">
        <f t="shared" si="212"/>
        <v>-0.6571135385</v>
      </c>
      <c r="AK69" s="4">
        <f t="shared" si="212"/>
        <v>-0.1926400379</v>
      </c>
      <c r="AL69" s="4">
        <f t="shared" si="11"/>
        <v>-0.4533579635</v>
      </c>
      <c r="AM69" s="4">
        <f t="shared" si="12"/>
        <v>-0.6733186196</v>
      </c>
      <c r="AN69" s="1"/>
      <c r="AO69" s="4">
        <f t="shared" si="13"/>
        <v>-0.124103103</v>
      </c>
      <c r="AP69" s="4">
        <v>-0.1332804656</v>
      </c>
      <c r="AQ69" s="4">
        <f t="shared" si="14"/>
        <v>-0.1263974436</v>
      </c>
      <c r="AR69" s="1"/>
      <c r="AS69" s="1"/>
      <c r="AT69" s="1"/>
      <c r="AU69" s="1"/>
    </row>
    <row r="70">
      <c r="A70" s="4">
        <v>871.0</v>
      </c>
      <c r="B70" s="1" t="s">
        <v>115</v>
      </c>
      <c r="C70" s="4">
        <v>4.0</v>
      </c>
      <c r="D70" s="4">
        <v>1.0</v>
      </c>
      <c r="E70" s="4">
        <f t="shared" ref="E70:F70" si="213">(C70-average(C:C))/stdev(C:C)</f>
        <v>0.2830710428</v>
      </c>
      <c r="F70" s="4">
        <f t="shared" si="213"/>
        <v>0.4336920773</v>
      </c>
      <c r="G70" s="4">
        <f t="shared" si="4"/>
        <v>0.35838156</v>
      </c>
      <c r="H70" s="4">
        <f t="shared" si="5"/>
        <v>0.5986497808</v>
      </c>
      <c r="I70" s="4"/>
      <c r="J70" s="1" t="s">
        <v>115</v>
      </c>
      <c r="K70" s="8" t="s">
        <v>260</v>
      </c>
      <c r="L70" s="4">
        <v>104.6</v>
      </c>
      <c r="M70" s="4">
        <v>6.0</v>
      </c>
      <c r="N70" s="4">
        <f t="shared" si="6"/>
        <v>55.5887286</v>
      </c>
      <c r="O70" s="4">
        <f t="shared" si="7"/>
        <v>-0.1172871158</v>
      </c>
      <c r="P70" s="4">
        <f t="shared" si="8"/>
        <v>-0.3424720658</v>
      </c>
      <c r="Q70" s="1"/>
      <c r="R70" s="1" t="s">
        <v>115</v>
      </c>
      <c r="S70" s="9">
        <v>0.0</v>
      </c>
      <c r="T70" s="4">
        <v>0.0</v>
      </c>
      <c r="U70" s="10">
        <f t="shared" si="188"/>
        <v>0</v>
      </c>
      <c r="V70" s="26">
        <f t="shared" si="189"/>
        <v>0</v>
      </c>
      <c r="W70" s="4">
        <f t="shared" si="190"/>
        <v>-1.4388678</v>
      </c>
      <c r="X70" s="12" t="str">
        <f t="shared" si="191"/>
        <v/>
      </c>
      <c r="Y70" s="11">
        <f t="shared" si="192"/>
        <v>-1.4388678</v>
      </c>
      <c r="Z70" s="4">
        <f t="shared" si="193"/>
        <v>-1.199528157</v>
      </c>
      <c r="AA70" s="4"/>
      <c r="AB70" s="4">
        <v>871.0</v>
      </c>
      <c r="AC70" s="1" t="s">
        <v>115</v>
      </c>
      <c r="AD70" s="4">
        <v>84.49</v>
      </c>
      <c r="AE70" s="4">
        <v>59.81</v>
      </c>
      <c r="AF70" s="4">
        <v>69.44</v>
      </c>
      <c r="AG70" s="4">
        <v>41.89</v>
      </c>
      <c r="AH70" s="4">
        <f t="shared" ref="AH70:AK70" si="214">(AD70-average(AD:AD))/stdev(AD:AD)</f>
        <v>1.00643511</v>
      </c>
      <c r="AI70" s="4">
        <f t="shared" si="214"/>
        <v>0.02709325087</v>
      </c>
      <c r="AJ70" s="4">
        <f t="shared" si="214"/>
        <v>0.2173064104</v>
      </c>
      <c r="AK70" s="4">
        <f t="shared" si="214"/>
        <v>-0.3355178184</v>
      </c>
      <c r="AL70" s="4">
        <f t="shared" si="11"/>
        <v>0.2288292381</v>
      </c>
      <c r="AM70" s="4">
        <f t="shared" si="12"/>
        <v>0.4783609914</v>
      </c>
      <c r="AN70" s="1"/>
      <c r="AO70" s="4">
        <f t="shared" si="13"/>
        <v>-0.1162473627</v>
      </c>
      <c r="AP70" s="4">
        <v>-0.172183806</v>
      </c>
      <c r="AQ70" s="4">
        <f t="shared" si="14"/>
        <v>-0.1302314735</v>
      </c>
      <c r="AR70" s="1"/>
      <c r="AS70" s="1"/>
      <c r="AT70" s="1"/>
      <c r="AU70" s="1"/>
    </row>
    <row r="71">
      <c r="A71" s="4">
        <v>1446.0</v>
      </c>
      <c r="B71" s="1" t="s">
        <v>261</v>
      </c>
      <c r="C71" s="4">
        <v>4.0</v>
      </c>
      <c r="D71" s="4">
        <v>1.0</v>
      </c>
      <c r="E71" s="4">
        <f t="shared" ref="E71:F71" si="215">(C71-average(C:C))/stdev(C:C)</f>
        <v>0.2830710428</v>
      </c>
      <c r="F71" s="4">
        <f t="shared" si="215"/>
        <v>0.4336920773</v>
      </c>
      <c r="G71" s="4">
        <f t="shared" si="4"/>
        <v>0.35838156</v>
      </c>
      <c r="H71" s="4">
        <f t="shared" si="5"/>
        <v>0.5986497808</v>
      </c>
      <c r="I71" s="4"/>
      <c r="J71" s="1" t="s">
        <v>261</v>
      </c>
      <c r="K71" s="1" t="s">
        <v>250</v>
      </c>
      <c r="L71" s="4">
        <v>0.0</v>
      </c>
      <c r="M71" s="4">
        <v>0.0</v>
      </c>
      <c r="N71" s="4">
        <f t="shared" si="6"/>
        <v>0</v>
      </c>
      <c r="O71" s="4">
        <f t="shared" si="7"/>
        <v>-0.5830336888</v>
      </c>
      <c r="P71" s="4">
        <f t="shared" si="8"/>
        <v>-0.7635664273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4"/>
      <c r="AB71" s="4">
        <v>1446.0</v>
      </c>
      <c r="AC71" s="1" t="s">
        <v>261</v>
      </c>
      <c r="AD71" s="4">
        <v>53.13</v>
      </c>
      <c r="AE71" s="4">
        <v>57.81</v>
      </c>
      <c r="AF71" s="4">
        <v>63.28</v>
      </c>
      <c r="AG71" s="4">
        <v>57.03</v>
      </c>
      <c r="AH71" s="4">
        <f t="shared" ref="AH71:AK71" si="216">(AD71-average(AD:AD))/stdev(AD:AD)</f>
        <v>-0.8047590019</v>
      </c>
      <c r="AI71" s="4">
        <f t="shared" si="216"/>
        <v>-0.0950352821</v>
      </c>
      <c r="AJ71" s="4">
        <f t="shared" si="216"/>
        <v>-0.2551871761</v>
      </c>
      <c r="AK71" s="4">
        <f t="shared" si="216"/>
        <v>0.6477410896</v>
      </c>
      <c r="AL71" s="4">
        <f t="shared" si="11"/>
        <v>-0.1268100926</v>
      </c>
      <c r="AM71" s="4">
        <f t="shared" si="12"/>
        <v>-0.3561040474</v>
      </c>
      <c r="AN71" s="1"/>
      <c r="AO71" s="4">
        <f t="shared" si="13"/>
        <v>-0.1736735646</v>
      </c>
      <c r="AP71" s="1"/>
      <c r="AQ71" s="4">
        <f t="shared" si="14"/>
        <v>-0.1736735646</v>
      </c>
      <c r="AR71" s="1"/>
      <c r="AS71" s="1"/>
      <c r="AT71" s="1"/>
      <c r="AU71" s="1"/>
    </row>
    <row r="72">
      <c r="A72" s="4">
        <v>1042.0</v>
      </c>
      <c r="B72" s="1" t="s">
        <v>108</v>
      </c>
      <c r="C72" s="4">
        <v>4.0</v>
      </c>
      <c r="D72" s="4">
        <v>1.0</v>
      </c>
      <c r="E72" s="4">
        <f t="shared" ref="E72:F72" si="217">(C72-average(C:C))/stdev(C:C)</f>
        <v>0.2830710428</v>
      </c>
      <c r="F72" s="4">
        <f t="shared" si="217"/>
        <v>0.4336920773</v>
      </c>
      <c r="G72" s="4">
        <f t="shared" si="4"/>
        <v>0.35838156</v>
      </c>
      <c r="H72" s="4">
        <f t="shared" si="5"/>
        <v>0.5986497808</v>
      </c>
      <c r="I72" s="4"/>
      <c r="J72" s="1" t="s">
        <v>108</v>
      </c>
      <c r="K72" s="8" t="s">
        <v>262</v>
      </c>
      <c r="L72" s="4">
        <v>59.3</v>
      </c>
      <c r="M72" s="4">
        <v>5.0</v>
      </c>
      <c r="N72" s="4">
        <f t="shared" si="6"/>
        <v>35.016057</v>
      </c>
      <c r="O72" s="4">
        <f t="shared" si="7"/>
        <v>-0.2896539164</v>
      </c>
      <c r="P72" s="4">
        <f t="shared" si="8"/>
        <v>-0.5381950542</v>
      </c>
      <c r="Q72" s="1"/>
      <c r="R72" s="1" t="s">
        <v>108</v>
      </c>
      <c r="S72" s="4">
        <v>0.0</v>
      </c>
      <c r="T72" s="4">
        <v>43.0</v>
      </c>
      <c r="U72" s="10">
        <f t="shared" ref="U72:U73" si="220">if(T72=0, 0, LOG10(T72))</f>
        <v>1.633468456</v>
      </c>
      <c r="V72" s="26" t="str">
        <f t="shared" ref="V72:V73" si="221">if(or(S72="-", and(S72=0, not(T72=0))), "", if(T72+S72=0, 0, (T72-S72)/S72))</f>
        <v/>
      </c>
      <c r="W72" s="4">
        <f t="shared" ref="W72:W73" si="222">(U72-average(U:U))/stdev(U:U)</f>
        <v>-0.7051995878</v>
      </c>
      <c r="X72" s="12" t="str">
        <f t="shared" ref="X72:X73" si="223">if(V72,(V72-average(V:V))/stdev(V:V), "")</f>
        <v/>
      </c>
      <c r="Y72" s="11">
        <f t="shared" ref="Y72:Y73" si="224">if(X72, average(X72, W72), W72)</f>
        <v>-0.7051995878</v>
      </c>
      <c r="Z72" s="4">
        <f t="shared" ref="Z72:Z73" si="225">if(Y72, if(Y72 &gt; 0, Y72^0.5, -(ABS(Y72)^0.5)), "")</f>
        <v>-0.8397616256</v>
      </c>
      <c r="AA72" s="4"/>
      <c r="AB72" s="4">
        <v>1042.0</v>
      </c>
      <c r="AC72" s="1" t="s">
        <v>108</v>
      </c>
      <c r="AD72" s="4">
        <v>64.02</v>
      </c>
      <c r="AE72" s="4">
        <v>52.68</v>
      </c>
      <c r="AF72" s="4">
        <v>78.04</v>
      </c>
      <c r="AG72" s="4">
        <v>54.23</v>
      </c>
      <c r="AH72" s="4">
        <f t="shared" ref="AH72:AK72" si="218">(AD72-average(AD:AD))/stdev(AD:AD)</f>
        <v>-0.1758079855</v>
      </c>
      <c r="AI72" s="4">
        <f t="shared" si="218"/>
        <v>-0.4082949691</v>
      </c>
      <c r="AJ72" s="4">
        <f t="shared" si="218"/>
        <v>0.8769565472</v>
      </c>
      <c r="AK72" s="4">
        <f t="shared" si="218"/>
        <v>0.4658966416</v>
      </c>
      <c r="AL72" s="4">
        <f t="shared" si="11"/>
        <v>0.1896875585</v>
      </c>
      <c r="AM72" s="4">
        <f t="shared" si="12"/>
        <v>0.435531352</v>
      </c>
      <c r="AN72" s="1"/>
      <c r="AO72" s="4">
        <f t="shared" si="13"/>
        <v>-0.08594388677</v>
      </c>
      <c r="AP72" s="4">
        <v>-0.4638976832</v>
      </c>
      <c r="AQ72" s="4">
        <f t="shared" si="14"/>
        <v>-0.1804323359</v>
      </c>
      <c r="AR72" s="1"/>
      <c r="AS72" s="1"/>
      <c r="AT72" s="1"/>
      <c r="AU72" s="1"/>
    </row>
    <row r="73">
      <c r="A73" s="4">
        <v>1412.0</v>
      </c>
      <c r="B73" s="1" t="s">
        <v>138</v>
      </c>
      <c r="C73" s="4">
        <v>4.0</v>
      </c>
      <c r="D73" s="4">
        <v>1.0</v>
      </c>
      <c r="E73" s="4">
        <f t="shared" ref="E73:F73" si="219">(C73-average(C:C))/stdev(C:C)</f>
        <v>0.2830710428</v>
      </c>
      <c r="F73" s="4">
        <f t="shared" si="219"/>
        <v>0.4336920773</v>
      </c>
      <c r="G73" s="4">
        <f t="shared" si="4"/>
        <v>0.35838156</v>
      </c>
      <c r="H73" s="4">
        <f t="shared" si="5"/>
        <v>0.5986497808</v>
      </c>
      <c r="I73" s="4"/>
      <c r="J73" s="1" t="s">
        <v>138</v>
      </c>
      <c r="K73" s="8" t="s">
        <v>264</v>
      </c>
      <c r="L73" s="4">
        <v>32.0</v>
      </c>
      <c r="M73" s="4">
        <v>2.0</v>
      </c>
      <c r="N73" s="4">
        <f t="shared" si="6"/>
        <v>25.92</v>
      </c>
      <c r="O73" s="4">
        <f t="shared" si="7"/>
        <v>-0.3658646426</v>
      </c>
      <c r="P73" s="4">
        <f t="shared" si="8"/>
        <v>-0.6048674587</v>
      </c>
      <c r="Q73" s="1"/>
      <c r="R73" s="1" t="s">
        <v>138</v>
      </c>
      <c r="S73" s="1"/>
      <c r="T73" s="4">
        <v>17.0</v>
      </c>
      <c r="U73" s="10">
        <f t="shared" si="220"/>
        <v>1.230448921</v>
      </c>
      <c r="V73" s="26" t="str">
        <f t="shared" si="221"/>
        <v/>
      </c>
      <c r="W73" s="4">
        <f t="shared" si="222"/>
        <v>-0.886214789</v>
      </c>
      <c r="X73" s="12" t="str">
        <f t="shared" si="223"/>
        <v/>
      </c>
      <c r="Y73" s="11">
        <f t="shared" si="224"/>
        <v>-0.886214789</v>
      </c>
      <c r="Z73" s="4">
        <f t="shared" si="225"/>
        <v>-0.9413898178</v>
      </c>
      <c r="AA73" s="4"/>
      <c r="AB73" s="4">
        <v>1412.0</v>
      </c>
      <c r="AC73" s="1" t="s">
        <v>138</v>
      </c>
      <c r="AD73" s="4">
        <v>61.33</v>
      </c>
      <c r="AE73" s="4">
        <v>69.14</v>
      </c>
      <c r="AF73" s="4">
        <v>72.85</v>
      </c>
      <c r="AG73" s="4">
        <v>45.9</v>
      </c>
      <c r="AH73" s="4">
        <f t="shared" ref="AH73:AK73" si="226">(AD73-average(AD:AD))/stdev(AD:AD)</f>
        <v>-0.3311687049</v>
      </c>
      <c r="AI73" s="4">
        <f t="shared" si="226"/>
        <v>0.5968228571</v>
      </c>
      <c r="AJ73" s="4">
        <f t="shared" si="226"/>
        <v>0.47886536</v>
      </c>
      <c r="AK73" s="4">
        <f t="shared" si="226"/>
        <v>-0.07509059113</v>
      </c>
      <c r="AL73" s="4">
        <f t="shared" si="11"/>
        <v>0.1673572303</v>
      </c>
      <c r="AM73" s="4">
        <f t="shared" si="12"/>
        <v>0.4090931804</v>
      </c>
      <c r="AN73" s="1"/>
      <c r="AO73" s="4">
        <f t="shared" si="13"/>
        <v>-0.1346285788</v>
      </c>
      <c r="AP73" s="4">
        <v>-0.3309414787</v>
      </c>
      <c r="AQ73" s="4">
        <f t="shared" si="14"/>
        <v>-0.1837068038</v>
      </c>
      <c r="AR73" s="1"/>
      <c r="AS73" s="1"/>
      <c r="AT73" s="1"/>
      <c r="AU73" s="1"/>
    </row>
    <row r="74">
      <c r="A74" s="4">
        <v>1587.0</v>
      </c>
      <c r="B74" s="1" t="s">
        <v>265</v>
      </c>
      <c r="C74" s="4">
        <v>4.0</v>
      </c>
      <c r="D74" s="4">
        <v>1.0</v>
      </c>
      <c r="E74" s="4">
        <f t="shared" ref="E74:F74" si="227">(C74-average(C:C))/stdev(C:C)</f>
        <v>0.2830710428</v>
      </c>
      <c r="F74" s="4">
        <f t="shared" si="227"/>
        <v>0.4336920773</v>
      </c>
      <c r="G74" s="4">
        <f t="shared" si="4"/>
        <v>0.35838156</v>
      </c>
      <c r="H74" s="4">
        <f t="shared" si="5"/>
        <v>0.5986497808</v>
      </c>
      <c r="I74" s="4"/>
      <c r="J74" s="1" t="s">
        <v>265</v>
      </c>
      <c r="K74" s="8" t="s">
        <v>266</v>
      </c>
      <c r="L74" s="4">
        <v>41.8</v>
      </c>
      <c r="M74" s="4">
        <v>0.0</v>
      </c>
      <c r="N74" s="4">
        <f t="shared" si="6"/>
        <v>41.8</v>
      </c>
      <c r="O74" s="4">
        <f t="shared" si="7"/>
        <v>-0.232815088</v>
      </c>
      <c r="P74" s="4">
        <f t="shared" si="8"/>
        <v>-0.4825091585</v>
      </c>
      <c r="Q74" s="1"/>
      <c r="R74" s="1"/>
      <c r="S74" s="1"/>
      <c r="T74" s="1"/>
      <c r="U74" s="1"/>
      <c r="V74" s="26"/>
      <c r="W74" s="1"/>
      <c r="X74" s="1"/>
      <c r="Y74" s="1"/>
      <c r="Z74" s="1"/>
      <c r="AA74" s="4"/>
      <c r="AB74" s="4">
        <v>1587.0</v>
      </c>
      <c r="AC74" s="1" t="s">
        <v>265</v>
      </c>
      <c r="AD74" s="4">
        <v>49.22</v>
      </c>
      <c r="AE74" s="4">
        <v>52.34</v>
      </c>
      <c r="AF74" s="4">
        <v>57.03</v>
      </c>
      <c r="AG74" s="4">
        <v>40.63</v>
      </c>
      <c r="AH74" s="4">
        <f t="shared" ref="AH74:AK74" si="228">(AD74-average(AD:AD))/stdev(AD:AD)</f>
        <v>-1.030580717</v>
      </c>
      <c r="AI74" s="4">
        <f t="shared" si="228"/>
        <v>-0.4290568198</v>
      </c>
      <c r="AJ74" s="4">
        <f t="shared" si="228"/>
        <v>-0.7345840779</v>
      </c>
      <c r="AK74" s="4">
        <f t="shared" si="228"/>
        <v>-0.41734782</v>
      </c>
      <c r="AL74" s="4">
        <f t="shared" si="11"/>
        <v>-0.6528923586</v>
      </c>
      <c r="AM74" s="4">
        <f t="shared" si="12"/>
        <v>-0.8080175484</v>
      </c>
      <c r="AN74" s="1"/>
      <c r="AO74" s="4">
        <f t="shared" si="13"/>
        <v>-0.2306256421</v>
      </c>
      <c r="AP74" s="1"/>
      <c r="AQ74" s="4">
        <f t="shared" si="14"/>
        <v>-0.2306256421</v>
      </c>
      <c r="AR74" s="1"/>
      <c r="AS74" s="1"/>
      <c r="AT74" s="1"/>
      <c r="AU74" s="1"/>
    </row>
    <row r="75">
      <c r="A75" s="4">
        <v>1552.0</v>
      </c>
      <c r="B75" s="1" t="s">
        <v>267</v>
      </c>
      <c r="C75" s="4">
        <v>4.0</v>
      </c>
      <c r="D75" s="4">
        <v>1.0</v>
      </c>
      <c r="E75" s="4">
        <f t="shared" ref="E75:F75" si="229">(C75-average(C:C))/stdev(C:C)</f>
        <v>0.2830710428</v>
      </c>
      <c r="F75" s="4">
        <f t="shared" si="229"/>
        <v>0.4336920773</v>
      </c>
      <c r="G75" s="4">
        <f t="shared" si="4"/>
        <v>0.35838156</v>
      </c>
      <c r="H75" s="4">
        <f t="shared" si="5"/>
        <v>0.5986497808</v>
      </c>
      <c r="I75" s="4"/>
      <c r="J75" s="1" t="s">
        <v>267</v>
      </c>
      <c r="K75" s="8" t="s">
        <v>268</v>
      </c>
      <c r="L75" s="4">
        <v>25.3</v>
      </c>
      <c r="M75" s="4">
        <v>0.0</v>
      </c>
      <c r="N75" s="4">
        <f t="shared" si="6"/>
        <v>25.3</v>
      </c>
      <c r="O75" s="4">
        <f t="shared" si="7"/>
        <v>-0.3710592726</v>
      </c>
      <c r="P75" s="4">
        <f t="shared" si="8"/>
        <v>-0.6091463474</v>
      </c>
      <c r="Q75" s="1"/>
      <c r="R75" s="1"/>
      <c r="S75" s="1"/>
      <c r="T75" s="1"/>
      <c r="U75" s="1"/>
      <c r="V75" s="26"/>
      <c r="W75" s="1"/>
      <c r="X75" s="1"/>
      <c r="Y75" s="1"/>
      <c r="Z75" s="1"/>
      <c r="AA75" s="4"/>
      <c r="AB75" s="4">
        <v>1552.0</v>
      </c>
      <c r="AC75" s="1" t="s">
        <v>267</v>
      </c>
      <c r="AD75" s="4">
        <v>51.56</v>
      </c>
      <c r="AE75" s="4">
        <v>72.73</v>
      </c>
      <c r="AF75" s="4">
        <v>48.61</v>
      </c>
      <c r="AG75" s="4">
        <v>40.28</v>
      </c>
      <c r="AH75" s="4">
        <f t="shared" ref="AH75:AK75" si="230">(AD75-average(AD:AD))/stdev(AD:AD)</f>
        <v>-0.8954342173</v>
      </c>
      <c r="AI75" s="4">
        <f t="shared" si="230"/>
        <v>0.8160435738</v>
      </c>
      <c r="AJ75" s="4">
        <f t="shared" si="230"/>
        <v>-1.380427584</v>
      </c>
      <c r="AK75" s="4">
        <f t="shared" si="230"/>
        <v>-0.440078376</v>
      </c>
      <c r="AL75" s="4">
        <f t="shared" si="11"/>
        <v>-0.4749741509</v>
      </c>
      <c r="AM75" s="4">
        <f t="shared" si="12"/>
        <v>-0.6891836844</v>
      </c>
      <c r="AN75" s="1"/>
      <c r="AO75" s="4">
        <f t="shared" si="13"/>
        <v>-0.2332267504</v>
      </c>
      <c r="AP75" s="1"/>
      <c r="AQ75" s="4">
        <f t="shared" si="14"/>
        <v>-0.2332267504</v>
      </c>
      <c r="AR75" s="1"/>
      <c r="AS75" s="1"/>
      <c r="AT75" s="1"/>
      <c r="AU75" s="1"/>
    </row>
    <row r="76">
      <c r="A76" s="4">
        <v>1431.0</v>
      </c>
      <c r="B76" s="1" t="s">
        <v>270</v>
      </c>
      <c r="C76" s="4">
        <v>4.0</v>
      </c>
      <c r="D76" s="4">
        <v>1.0</v>
      </c>
      <c r="E76" s="4">
        <f t="shared" ref="E76:F76" si="231">(C76-average(C:C))/stdev(C:C)</f>
        <v>0.2830710428</v>
      </c>
      <c r="F76" s="4">
        <f t="shared" si="231"/>
        <v>0.4336920773</v>
      </c>
      <c r="G76" s="4">
        <f t="shared" si="4"/>
        <v>0.35838156</v>
      </c>
      <c r="H76" s="4">
        <f t="shared" si="5"/>
        <v>0.5986497808</v>
      </c>
      <c r="I76" s="4"/>
      <c r="J76" s="1" t="s">
        <v>270</v>
      </c>
      <c r="K76" s="1" t="s">
        <v>208</v>
      </c>
      <c r="L76" s="4">
        <v>0.0</v>
      </c>
      <c r="M76" s="4">
        <v>0.0</v>
      </c>
      <c r="N76" s="4">
        <f t="shared" si="6"/>
        <v>0</v>
      </c>
      <c r="O76" s="4">
        <f t="shared" si="7"/>
        <v>-0.5830336888</v>
      </c>
      <c r="P76" s="4">
        <f t="shared" si="8"/>
        <v>-0.7635664273</v>
      </c>
      <c r="Q76" s="1"/>
      <c r="R76" s="1"/>
      <c r="S76" s="1"/>
      <c r="T76" s="1"/>
      <c r="U76" s="1"/>
      <c r="V76" s="1"/>
      <c r="W76" s="1"/>
      <c r="X76" s="1"/>
      <c r="Y76" s="1"/>
      <c r="Z76" s="4" t="str">
        <f>if(Y76, if(Y76 &gt; 0, Y76^0.5, -(ABS(Y76)^0.5)), "")</f>
        <v/>
      </c>
      <c r="AA76" s="4"/>
      <c r="AB76" s="4">
        <v>1431.0</v>
      </c>
      <c r="AC76" s="1" t="s">
        <v>270</v>
      </c>
      <c r="AD76" s="4">
        <v>80.47</v>
      </c>
      <c r="AE76" s="4">
        <v>53.91</v>
      </c>
      <c r="AF76" s="4">
        <v>57.03</v>
      </c>
      <c r="AG76" s="4">
        <v>33.59</v>
      </c>
      <c r="AH76" s="4">
        <f t="shared" ref="AH76:AK76" si="232">(AD76-average(AD:AD))/stdev(AD:AD)</f>
        <v>0.7742603542</v>
      </c>
      <c r="AI76" s="4">
        <f t="shared" si="232"/>
        <v>-0.3331859214</v>
      </c>
      <c r="AJ76" s="4">
        <f t="shared" si="232"/>
        <v>-0.7345840779</v>
      </c>
      <c r="AK76" s="4">
        <f t="shared" si="232"/>
        <v>-0.8745567178</v>
      </c>
      <c r="AL76" s="4">
        <f t="shared" si="11"/>
        <v>-0.2920165907</v>
      </c>
      <c r="AM76" s="4">
        <f t="shared" si="12"/>
        <v>-0.5403855945</v>
      </c>
      <c r="AN76" s="1"/>
      <c r="AO76" s="4">
        <f t="shared" si="13"/>
        <v>-0.235100747</v>
      </c>
      <c r="AP76" s="1"/>
      <c r="AQ76" s="4">
        <f t="shared" si="14"/>
        <v>-0.235100747</v>
      </c>
      <c r="AR76" s="1"/>
      <c r="AS76" s="1"/>
      <c r="AT76" s="1"/>
      <c r="AU76" s="1"/>
    </row>
    <row r="77">
      <c r="A77" s="4">
        <v>1476.0</v>
      </c>
      <c r="B77" s="1" t="s">
        <v>271</v>
      </c>
      <c r="C77" s="4">
        <v>4.0</v>
      </c>
      <c r="D77" s="4">
        <v>1.0</v>
      </c>
      <c r="E77" s="4">
        <f t="shared" ref="E77:F77" si="233">(C77-average(C:C))/stdev(C:C)</f>
        <v>0.2830710428</v>
      </c>
      <c r="F77" s="4">
        <f t="shared" si="233"/>
        <v>0.4336920773</v>
      </c>
      <c r="G77" s="4">
        <f t="shared" si="4"/>
        <v>0.35838156</v>
      </c>
      <c r="H77" s="4">
        <f t="shared" si="5"/>
        <v>0.5986497808</v>
      </c>
      <c r="I77" s="4"/>
      <c r="J77" s="1" t="s">
        <v>271</v>
      </c>
      <c r="K77" s="1" t="s">
        <v>208</v>
      </c>
      <c r="L77" s="4">
        <v>0.0</v>
      </c>
      <c r="M77" s="4">
        <v>0.0</v>
      </c>
      <c r="N77" s="4">
        <f t="shared" si="6"/>
        <v>0</v>
      </c>
      <c r="O77" s="4">
        <f t="shared" si="7"/>
        <v>-0.5830336888</v>
      </c>
      <c r="P77" s="4">
        <f t="shared" si="8"/>
        <v>-0.7635664273</v>
      </c>
      <c r="Q77" s="1"/>
      <c r="R77" s="1"/>
      <c r="S77" s="1"/>
      <c r="T77" s="1"/>
      <c r="U77" s="1"/>
      <c r="V77" s="26"/>
      <c r="W77" s="1"/>
      <c r="X77" s="1"/>
      <c r="Y77" s="1"/>
      <c r="Z77" s="1"/>
      <c r="AA77" s="4"/>
      <c r="AB77" s="4">
        <v>1476.0</v>
      </c>
      <c r="AC77" s="1" t="s">
        <v>271</v>
      </c>
      <c r="AD77" s="4">
        <v>42.19</v>
      </c>
      <c r="AE77" s="4">
        <v>62.5</v>
      </c>
      <c r="AF77" s="4">
        <v>68.75</v>
      </c>
      <c r="AG77" s="4">
        <v>44.53</v>
      </c>
      <c r="AH77" s="4">
        <f t="shared" ref="AH77:AK77" si="234">(AD77-average(AD:AD))/stdev(AD:AD)</f>
        <v>-1.436597764</v>
      </c>
      <c r="AI77" s="4">
        <f t="shared" si="234"/>
        <v>0.1913561277</v>
      </c>
      <c r="AJ77" s="4">
        <f t="shared" si="234"/>
        <v>0.1643809924</v>
      </c>
      <c r="AK77" s="4">
        <f t="shared" si="234"/>
        <v>-0.1640644817</v>
      </c>
      <c r="AL77" s="4">
        <f t="shared" si="11"/>
        <v>-0.3112312814</v>
      </c>
      <c r="AM77" s="4">
        <f t="shared" si="12"/>
        <v>-0.5578810638</v>
      </c>
      <c r="AN77" s="1"/>
      <c r="AO77" s="4">
        <f t="shared" si="13"/>
        <v>-0.2409325701</v>
      </c>
      <c r="AP77" s="1"/>
      <c r="AQ77" s="4">
        <f t="shared" si="14"/>
        <v>-0.2409325701</v>
      </c>
      <c r="AR77" s="1"/>
      <c r="AS77" s="1"/>
      <c r="AT77" s="1"/>
      <c r="AU77" s="1"/>
    </row>
    <row r="78">
      <c r="A78" s="4">
        <v>1464.0</v>
      </c>
      <c r="B78" s="1" t="s">
        <v>272</v>
      </c>
      <c r="C78" s="4">
        <v>4.0</v>
      </c>
      <c r="D78" s="4">
        <v>1.0</v>
      </c>
      <c r="E78" s="4">
        <f t="shared" ref="E78:F78" si="235">(C78-average(C:C))/stdev(C:C)</f>
        <v>0.2830710428</v>
      </c>
      <c r="F78" s="4">
        <f t="shared" si="235"/>
        <v>0.4336920773</v>
      </c>
      <c r="G78" s="4">
        <f t="shared" si="4"/>
        <v>0.35838156</v>
      </c>
      <c r="H78" s="4">
        <f t="shared" si="5"/>
        <v>0.5986497808</v>
      </c>
      <c r="I78" s="4"/>
      <c r="J78" s="1" t="s">
        <v>272</v>
      </c>
      <c r="K78" s="8" t="s">
        <v>273</v>
      </c>
      <c r="L78" s="4">
        <v>29.5</v>
      </c>
      <c r="M78" s="4">
        <v>0.0</v>
      </c>
      <c r="N78" s="4">
        <f t="shared" si="6"/>
        <v>29.5</v>
      </c>
      <c r="O78" s="4">
        <f t="shared" si="7"/>
        <v>-0.3358698438</v>
      </c>
      <c r="P78" s="4">
        <f t="shared" si="8"/>
        <v>-0.5795427886</v>
      </c>
      <c r="Q78" s="1"/>
      <c r="R78" s="1"/>
      <c r="S78" s="1"/>
      <c r="T78" s="1"/>
      <c r="U78" s="1"/>
      <c r="V78" s="26"/>
      <c r="W78" s="1"/>
      <c r="X78" s="1"/>
      <c r="Y78" s="1"/>
      <c r="Z78" s="1"/>
      <c r="AA78" s="4"/>
      <c r="AB78" s="4">
        <v>1464.0</v>
      </c>
      <c r="AC78" s="1" t="s">
        <v>272</v>
      </c>
      <c r="AD78" s="4">
        <v>46.09</v>
      </c>
      <c r="AE78" s="4">
        <v>57.81</v>
      </c>
      <c r="AF78" s="4">
        <v>56.25</v>
      </c>
      <c r="AG78" s="4">
        <v>45.31</v>
      </c>
      <c r="AH78" s="4">
        <f t="shared" ref="AH78:AK78" si="236">(AD78-average(AD:AD))/stdev(AD:AD)</f>
        <v>-1.211353598</v>
      </c>
      <c r="AI78" s="4">
        <f t="shared" si="236"/>
        <v>-0.0950352821</v>
      </c>
      <c r="AJ78" s="4">
        <f t="shared" si="236"/>
        <v>-0.7944128112</v>
      </c>
      <c r="AK78" s="4">
        <f t="shared" si="236"/>
        <v>-0.1134078141</v>
      </c>
      <c r="AL78" s="4">
        <f t="shared" si="11"/>
        <v>-0.5535523764</v>
      </c>
      <c r="AM78" s="4">
        <f t="shared" si="12"/>
        <v>-0.7440110056</v>
      </c>
      <c r="AN78" s="1"/>
      <c r="AO78" s="4">
        <f t="shared" si="13"/>
        <v>-0.2416346711</v>
      </c>
      <c r="AP78" s="1"/>
      <c r="AQ78" s="4">
        <f t="shared" si="14"/>
        <v>-0.2416346711</v>
      </c>
      <c r="AR78" s="1"/>
      <c r="AS78" s="1"/>
      <c r="AT78" s="1"/>
      <c r="AU78" s="1"/>
    </row>
    <row r="79">
      <c r="A79" s="4">
        <v>1470.0</v>
      </c>
      <c r="B79" s="1" t="s">
        <v>274</v>
      </c>
      <c r="C79" s="4">
        <v>4.0</v>
      </c>
      <c r="D79" s="4">
        <v>1.0</v>
      </c>
      <c r="E79" s="4">
        <f t="shared" ref="E79:F79" si="237">(C79-average(C:C))/stdev(C:C)</f>
        <v>0.2830710428</v>
      </c>
      <c r="F79" s="4">
        <f t="shared" si="237"/>
        <v>0.4336920773</v>
      </c>
      <c r="G79" s="4">
        <f t="shared" si="4"/>
        <v>0.35838156</v>
      </c>
      <c r="H79" s="4">
        <f t="shared" si="5"/>
        <v>0.5986497808</v>
      </c>
      <c r="I79" s="4"/>
      <c r="J79" s="1" t="s">
        <v>274</v>
      </c>
      <c r="K79" s="8" t="s">
        <v>275</v>
      </c>
      <c r="L79" s="4">
        <v>29.1</v>
      </c>
      <c r="M79" s="4">
        <v>0.0</v>
      </c>
      <c r="N79" s="4">
        <f t="shared" si="6"/>
        <v>29.1</v>
      </c>
      <c r="O79" s="4">
        <f t="shared" si="7"/>
        <v>-0.3392212179</v>
      </c>
      <c r="P79" s="4">
        <f t="shared" si="8"/>
        <v>-0.5824270065</v>
      </c>
      <c r="Q79" s="1"/>
      <c r="R79" s="1"/>
      <c r="S79" s="1"/>
      <c r="T79" s="1"/>
      <c r="U79" s="1"/>
      <c r="V79" s="26"/>
      <c r="W79" s="1"/>
      <c r="X79" s="1"/>
      <c r="Y79" s="1"/>
      <c r="Z79" s="1"/>
      <c r="AA79" s="4"/>
      <c r="AB79" s="4">
        <v>1470.0</v>
      </c>
      <c r="AC79" s="1" t="s">
        <v>274</v>
      </c>
      <c r="AD79" s="4">
        <v>60.94</v>
      </c>
      <c r="AE79" s="4">
        <v>49.22</v>
      </c>
      <c r="AF79" s="4">
        <v>60.94</v>
      </c>
      <c r="AG79" s="4">
        <v>27.34</v>
      </c>
      <c r="AH79" s="4">
        <f t="shared" ref="AH79:AK79" si="238">(AD79-average(AD:AD))/stdev(AD:AD)</f>
        <v>-0.3536931215</v>
      </c>
      <c r="AI79" s="4">
        <f t="shared" si="238"/>
        <v>-0.6195773312</v>
      </c>
      <c r="AJ79" s="4">
        <f t="shared" si="238"/>
        <v>-0.4346733761</v>
      </c>
      <c r="AK79" s="4">
        <f t="shared" si="238"/>
        <v>-1.280459503</v>
      </c>
      <c r="AL79" s="4">
        <f t="shared" si="11"/>
        <v>-0.672100833</v>
      </c>
      <c r="AM79" s="4">
        <f t="shared" si="12"/>
        <v>-0.8198175608</v>
      </c>
      <c r="AN79" s="1"/>
      <c r="AO79" s="4">
        <f t="shared" si="13"/>
        <v>-0.2678649289</v>
      </c>
      <c r="AP79" s="1"/>
      <c r="AQ79" s="4">
        <f t="shared" si="14"/>
        <v>-0.2678649289</v>
      </c>
      <c r="AR79" s="1"/>
      <c r="AS79" s="1"/>
      <c r="AT79" s="1"/>
      <c r="AU79" s="1"/>
    </row>
    <row r="80">
      <c r="A80" s="4">
        <v>1426.0</v>
      </c>
      <c r="B80" s="1" t="s">
        <v>140</v>
      </c>
      <c r="C80" s="4">
        <v>4.0</v>
      </c>
      <c r="D80" s="4">
        <v>1.0</v>
      </c>
      <c r="E80" s="4">
        <f t="shared" ref="E80:F80" si="239">(C80-average(C:C))/stdev(C:C)</f>
        <v>0.2830710428</v>
      </c>
      <c r="F80" s="4">
        <f t="shared" si="239"/>
        <v>0.4336920773</v>
      </c>
      <c r="G80" s="4">
        <f t="shared" si="4"/>
        <v>0.35838156</v>
      </c>
      <c r="H80" s="4">
        <f t="shared" si="5"/>
        <v>0.5986497808</v>
      </c>
      <c r="I80" s="4"/>
      <c r="J80" s="1" t="s">
        <v>140</v>
      </c>
      <c r="K80" s="1" t="s">
        <v>208</v>
      </c>
      <c r="L80" s="4">
        <v>0.0</v>
      </c>
      <c r="M80" s="4">
        <v>0.0</v>
      </c>
      <c r="N80" s="4">
        <f t="shared" si="6"/>
        <v>0</v>
      </c>
      <c r="O80" s="4">
        <f t="shared" si="7"/>
        <v>-0.5830336888</v>
      </c>
      <c r="P80" s="4">
        <f t="shared" si="8"/>
        <v>-0.7635664273</v>
      </c>
      <c r="Q80" s="1"/>
      <c r="R80" s="1" t="s">
        <v>140</v>
      </c>
      <c r="S80" s="1"/>
      <c r="T80" s="9">
        <v>7600.0</v>
      </c>
      <c r="U80" s="10">
        <f>if(T80=0, 0, LOG10(T80))</f>
        <v>3.880813592</v>
      </c>
      <c r="V80" s="26" t="str">
        <f>if(or(S80="-", and(S80=0, not(T80=0))), "", if(T80+S80=0, 0, (T80-S80)/S80))</f>
        <v/>
      </c>
      <c r="W80" s="4">
        <f>(U80-average(U:U))/stdev(U:U)</f>
        <v>0.3041897779</v>
      </c>
      <c r="X80" s="12" t="str">
        <f>if(V80,(V80-average(V:V))/stdev(V:V), "")</f>
        <v/>
      </c>
      <c r="Y80" s="11">
        <f>if(X80, average(X80, W80), W80)</f>
        <v>0.3041897779</v>
      </c>
      <c r="Z80" s="4">
        <f>if(Y80, if(Y80 &gt; 0, Y80^0.5, -(ABS(Y80)^0.5)), "")</f>
        <v>0.5515340225</v>
      </c>
      <c r="AA80" s="4"/>
      <c r="AB80" s="4">
        <v>1426.0</v>
      </c>
      <c r="AC80" s="1" t="s">
        <v>140</v>
      </c>
      <c r="AD80" s="4">
        <v>54.45</v>
      </c>
      <c r="AE80" s="4">
        <v>39.73</v>
      </c>
      <c r="AF80" s="4">
        <v>48.09</v>
      </c>
      <c r="AG80" s="4">
        <v>22.19</v>
      </c>
      <c r="AH80" s="4">
        <f t="shared" ref="AH80:AK80" si="240">(AD80-average(AD:AD))/stdev(AD:AD)</f>
        <v>-0.728522515</v>
      </c>
      <c r="AI80" s="4">
        <f t="shared" si="240"/>
        <v>-1.19907722</v>
      </c>
      <c r="AJ80" s="4">
        <f t="shared" si="240"/>
        <v>-1.420313406</v>
      </c>
      <c r="AK80" s="4">
        <f t="shared" si="240"/>
        <v>-1.614923399</v>
      </c>
      <c r="AL80" s="4">
        <f t="shared" si="11"/>
        <v>-1.240709135</v>
      </c>
      <c r="AM80" s="4">
        <f t="shared" si="12"/>
        <v>-1.113871238</v>
      </c>
      <c r="AN80" s="1"/>
      <c r="AO80" s="4">
        <f t="shared" si="13"/>
        <v>-0.1818134655</v>
      </c>
      <c r="AP80" s="4">
        <v>-0.5300038425</v>
      </c>
      <c r="AQ80" s="4">
        <f t="shared" si="14"/>
        <v>-0.2688610598</v>
      </c>
      <c r="AR80" s="1"/>
      <c r="AS80" s="1"/>
      <c r="AT80" s="1"/>
      <c r="AU80" s="1"/>
    </row>
    <row r="81">
      <c r="A81" s="4">
        <v>1440.0</v>
      </c>
      <c r="B81" s="1" t="s">
        <v>276</v>
      </c>
      <c r="C81" s="4">
        <v>4.0</v>
      </c>
      <c r="D81" s="4">
        <v>1.0</v>
      </c>
      <c r="E81" s="4">
        <f t="shared" ref="E81:F81" si="241">(C81-average(C:C))/stdev(C:C)</f>
        <v>0.2830710428</v>
      </c>
      <c r="F81" s="4">
        <f t="shared" si="241"/>
        <v>0.4336920773</v>
      </c>
      <c r="G81" s="4">
        <f t="shared" si="4"/>
        <v>0.35838156</v>
      </c>
      <c r="H81" s="4">
        <f t="shared" si="5"/>
        <v>0.5986497808</v>
      </c>
      <c r="I81" s="4"/>
      <c r="J81" s="1" t="s">
        <v>276</v>
      </c>
      <c r="K81" s="1" t="s">
        <v>208</v>
      </c>
      <c r="L81" s="4">
        <v>0.0</v>
      </c>
      <c r="M81" s="4">
        <v>0.0</v>
      </c>
      <c r="N81" s="4">
        <f t="shared" si="6"/>
        <v>0</v>
      </c>
      <c r="O81" s="4">
        <f t="shared" si="7"/>
        <v>-0.5830336888</v>
      </c>
      <c r="P81" s="4">
        <f t="shared" si="8"/>
        <v>-0.7635664273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4"/>
      <c r="AB81" s="4">
        <v>1440.0</v>
      </c>
      <c r="AC81" s="1" t="s">
        <v>276</v>
      </c>
      <c r="AD81" s="4">
        <v>53.13</v>
      </c>
      <c r="AE81" s="4">
        <v>50.78</v>
      </c>
      <c r="AF81" s="4">
        <v>57.81</v>
      </c>
      <c r="AG81" s="4">
        <v>50.0</v>
      </c>
      <c r="AH81" s="4">
        <f t="shared" ref="AH81:AK81" si="242">(AD81-average(AD:AD))/stdev(AD:AD)</f>
        <v>-0.8047590019</v>
      </c>
      <c r="AI81" s="4">
        <f t="shared" si="242"/>
        <v>-0.5243170755</v>
      </c>
      <c r="AJ81" s="4">
        <f t="shared" si="242"/>
        <v>-0.6747553445</v>
      </c>
      <c r="AK81" s="4">
        <f t="shared" si="242"/>
        <v>0.1911816363</v>
      </c>
      <c r="AL81" s="4">
        <f t="shared" si="11"/>
        <v>-0.4531624464</v>
      </c>
      <c r="AM81" s="4">
        <f t="shared" si="12"/>
        <v>-0.6731734148</v>
      </c>
      <c r="AN81" s="1"/>
      <c r="AO81" s="4">
        <f t="shared" si="13"/>
        <v>-0.2793633538</v>
      </c>
      <c r="AP81" s="1"/>
      <c r="AQ81" s="4">
        <f t="shared" si="14"/>
        <v>-0.2793633538</v>
      </c>
      <c r="AR81" s="1"/>
      <c r="AS81" s="1"/>
      <c r="AT81" s="1"/>
      <c r="AU81" s="1"/>
    </row>
    <row r="82">
      <c r="A82" s="4">
        <v>1451.0</v>
      </c>
      <c r="B82" s="1" t="s">
        <v>277</v>
      </c>
      <c r="C82" s="4">
        <v>4.0</v>
      </c>
      <c r="D82" s="4">
        <v>1.0</v>
      </c>
      <c r="E82" s="4">
        <f t="shared" ref="E82:F82" si="243">(C82-average(C:C))/stdev(C:C)</f>
        <v>0.2830710428</v>
      </c>
      <c r="F82" s="4">
        <f t="shared" si="243"/>
        <v>0.4336920773</v>
      </c>
      <c r="G82" s="4">
        <f t="shared" si="4"/>
        <v>0.35838156</v>
      </c>
      <c r="H82" s="4">
        <f t="shared" si="5"/>
        <v>0.5986497808</v>
      </c>
      <c r="I82" s="4"/>
      <c r="J82" s="1" t="s">
        <v>277</v>
      </c>
      <c r="K82" s="8" t="s">
        <v>278</v>
      </c>
      <c r="L82" s="4">
        <v>27.7</v>
      </c>
      <c r="M82" s="4">
        <v>0.0</v>
      </c>
      <c r="N82" s="4">
        <f t="shared" si="6"/>
        <v>27.7</v>
      </c>
      <c r="O82" s="4">
        <f t="shared" si="7"/>
        <v>-0.3509510275</v>
      </c>
      <c r="P82" s="4">
        <f t="shared" si="8"/>
        <v>-0.592411198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4"/>
      <c r="AB82" s="4">
        <v>1451.0</v>
      </c>
      <c r="AC82" s="1" t="s">
        <v>277</v>
      </c>
      <c r="AD82" s="4">
        <v>67.97</v>
      </c>
      <c r="AE82" s="4">
        <v>52.34</v>
      </c>
      <c r="AF82" s="4">
        <v>46.88</v>
      </c>
      <c r="AG82" s="4">
        <v>28.91</v>
      </c>
      <c r="AH82" s="4">
        <f t="shared" ref="AH82:AK82" si="244">(AD82-average(AD:AD))/stdev(AD:AD)</f>
        <v>0.05232392584</v>
      </c>
      <c r="AI82" s="4">
        <f t="shared" si="244"/>
        <v>-0.4290568198</v>
      </c>
      <c r="AJ82" s="4">
        <f t="shared" si="244"/>
        <v>-1.513124646</v>
      </c>
      <c r="AK82" s="4">
        <f t="shared" si="244"/>
        <v>-1.178496724</v>
      </c>
      <c r="AL82" s="4">
        <f t="shared" si="11"/>
        <v>-0.767088566</v>
      </c>
      <c r="AM82" s="4">
        <f t="shared" si="12"/>
        <v>-0.8758359241</v>
      </c>
      <c r="AN82" s="1"/>
      <c r="AO82" s="4">
        <f t="shared" si="13"/>
        <v>-0.2898657805</v>
      </c>
      <c r="AP82" s="1"/>
      <c r="AQ82" s="4">
        <f t="shared" si="14"/>
        <v>-0.2898657805</v>
      </c>
      <c r="AR82" s="1"/>
      <c r="AS82" s="1"/>
      <c r="AT82" s="1"/>
      <c r="AU82" s="1"/>
    </row>
    <row r="83">
      <c r="A83" s="4">
        <v>1493.0</v>
      </c>
      <c r="B83" s="1" t="s">
        <v>279</v>
      </c>
      <c r="C83" s="4">
        <v>4.0</v>
      </c>
      <c r="D83" s="4">
        <v>1.0</v>
      </c>
      <c r="E83" s="4">
        <f t="shared" ref="E83:F83" si="245">(C83-average(C:C))/stdev(C:C)</f>
        <v>0.2830710428</v>
      </c>
      <c r="F83" s="4">
        <f t="shared" si="245"/>
        <v>0.4336920773</v>
      </c>
      <c r="G83" s="4">
        <f t="shared" si="4"/>
        <v>0.35838156</v>
      </c>
      <c r="H83" s="4">
        <f t="shared" si="5"/>
        <v>0.5986497808</v>
      </c>
      <c r="I83" s="4"/>
      <c r="J83" s="1" t="s">
        <v>279</v>
      </c>
      <c r="K83" s="8" t="s">
        <v>280</v>
      </c>
      <c r="L83" s="4">
        <v>9.1</v>
      </c>
      <c r="M83" s="4">
        <v>0.0</v>
      </c>
      <c r="N83" s="4">
        <f t="shared" si="6"/>
        <v>9.1</v>
      </c>
      <c r="O83" s="4">
        <f t="shared" si="7"/>
        <v>-0.5067899265</v>
      </c>
      <c r="P83" s="4">
        <f t="shared" si="8"/>
        <v>-0.7118917941</v>
      </c>
      <c r="Q83" s="1"/>
      <c r="R83" s="1"/>
      <c r="S83" s="1"/>
      <c r="T83" s="1"/>
      <c r="U83" s="1"/>
      <c r="V83" s="26"/>
      <c r="W83" s="1"/>
      <c r="X83" s="1"/>
      <c r="Y83" s="1"/>
      <c r="Z83" s="1"/>
      <c r="AA83" s="4"/>
      <c r="AB83" s="4">
        <v>1493.0</v>
      </c>
      <c r="AC83" s="1" t="s">
        <v>279</v>
      </c>
      <c r="AD83" s="4">
        <v>71.09</v>
      </c>
      <c r="AE83" s="4">
        <v>45.31</v>
      </c>
      <c r="AF83" s="4">
        <v>42.97</v>
      </c>
      <c r="AG83" s="4">
        <v>31.25</v>
      </c>
      <c r="AH83" s="4">
        <f t="shared" ref="AH83:AK83" si="246">(AD83-average(AD:AD))/stdev(AD:AD)</f>
        <v>0.2325192583</v>
      </c>
      <c r="AI83" s="4">
        <f t="shared" si="246"/>
        <v>-0.8583386131</v>
      </c>
      <c r="AJ83" s="4">
        <f t="shared" si="246"/>
        <v>-1.813035348</v>
      </c>
      <c r="AK83" s="4">
        <f t="shared" si="246"/>
        <v>-1.026526721</v>
      </c>
      <c r="AL83" s="4">
        <f t="shared" si="11"/>
        <v>-0.8663453559</v>
      </c>
      <c r="AM83" s="4">
        <f t="shared" si="12"/>
        <v>-0.9307767487</v>
      </c>
      <c r="AN83" s="1"/>
      <c r="AO83" s="4">
        <f t="shared" si="13"/>
        <v>-0.348006254</v>
      </c>
      <c r="AP83" s="1"/>
      <c r="AQ83" s="4">
        <f t="shared" si="14"/>
        <v>-0.348006254</v>
      </c>
      <c r="AR83" s="1"/>
      <c r="AS83" s="1"/>
      <c r="AT83" s="1"/>
      <c r="AU83" s="1"/>
    </row>
    <row r="84">
      <c r="A84" s="4">
        <v>869.0</v>
      </c>
      <c r="B84" s="1" t="s">
        <v>99</v>
      </c>
      <c r="C84" s="4">
        <v>4.0</v>
      </c>
      <c r="D84" s="4">
        <v>1.0</v>
      </c>
      <c r="E84" s="4">
        <f t="shared" ref="E84:F84" si="247">(C84-average(C:C))/stdev(C:C)</f>
        <v>0.2830710428</v>
      </c>
      <c r="F84" s="4">
        <f t="shared" si="247"/>
        <v>0.4336920773</v>
      </c>
      <c r="G84" s="4">
        <f t="shared" si="4"/>
        <v>0.35838156</v>
      </c>
      <c r="H84" s="4">
        <f t="shared" si="5"/>
        <v>0.5986497808</v>
      </c>
      <c r="I84" s="4"/>
      <c r="J84" s="1" t="s">
        <v>99</v>
      </c>
      <c r="K84" s="8" t="s">
        <v>281</v>
      </c>
      <c r="L84" s="4">
        <v>34.9</v>
      </c>
      <c r="M84" s="4">
        <v>6.0</v>
      </c>
      <c r="N84" s="4">
        <f t="shared" si="6"/>
        <v>18.5472909</v>
      </c>
      <c r="O84" s="4">
        <f t="shared" si="7"/>
        <v>-0.4276364097</v>
      </c>
      <c r="P84" s="4">
        <f t="shared" si="8"/>
        <v>-0.6539391483</v>
      </c>
      <c r="Q84" s="1"/>
      <c r="R84" s="1" t="s">
        <v>99</v>
      </c>
      <c r="S84" s="4">
        <v>0.0</v>
      </c>
      <c r="T84" s="4">
        <v>0.0</v>
      </c>
      <c r="U84" s="10">
        <f t="shared" ref="U84:U87" si="250">if(T84=0, 0, LOG10(T84))</f>
        <v>0</v>
      </c>
      <c r="V84" s="26">
        <f t="shared" ref="V84:V87" si="251">if(or(S84="-", and(S84=0, not(T84=0))), "", if(T84+S84=0, 0, (T84-S84)/S84))</f>
        <v>0</v>
      </c>
      <c r="W84" s="4">
        <f t="shared" ref="W84:W87" si="252">(U84-average(U:U))/stdev(U:U)</f>
        <v>-1.4388678</v>
      </c>
      <c r="X84" s="12" t="str">
        <f t="shared" ref="X84:X87" si="253">if(V84,(V84-average(V:V))/stdev(V:V), "")</f>
        <v/>
      </c>
      <c r="Y84" s="11">
        <f t="shared" ref="Y84:Y87" si="254">if(X84, average(X84, W84), W84)</f>
        <v>-1.4388678</v>
      </c>
      <c r="Z84" s="4">
        <f t="shared" ref="Z84:Z87" si="255">if(Y84, if(Y84 &gt; 0, Y84^0.5, -(ABS(Y84)^0.5)), "")</f>
        <v>-1.199528157</v>
      </c>
      <c r="AA84" s="4"/>
      <c r="AB84" s="4">
        <v>869.0</v>
      </c>
      <c r="AC84" s="1" t="s">
        <v>99</v>
      </c>
      <c r="AD84" s="4">
        <v>70.68</v>
      </c>
      <c r="AE84" s="4">
        <v>58.23</v>
      </c>
      <c r="AF84" s="4">
        <v>56.72</v>
      </c>
      <c r="AG84" s="4">
        <v>48.65</v>
      </c>
      <c r="AH84" s="4">
        <f t="shared" ref="AH84:AK84" si="248">(AD84-average(AD:AD))/stdev(AD:AD)</f>
        <v>0.2088397435</v>
      </c>
      <c r="AI84" s="4">
        <f t="shared" si="248"/>
        <v>-0.06938829018</v>
      </c>
      <c r="AJ84" s="4">
        <f t="shared" si="248"/>
        <v>-0.7583621642</v>
      </c>
      <c r="AK84" s="4">
        <f t="shared" si="248"/>
        <v>0.1035066346</v>
      </c>
      <c r="AL84" s="4">
        <f t="shared" si="11"/>
        <v>-0.1288510191</v>
      </c>
      <c r="AM84" s="4">
        <f t="shared" si="12"/>
        <v>-0.3589582414</v>
      </c>
      <c r="AN84" s="1"/>
      <c r="AO84" s="4">
        <f t="shared" si="13"/>
        <v>-0.4034439415</v>
      </c>
      <c r="AP84" s="4">
        <v>-0.223186821</v>
      </c>
      <c r="AQ84" s="4">
        <f t="shared" si="14"/>
        <v>-0.3583796614</v>
      </c>
      <c r="AR84" s="1"/>
      <c r="AS84" s="1"/>
      <c r="AT84" s="1"/>
      <c r="AU84" s="1"/>
    </row>
    <row r="85">
      <c r="A85" s="4">
        <v>924.0</v>
      </c>
      <c r="B85" s="1" t="s">
        <v>117</v>
      </c>
      <c r="C85" s="4">
        <v>4.0</v>
      </c>
      <c r="D85" s="4">
        <v>1.0</v>
      </c>
      <c r="E85" s="4">
        <f t="shared" ref="E85:F85" si="249">(C85-average(C:C))/stdev(C:C)</f>
        <v>0.2830710428</v>
      </c>
      <c r="F85" s="4">
        <f t="shared" si="249"/>
        <v>0.4336920773</v>
      </c>
      <c r="G85" s="4">
        <f t="shared" si="4"/>
        <v>0.35838156</v>
      </c>
      <c r="H85" s="4">
        <f t="shared" si="5"/>
        <v>0.5986497808</v>
      </c>
      <c r="I85" s="4"/>
      <c r="J85" s="1" t="s">
        <v>117</v>
      </c>
      <c r="K85" s="8" t="s">
        <v>282</v>
      </c>
      <c r="L85" s="4">
        <v>20.6</v>
      </c>
      <c r="M85" s="4">
        <v>6.0</v>
      </c>
      <c r="N85" s="4">
        <f t="shared" si="6"/>
        <v>10.9476846</v>
      </c>
      <c r="O85" s="4">
        <f t="shared" si="7"/>
        <v>-0.4913092204</v>
      </c>
      <c r="P85" s="4">
        <f t="shared" si="8"/>
        <v>-0.7009345336</v>
      </c>
      <c r="Q85" s="1"/>
      <c r="R85" s="1" t="s">
        <v>117</v>
      </c>
      <c r="S85" s="9">
        <v>2000.0</v>
      </c>
      <c r="T85" s="9">
        <v>2200.0</v>
      </c>
      <c r="U85" s="10">
        <f t="shared" si="250"/>
        <v>3.342422681</v>
      </c>
      <c r="V85" s="26">
        <f t="shared" si="251"/>
        <v>0.1</v>
      </c>
      <c r="W85" s="4">
        <f t="shared" si="252"/>
        <v>0.06237286617</v>
      </c>
      <c r="X85" s="12">
        <f t="shared" si="253"/>
        <v>-0.1539782413</v>
      </c>
      <c r="Y85" s="11">
        <f t="shared" si="254"/>
        <v>-0.04580268758</v>
      </c>
      <c r="Z85" s="4">
        <f t="shared" si="255"/>
        <v>-0.2140156246</v>
      </c>
      <c r="AA85" s="4"/>
      <c r="AB85" s="4">
        <v>924.0</v>
      </c>
      <c r="AC85" s="1" t="s">
        <v>117</v>
      </c>
      <c r="AD85" s="4">
        <v>43.22</v>
      </c>
      <c r="AE85" s="4">
        <v>45.23</v>
      </c>
      <c r="AF85" s="4">
        <v>52.14</v>
      </c>
      <c r="AG85" s="4">
        <v>32.51</v>
      </c>
      <c r="AH85" s="4">
        <f t="shared" ref="AH85:AK85" si="256">(AD85-average(AD:AD))/stdev(AD:AD)</f>
        <v>-1.377110202</v>
      </c>
      <c r="AI85" s="4">
        <f t="shared" si="256"/>
        <v>-0.8632237544</v>
      </c>
      <c r="AJ85" s="4">
        <f t="shared" si="256"/>
        <v>-1.109664214</v>
      </c>
      <c r="AK85" s="4">
        <f t="shared" si="256"/>
        <v>-0.9446967192</v>
      </c>
      <c r="AL85" s="4">
        <f t="shared" si="11"/>
        <v>-1.073673722</v>
      </c>
      <c r="AM85" s="4">
        <f t="shared" si="12"/>
        <v>-1.036182282</v>
      </c>
      <c r="AN85" s="1"/>
      <c r="AO85" s="4">
        <f t="shared" si="13"/>
        <v>-0.338120665</v>
      </c>
      <c r="AP85" s="4">
        <v>-0.4218372002</v>
      </c>
      <c r="AQ85" s="4">
        <f t="shared" si="14"/>
        <v>-0.3590497988</v>
      </c>
      <c r="AR85" s="1"/>
      <c r="AS85" s="1"/>
      <c r="AT85" s="1"/>
      <c r="AU85" s="1"/>
    </row>
    <row r="86">
      <c r="A86" s="4">
        <v>523.0</v>
      </c>
      <c r="B86" s="1" t="s">
        <v>112</v>
      </c>
      <c r="C86" s="4">
        <v>4.0</v>
      </c>
      <c r="D86" s="4">
        <v>1.0</v>
      </c>
      <c r="E86" s="4">
        <f t="shared" ref="E86:F86" si="257">(C86-average(C:C))/stdev(C:C)</f>
        <v>0.2830710428</v>
      </c>
      <c r="F86" s="4">
        <f t="shared" si="257"/>
        <v>0.4336920773</v>
      </c>
      <c r="G86" s="4">
        <f t="shared" si="4"/>
        <v>0.35838156</v>
      </c>
      <c r="H86" s="4">
        <f t="shared" si="5"/>
        <v>0.5986497808</v>
      </c>
      <c r="I86" s="4"/>
      <c r="J86" s="1" t="s">
        <v>112</v>
      </c>
      <c r="K86" s="8" t="s">
        <v>283</v>
      </c>
      <c r="L86" s="4">
        <v>12.1</v>
      </c>
      <c r="M86" s="4">
        <v>7.0</v>
      </c>
      <c r="N86" s="4">
        <f t="shared" si="6"/>
        <v>5.78739249</v>
      </c>
      <c r="O86" s="4">
        <f t="shared" si="7"/>
        <v>-0.5345443946</v>
      </c>
      <c r="P86" s="4">
        <f t="shared" si="8"/>
        <v>-0.7311254301</v>
      </c>
      <c r="Q86" s="1"/>
      <c r="R86" s="1" t="s">
        <v>112</v>
      </c>
      <c r="S86" s="9">
        <v>96800.0</v>
      </c>
      <c r="T86" s="9">
        <v>0.0</v>
      </c>
      <c r="U86" s="10">
        <f t="shared" si="250"/>
        <v>0</v>
      </c>
      <c r="V86" s="26">
        <f t="shared" si="251"/>
        <v>-1</v>
      </c>
      <c r="W86" s="4">
        <f t="shared" si="252"/>
        <v>-1.4388678</v>
      </c>
      <c r="X86" s="12">
        <f t="shared" si="253"/>
        <v>-0.1598711314</v>
      </c>
      <c r="Y86" s="11">
        <f t="shared" si="254"/>
        <v>-0.7993694656</v>
      </c>
      <c r="Z86" s="4">
        <f t="shared" si="255"/>
        <v>-0.8940746421</v>
      </c>
      <c r="AA86" s="4"/>
      <c r="AB86" s="4">
        <v>523.0</v>
      </c>
      <c r="AC86" s="1" t="s">
        <v>112</v>
      </c>
      <c r="AD86" s="4">
        <v>49.24</v>
      </c>
      <c r="AE86" s="4">
        <v>46.72</v>
      </c>
      <c r="AF86" s="4">
        <v>61.34</v>
      </c>
      <c r="AG86" s="4">
        <v>38.97</v>
      </c>
      <c r="AH86" s="4">
        <f t="shared" ref="AH86:AK86" si="258">(AD86-average(AD:AD))/stdev(AD:AD)</f>
        <v>-1.029425618</v>
      </c>
      <c r="AI86" s="4">
        <f t="shared" si="258"/>
        <v>-0.7722379974</v>
      </c>
      <c r="AJ86" s="4">
        <f t="shared" si="258"/>
        <v>-0.4039919744</v>
      </c>
      <c r="AK86" s="4">
        <f t="shared" si="258"/>
        <v>-0.5251555999</v>
      </c>
      <c r="AL86" s="4">
        <f t="shared" si="11"/>
        <v>-0.6827027975</v>
      </c>
      <c r="AM86" s="4">
        <f t="shared" si="12"/>
        <v>-0.8262583116</v>
      </c>
      <c r="AN86" s="1"/>
      <c r="AO86" s="4">
        <f t="shared" si="13"/>
        <v>-0.4632021508</v>
      </c>
      <c r="AP86" s="4">
        <v>-0.119889464</v>
      </c>
      <c r="AQ86" s="4">
        <f t="shared" si="14"/>
        <v>-0.3773739791</v>
      </c>
      <c r="AR86" s="1"/>
      <c r="AS86" s="1"/>
      <c r="AT86" s="1"/>
      <c r="AU86" s="1"/>
    </row>
    <row r="87">
      <c r="A87" s="4">
        <v>1081.0</v>
      </c>
      <c r="B87" s="1" t="s">
        <v>116</v>
      </c>
      <c r="C87" s="4">
        <v>4.0</v>
      </c>
      <c r="D87" s="4">
        <v>1.0</v>
      </c>
      <c r="E87" s="4">
        <f t="shared" ref="E87:F87" si="259">(C87-average(C:C))/stdev(C:C)</f>
        <v>0.2830710428</v>
      </c>
      <c r="F87" s="4">
        <f t="shared" si="259"/>
        <v>0.4336920773</v>
      </c>
      <c r="G87" s="4">
        <f t="shared" si="4"/>
        <v>0.35838156</v>
      </c>
      <c r="H87" s="4">
        <f t="shared" si="5"/>
        <v>0.5986497808</v>
      </c>
      <c r="I87" s="4"/>
      <c r="J87" s="1" t="s">
        <v>116</v>
      </c>
      <c r="K87" s="8" t="s">
        <v>285</v>
      </c>
      <c r="L87" s="4">
        <v>56.6</v>
      </c>
      <c r="M87" s="4">
        <v>5.0</v>
      </c>
      <c r="N87" s="4">
        <f t="shared" si="6"/>
        <v>33.421734</v>
      </c>
      <c r="O87" s="4">
        <f t="shared" si="7"/>
        <v>-0.3030118487</v>
      </c>
      <c r="P87" s="4">
        <f t="shared" si="8"/>
        <v>-0.5504651203</v>
      </c>
      <c r="Q87" s="1"/>
      <c r="R87" s="1" t="s">
        <v>116</v>
      </c>
      <c r="S87" s="4">
        <v>0.0</v>
      </c>
      <c r="T87" s="4">
        <v>0.0</v>
      </c>
      <c r="U87" s="10">
        <f t="shared" si="250"/>
        <v>0</v>
      </c>
      <c r="V87" s="26">
        <f t="shared" si="251"/>
        <v>0</v>
      </c>
      <c r="W87" s="4">
        <f t="shared" si="252"/>
        <v>-1.4388678</v>
      </c>
      <c r="X87" s="12" t="str">
        <f t="shared" si="253"/>
        <v/>
      </c>
      <c r="Y87" s="11">
        <f t="shared" si="254"/>
        <v>-1.4388678</v>
      </c>
      <c r="Z87" s="4">
        <f t="shared" si="255"/>
        <v>-1.199528157</v>
      </c>
      <c r="AA87" s="4"/>
      <c r="AB87" s="4">
        <v>1081.0</v>
      </c>
      <c r="AC87" s="1" t="s">
        <v>116</v>
      </c>
      <c r="AD87" s="4">
        <v>61.17</v>
      </c>
      <c r="AE87" s="4">
        <v>53.16</v>
      </c>
      <c r="AF87" s="4">
        <v>64.46</v>
      </c>
      <c r="AG87" s="4">
        <v>41.82</v>
      </c>
      <c r="AH87" s="4">
        <f t="shared" ref="AH87:AK87" si="260">(AD87-average(AD:AD))/stdev(AD:AD)</f>
        <v>-0.3404094912</v>
      </c>
      <c r="AI87" s="4">
        <f t="shared" si="260"/>
        <v>-0.3789841212</v>
      </c>
      <c r="AJ87" s="4">
        <f t="shared" si="260"/>
        <v>-0.164677041</v>
      </c>
      <c r="AK87" s="4">
        <f t="shared" si="260"/>
        <v>-0.3400639296</v>
      </c>
      <c r="AL87" s="4">
        <f t="shared" si="11"/>
        <v>-0.3060336458</v>
      </c>
      <c r="AM87" s="4">
        <f t="shared" si="12"/>
        <v>-0.5532030782</v>
      </c>
      <c r="AN87" s="1"/>
      <c r="AO87" s="4">
        <f t="shared" si="13"/>
        <v>-0.4261366437</v>
      </c>
      <c r="AP87" s="4">
        <v>-0.4719705461</v>
      </c>
      <c r="AQ87" s="4">
        <f t="shared" si="14"/>
        <v>-0.4375951193</v>
      </c>
      <c r="AR87" s="1"/>
      <c r="AS87" s="1"/>
      <c r="AT87" s="1"/>
      <c r="AU87" s="1"/>
    </row>
    <row r="88">
      <c r="A88" s="4">
        <v>1444.0</v>
      </c>
      <c r="B88" s="1" t="s">
        <v>286</v>
      </c>
      <c r="C88" s="4">
        <v>4.0</v>
      </c>
      <c r="D88" s="4">
        <v>1.0</v>
      </c>
      <c r="E88" s="4">
        <f t="shared" ref="E88:F88" si="261">(C88-average(C:C))/stdev(C:C)</f>
        <v>0.2830710428</v>
      </c>
      <c r="F88" s="4">
        <f t="shared" si="261"/>
        <v>0.4336920773</v>
      </c>
      <c r="G88" s="4">
        <f t="shared" si="4"/>
        <v>0.35838156</v>
      </c>
      <c r="H88" s="4">
        <f t="shared" si="5"/>
        <v>0.5986497808</v>
      </c>
      <c r="I88" s="4"/>
      <c r="J88" s="1" t="s">
        <v>286</v>
      </c>
      <c r="K88" s="8" t="s">
        <v>287</v>
      </c>
      <c r="L88" s="4">
        <v>21.1</v>
      </c>
      <c r="M88" s="4">
        <v>0.0</v>
      </c>
      <c r="N88" s="4">
        <f t="shared" si="6"/>
        <v>21.1</v>
      </c>
      <c r="O88" s="4">
        <f t="shared" si="7"/>
        <v>-0.4062487013</v>
      </c>
      <c r="P88" s="4">
        <f t="shared" si="8"/>
        <v>-0.6373764205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4"/>
      <c r="AB88" s="4">
        <v>1444.0</v>
      </c>
      <c r="AC88" s="1" t="s">
        <v>286</v>
      </c>
      <c r="AD88" s="4">
        <v>35.94</v>
      </c>
      <c r="AE88" s="4">
        <v>28.13</v>
      </c>
      <c r="AF88" s="4">
        <v>49.22</v>
      </c>
      <c r="AG88" s="4">
        <v>24.22</v>
      </c>
      <c r="AH88" s="4">
        <f t="shared" ref="AH88:AK88" si="262">(AD88-average(AD:AD))/stdev(AD:AD)</f>
        <v>-1.797565978</v>
      </c>
      <c r="AI88" s="4">
        <f t="shared" si="262"/>
        <v>-1.907422711</v>
      </c>
      <c r="AJ88" s="4">
        <f t="shared" si="262"/>
        <v>-1.333638446</v>
      </c>
      <c r="AK88" s="4">
        <f t="shared" si="262"/>
        <v>-1.483086174</v>
      </c>
      <c r="AL88" s="4">
        <f t="shared" si="11"/>
        <v>-1.630428327</v>
      </c>
      <c r="AM88" s="4">
        <f t="shared" si="12"/>
        <v>-1.276882268</v>
      </c>
      <c r="AN88" s="1"/>
      <c r="AO88" s="4">
        <f t="shared" si="13"/>
        <v>-0.4385363027</v>
      </c>
      <c r="AP88" s="1"/>
      <c r="AQ88" s="4">
        <f t="shared" si="14"/>
        <v>-0.4385363027</v>
      </c>
      <c r="AR88" s="1"/>
      <c r="AS88" s="1"/>
      <c r="AT88" s="1"/>
      <c r="AU88" s="1"/>
    </row>
    <row r="89">
      <c r="A89" s="4">
        <v>1074.0</v>
      </c>
      <c r="B89" s="1" t="s">
        <v>121</v>
      </c>
      <c r="C89" s="4">
        <v>4.0</v>
      </c>
      <c r="D89" s="4">
        <v>1.0</v>
      </c>
      <c r="E89" s="4">
        <f t="shared" ref="E89:F89" si="263">(C89-average(C:C))/stdev(C:C)</f>
        <v>0.2830710428</v>
      </c>
      <c r="F89" s="4">
        <f t="shared" si="263"/>
        <v>0.4336920773</v>
      </c>
      <c r="G89" s="4">
        <f t="shared" si="4"/>
        <v>0.35838156</v>
      </c>
      <c r="H89" s="4">
        <f t="shared" si="5"/>
        <v>0.5986497808</v>
      </c>
      <c r="I89" s="4"/>
      <c r="J89" s="1" t="s">
        <v>121</v>
      </c>
      <c r="K89" s="8" t="s">
        <v>288</v>
      </c>
      <c r="L89" s="4">
        <v>30.3</v>
      </c>
      <c r="M89" s="4">
        <v>5.0</v>
      </c>
      <c r="N89" s="4">
        <f t="shared" si="6"/>
        <v>17.891847</v>
      </c>
      <c r="O89" s="4">
        <f t="shared" si="7"/>
        <v>-0.4331280041</v>
      </c>
      <c r="P89" s="4">
        <f t="shared" si="8"/>
        <v>-0.6581246114</v>
      </c>
      <c r="Q89" s="1"/>
      <c r="R89" s="1" t="s">
        <v>121</v>
      </c>
      <c r="S89" s="4">
        <v>0.0</v>
      </c>
      <c r="T89" s="4">
        <v>0.0</v>
      </c>
      <c r="U89" s="10">
        <f t="shared" ref="U89:U91" si="266">if(T89=0, 0, LOG10(T89))</f>
        <v>0</v>
      </c>
      <c r="V89" s="26">
        <f t="shared" ref="V89:V91" si="267">if(or(S89="-", and(S89=0, not(T89=0))), "", if(T89+S89=0, 0, (T89-S89)/S89))</f>
        <v>0</v>
      </c>
      <c r="W89" s="4">
        <f t="shared" ref="W89:W91" si="268">(U89-average(U:U))/stdev(U:U)</f>
        <v>-1.4388678</v>
      </c>
      <c r="X89" s="12" t="str">
        <f t="shared" ref="X89:X91" si="269">if(V89,(V89-average(V:V))/stdev(V:V), "")</f>
        <v/>
      </c>
      <c r="Y89" s="11">
        <f t="shared" ref="Y89:Y91" si="270">if(X89, average(X89, W89), W89)</f>
        <v>-1.4388678</v>
      </c>
      <c r="Z89" s="4">
        <f t="shared" ref="Z89:Z91" si="271">if(Y89, if(Y89 &gt; 0, Y89^0.5, -(ABS(Y89)^0.5)), "")</f>
        <v>-1.199528157</v>
      </c>
      <c r="AA89" s="4"/>
      <c r="AB89" s="4">
        <v>1074.0</v>
      </c>
      <c r="AC89" s="1" t="s">
        <v>121</v>
      </c>
      <c r="AD89" s="4">
        <v>51.6</v>
      </c>
      <c r="AE89" s="4">
        <v>55.8</v>
      </c>
      <c r="AF89" s="4">
        <v>65.77</v>
      </c>
      <c r="AG89" s="4">
        <v>47.5</v>
      </c>
      <c r="AH89" s="4">
        <f t="shared" ref="AH89:AK89" si="264">(AD89-average(AD:AD))/stdev(AD:AD)</f>
        <v>-0.8931240207</v>
      </c>
      <c r="AI89" s="4">
        <f t="shared" si="264"/>
        <v>-0.2177744577</v>
      </c>
      <c r="AJ89" s="4">
        <f t="shared" si="264"/>
        <v>-0.06419545039</v>
      </c>
      <c r="AK89" s="4">
        <f t="shared" si="264"/>
        <v>0.028820522</v>
      </c>
      <c r="AL89" s="4">
        <f t="shared" si="11"/>
        <v>-0.2865683517</v>
      </c>
      <c r="AM89" s="4">
        <f t="shared" si="12"/>
        <v>-0.5353207933</v>
      </c>
      <c r="AN89" s="1"/>
      <c r="AO89" s="4">
        <f t="shared" si="13"/>
        <v>-0.4485809453</v>
      </c>
      <c r="AP89" s="4">
        <v>-0.5138736883</v>
      </c>
      <c r="AQ89" s="4">
        <f t="shared" si="14"/>
        <v>-0.464904131</v>
      </c>
      <c r="AR89" s="1"/>
      <c r="AS89" s="1"/>
      <c r="AT89" s="1"/>
      <c r="AU89" s="1"/>
    </row>
    <row r="90">
      <c r="A90" s="4">
        <v>245.0</v>
      </c>
      <c r="B90" s="1" t="s">
        <v>114</v>
      </c>
      <c r="C90" s="4">
        <v>2.0</v>
      </c>
      <c r="D90" s="4">
        <v>1.0</v>
      </c>
      <c r="E90" s="4">
        <f t="shared" ref="E90:F90" si="265">(C90-average(C:C))/stdev(C:C)</f>
        <v>-3.302495499</v>
      </c>
      <c r="F90" s="4">
        <f t="shared" si="265"/>
        <v>0.4336920773</v>
      </c>
      <c r="G90" s="4">
        <f t="shared" si="4"/>
        <v>-1.434401711</v>
      </c>
      <c r="H90" s="4">
        <f t="shared" si="5"/>
        <v>-1.197665108</v>
      </c>
      <c r="I90" s="4"/>
      <c r="J90" s="1" t="s">
        <v>114</v>
      </c>
      <c r="K90" s="8" t="s">
        <v>289</v>
      </c>
      <c r="L90" s="4">
        <v>41.1</v>
      </c>
      <c r="M90" s="4">
        <v>3.0</v>
      </c>
      <c r="N90" s="4">
        <f t="shared" si="6"/>
        <v>29.9619</v>
      </c>
      <c r="O90" s="4">
        <f t="shared" si="7"/>
        <v>-0.3319998444</v>
      </c>
      <c r="P90" s="4">
        <f t="shared" si="8"/>
        <v>-0.5761942766</v>
      </c>
      <c r="Q90" s="1"/>
      <c r="R90" s="1" t="s">
        <v>114</v>
      </c>
      <c r="S90" s="9">
        <v>0.0</v>
      </c>
      <c r="T90" s="9">
        <v>21200.0</v>
      </c>
      <c r="U90" s="10">
        <f t="shared" si="266"/>
        <v>4.326335861</v>
      </c>
      <c r="V90" s="26" t="str">
        <f t="shared" si="267"/>
        <v/>
      </c>
      <c r="W90" s="4">
        <f t="shared" si="268"/>
        <v>0.5042949744</v>
      </c>
      <c r="X90" s="12" t="str">
        <f t="shared" si="269"/>
        <v/>
      </c>
      <c r="Y90" s="11">
        <f t="shared" si="270"/>
        <v>0.5042949744</v>
      </c>
      <c r="Z90" s="4">
        <f t="shared" si="271"/>
        <v>0.7101372927</v>
      </c>
      <c r="AA90" s="4"/>
      <c r="AB90" s="4">
        <v>245.0</v>
      </c>
      <c r="AC90" s="1" t="s">
        <v>114</v>
      </c>
      <c r="AD90" s="4">
        <v>53.05</v>
      </c>
      <c r="AE90" s="4">
        <v>47.13</v>
      </c>
      <c r="AF90" s="4">
        <v>72.97</v>
      </c>
      <c r="AG90" s="4">
        <v>44.15</v>
      </c>
      <c r="AH90" s="4">
        <f t="shared" ref="AH90:AK90" si="272">(AD90-average(AD:AD))/stdev(AD:AD)</f>
        <v>-0.809379395</v>
      </c>
      <c r="AI90" s="4">
        <f t="shared" si="272"/>
        <v>-0.7472016481</v>
      </c>
      <c r="AJ90" s="4">
        <f t="shared" si="272"/>
        <v>0.4880697805</v>
      </c>
      <c r="AK90" s="4">
        <f t="shared" si="272"/>
        <v>-0.1887433711</v>
      </c>
      <c r="AL90" s="4">
        <f t="shared" si="11"/>
        <v>-0.3143136584</v>
      </c>
      <c r="AM90" s="4">
        <f t="shared" si="12"/>
        <v>-0.5606368329</v>
      </c>
      <c r="AN90" s="1"/>
      <c r="AO90" s="4">
        <f t="shared" si="13"/>
        <v>-0.4060897312</v>
      </c>
      <c r="AP90" s="4">
        <v>-0.6791171763</v>
      </c>
      <c r="AQ90" s="4">
        <f t="shared" si="14"/>
        <v>-0.4743465925</v>
      </c>
      <c r="AR90" s="1"/>
      <c r="AS90" s="1"/>
      <c r="AT90" s="1"/>
      <c r="AU90" s="1"/>
    </row>
    <row r="91">
      <c r="A91" s="4">
        <v>1362.0</v>
      </c>
      <c r="B91" s="1" t="s">
        <v>139</v>
      </c>
      <c r="C91" s="4">
        <v>4.0</v>
      </c>
      <c r="D91" s="4">
        <v>1.0</v>
      </c>
      <c r="E91" s="4">
        <f t="shared" ref="E91:F91" si="273">(C91-average(C:C))/stdev(C:C)</f>
        <v>0.2830710428</v>
      </c>
      <c r="F91" s="4">
        <f t="shared" si="273"/>
        <v>0.4336920773</v>
      </c>
      <c r="G91" s="4">
        <f t="shared" si="4"/>
        <v>0.35838156</v>
      </c>
      <c r="H91" s="4">
        <f t="shared" si="5"/>
        <v>0.5986497808</v>
      </c>
      <c r="I91" s="4"/>
      <c r="J91" s="1" t="s">
        <v>139</v>
      </c>
      <c r="K91" s="8" t="s">
        <v>290</v>
      </c>
      <c r="L91" s="4">
        <v>42.2</v>
      </c>
      <c r="M91" s="4">
        <v>1.0</v>
      </c>
      <c r="N91" s="4">
        <f t="shared" si="6"/>
        <v>37.98</v>
      </c>
      <c r="O91" s="4">
        <f t="shared" si="7"/>
        <v>-0.2648207114</v>
      </c>
      <c r="P91" s="4">
        <f t="shared" si="8"/>
        <v>-0.5146073371</v>
      </c>
      <c r="Q91" s="1"/>
      <c r="R91" s="1" t="s">
        <v>139</v>
      </c>
      <c r="S91" s="1"/>
      <c r="T91" s="4">
        <v>0.0</v>
      </c>
      <c r="U91" s="10">
        <f t="shared" si="266"/>
        <v>0</v>
      </c>
      <c r="V91" s="26">
        <f t="shared" si="267"/>
        <v>0</v>
      </c>
      <c r="W91" s="4">
        <f t="shared" si="268"/>
        <v>-1.4388678</v>
      </c>
      <c r="X91" s="12" t="str">
        <f t="shared" si="269"/>
        <v/>
      </c>
      <c r="Y91" s="11">
        <f t="shared" si="270"/>
        <v>-1.4388678</v>
      </c>
      <c r="Z91" s="4">
        <f t="shared" si="271"/>
        <v>-1.199528157</v>
      </c>
      <c r="AA91" s="4"/>
      <c r="AB91" s="4">
        <v>1362.0</v>
      </c>
      <c r="AC91" s="1" t="s">
        <v>139</v>
      </c>
      <c r="AD91" s="4">
        <v>59.38</v>
      </c>
      <c r="AE91" s="4">
        <v>42.97</v>
      </c>
      <c r="AF91" s="4">
        <v>54.88</v>
      </c>
      <c r="AG91" s="4">
        <v>42.58</v>
      </c>
      <c r="AH91" s="4">
        <f t="shared" ref="AH91:AK91" si="274">(AD91-average(AD:AD))/stdev(AD:AD)</f>
        <v>-0.4437907877</v>
      </c>
      <c r="AI91" s="4">
        <f t="shared" si="274"/>
        <v>-1.001228997</v>
      </c>
      <c r="AJ91" s="4">
        <f t="shared" si="274"/>
        <v>-0.8994966121</v>
      </c>
      <c r="AK91" s="4">
        <f t="shared" si="274"/>
        <v>-0.2907061509</v>
      </c>
      <c r="AL91" s="4">
        <f t="shared" si="11"/>
        <v>-0.6588056368</v>
      </c>
      <c r="AM91" s="4">
        <f t="shared" si="12"/>
        <v>-0.8116684279</v>
      </c>
      <c r="AN91" s="1"/>
      <c r="AO91" s="4">
        <f t="shared" si="13"/>
        <v>-0.4817885353</v>
      </c>
      <c r="AP91" s="4">
        <v>-0.4655312115</v>
      </c>
      <c r="AQ91" s="4">
        <f t="shared" si="14"/>
        <v>-0.4777242044</v>
      </c>
      <c r="AR91" s="1"/>
      <c r="AS91" s="1"/>
      <c r="AT91" s="1"/>
      <c r="AU91" s="1"/>
    </row>
    <row r="92">
      <c r="A92" s="4">
        <v>1467.0</v>
      </c>
      <c r="B92" s="8" t="s">
        <v>291</v>
      </c>
      <c r="C92" s="4">
        <v>4.0</v>
      </c>
      <c r="D92" s="4">
        <v>1.0</v>
      </c>
      <c r="E92" s="4">
        <f t="shared" ref="E92:F92" si="275">(C92-average(C:C))/stdev(C:C)</f>
        <v>0.2830710428</v>
      </c>
      <c r="F92" s="4">
        <f t="shared" si="275"/>
        <v>0.4336920773</v>
      </c>
      <c r="G92" s="4">
        <f t="shared" si="4"/>
        <v>0.35838156</v>
      </c>
      <c r="H92" s="4">
        <f t="shared" si="5"/>
        <v>0.5986497808</v>
      </c>
      <c r="I92" s="4"/>
      <c r="J92" s="8" t="s">
        <v>291</v>
      </c>
      <c r="K92" s="1" t="s">
        <v>250</v>
      </c>
      <c r="L92" s="4">
        <v>0.0</v>
      </c>
      <c r="M92" s="4">
        <v>0.0</v>
      </c>
      <c r="N92" s="4">
        <f t="shared" si="6"/>
        <v>0</v>
      </c>
      <c r="O92" s="4">
        <f t="shared" si="7"/>
        <v>-0.5830336888</v>
      </c>
      <c r="P92" s="4">
        <f t="shared" si="8"/>
        <v>-0.7635664273</v>
      </c>
      <c r="Q92" s="1"/>
      <c r="R92" s="1"/>
      <c r="S92" s="1"/>
      <c r="T92" s="1"/>
      <c r="U92" s="1"/>
      <c r="V92" s="26"/>
      <c r="W92" s="1"/>
      <c r="X92" s="1"/>
      <c r="Y92" s="1"/>
      <c r="Z92" s="1"/>
      <c r="AA92" s="4"/>
      <c r="AB92" s="4">
        <v>1467.0</v>
      </c>
      <c r="AC92" s="8" t="s">
        <v>291</v>
      </c>
      <c r="AD92" s="4">
        <v>67.97</v>
      </c>
      <c r="AE92" s="4">
        <v>19.53</v>
      </c>
      <c r="AF92" s="4">
        <v>39.06</v>
      </c>
      <c r="AG92" s="4">
        <v>14.84</v>
      </c>
      <c r="AH92" s="4">
        <f t="shared" ref="AH92:AK92" si="276">(AD92-average(AD:AD))/stdev(AD:AD)</f>
        <v>0.05232392584</v>
      </c>
      <c r="AI92" s="4">
        <f t="shared" si="276"/>
        <v>-2.432575403</v>
      </c>
      <c r="AJ92" s="4">
        <f t="shared" si="276"/>
        <v>-2.11294605</v>
      </c>
      <c r="AK92" s="4">
        <f t="shared" si="276"/>
        <v>-2.092265075</v>
      </c>
      <c r="AL92" s="4">
        <f t="shared" si="11"/>
        <v>-1.64636565</v>
      </c>
      <c r="AM92" s="4">
        <f t="shared" si="12"/>
        <v>-1.283107809</v>
      </c>
      <c r="AN92" s="1"/>
      <c r="AO92" s="4">
        <f t="shared" si="13"/>
        <v>-0.4826748186</v>
      </c>
      <c r="AP92" s="1"/>
      <c r="AQ92" s="4">
        <f t="shared" si="14"/>
        <v>-0.4826748186</v>
      </c>
      <c r="AR92" s="1"/>
      <c r="AS92" s="1"/>
      <c r="AT92" s="1"/>
      <c r="AU92" s="1"/>
    </row>
    <row r="93">
      <c r="A93" s="4">
        <v>1257.0</v>
      </c>
      <c r="B93" s="1" t="s">
        <v>96</v>
      </c>
      <c r="C93" s="4">
        <v>4.0</v>
      </c>
      <c r="D93" s="4">
        <v>1.0</v>
      </c>
      <c r="E93" s="4">
        <f t="shared" ref="E93:F93" si="277">(C93-average(C:C))/stdev(C:C)</f>
        <v>0.2830710428</v>
      </c>
      <c r="F93" s="4">
        <f t="shared" si="277"/>
        <v>0.4336920773</v>
      </c>
      <c r="G93" s="4">
        <f t="shared" si="4"/>
        <v>0.35838156</v>
      </c>
      <c r="H93" s="4">
        <f t="shared" si="5"/>
        <v>0.5986497808</v>
      </c>
      <c r="I93" s="4"/>
      <c r="J93" s="1" t="s">
        <v>96</v>
      </c>
      <c r="K93" s="8" t="s">
        <v>292</v>
      </c>
      <c r="L93" s="4">
        <v>35.4</v>
      </c>
      <c r="M93" s="4">
        <v>3.0</v>
      </c>
      <c r="N93" s="4">
        <f t="shared" si="6"/>
        <v>25.8066</v>
      </c>
      <c r="O93" s="4">
        <f t="shared" si="7"/>
        <v>-0.3668147572</v>
      </c>
      <c r="P93" s="4">
        <f t="shared" si="8"/>
        <v>-0.6056523402</v>
      </c>
      <c r="Q93" s="1"/>
      <c r="R93" s="1" t="s">
        <v>96</v>
      </c>
      <c r="S93" s="4">
        <v>0.0</v>
      </c>
      <c r="T93" s="4">
        <v>0.0</v>
      </c>
      <c r="U93" s="10">
        <f>if(T93=0, 0, LOG10(T93))</f>
        <v>0</v>
      </c>
      <c r="V93" s="26">
        <f>if(or(S93="-", and(S93=0, not(T93=0))), "", if(T93+S93=0, 0, (T93-S93)/S93))</f>
        <v>0</v>
      </c>
      <c r="W93" s="4">
        <f>(U93-average(U:U))/stdev(U:U)</f>
        <v>-1.4388678</v>
      </c>
      <c r="X93" s="12" t="str">
        <f>if(V93,(V93-average(V:V))/stdev(V:V), "")</f>
        <v/>
      </c>
      <c r="Y93" s="11">
        <f>if(X93, average(X93, W93), W93)</f>
        <v>-1.4388678</v>
      </c>
      <c r="Z93" s="4">
        <f>if(Y93, if(Y93 &gt; 0, Y93^0.5, -(ABS(Y93)^0.5)), "")</f>
        <v>-1.199528157</v>
      </c>
      <c r="AA93" s="4"/>
      <c r="AB93" s="4">
        <v>1257.0</v>
      </c>
      <c r="AC93" s="1" t="s">
        <v>96</v>
      </c>
      <c r="AD93" s="4">
        <v>46.68</v>
      </c>
      <c r="AE93" s="4">
        <v>43.35</v>
      </c>
      <c r="AF93" s="4">
        <v>62.65</v>
      </c>
      <c r="AG93" s="4">
        <v>39.43</v>
      </c>
      <c r="AH93" s="4">
        <f t="shared" ref="AH93:AK93" si="278">(AD93-average(AD:AD))/stdev(AD:AD)</f>
        <v>-1.177278199</v>
      </c>
      <c r="AI93" s="4">
        <f t="shared" si="278"/>
        <v>-0.9780245754</v>
      </c>
      <c r="AJ93" s="4">
        <f t="shared" si="278"/>
        <v>-0.3035103838</v>
      </c>
      <c r="AK93" s="4">
        <f t="shared" si="278"/>
        <v>-0.4952811549</v>
      </c>
      <c r="AL93" s="4">
        <f t="shared" si="11"/>
        <v>-0.7385235782</v>
      </c>
      <c r="AM93" s="4">
        <f t="shared" si="12"/>
        <v>-0.8593739455</v>
      </c>
      <c r="AN93" s="1"/>
      <c r="AO93" s="4">
        <f t="shared" si="13"/>
        <v>-0.5164761655</v>
      </c>
      <c r="AP93" s="4">
        <v>-0.4151977895</v>
      </c>
      <c r="AQ93" s="4">
        <f t="shared" si="14"/>
        <v>-0.4911565715</v>
      </c>
      <c r="AR93" s="1"/>
      <c r="AS93" s="1"/>
      <c r="AT93" s="1"/>
      <c r="AU93" s="1"/>
    </row>
    <row r="94">
      <c r="A94" s="4">
        <v>1482.0</v>
      </c>
      <c r="B94" s="1" t="s">
        <v>293</v>
      </c>
      <c r="C94" s="4">
        <v>4.0</v>
      </c>
      <c r="D94" s="4">
        <v>1.0</v>
      </c>
      <c r="E94" s="4">
        <f t="shared" ref="E94:F94" si="279">(C94-average(C:C))/stdev(C:C)</f>
        <v>0.2830710428</v>
      </c>
      <c r="F94" s="4">
        <f t="shared" si="279"/>
        <v>0.4336920773</v>
      </c>
      <c r="G94" s="4">
        <f t="shared" si="4"/>
        <v>0.35838156</v>
      </c>
      <c r="H94" s="4">
        <f t="shared" si="5"/>
        <v>0.5986497808</v>
      </c>
      <c r="I94" s="4"/>
      <c r="J94" s="1" t="s">
        <v>293</v>
      </c>
      <c r="K94" s="1" t="s">
        <v>208</v>
      </c>
      <c r="L94" s="4">
        <v>0.0</v>
      </c>
      <c r="M94" s="4">
        <v>0.0</v>
      </c>
      <c r="N94" s="4">
        <f t="shared" si="6"/>
        <v>0</v>
      </c>
      <c r="O94" s="4">
        <f t="shared" si="7"/>
        <v>-0.5830336888</v>
      </c>
      <c r="P94" s="4">
        <f t="shared" si="8"/>
        <v>-0.7635664273</v>
      </c>
      <c r="Q94" s="1"/>
      <c r="R94" s="1"/>
      <c r="S94" s="1"/>
      <c r="T94" s="1"/>
      <c r="U94" s="1"/>
      <c r="V94" s="26"/>
      <c r="W94" s="1"/>
      <c r="X94" s="1"/>
      <c r="Y94" s="1"/>
      <c r="Z94" s="1"/>
      <c r="AA94" s="4"/>
      <c r="AB94" s="4">
        <v>1482.0</v>
      </c>
      <c r="AC94" s="1" t="s">
        <v>293</v>
      </c>
      <c r="AD94" s="4">
        <v>42.97</v>
      </c>
      <c r="AE94" s="4">
        <v>34.38</v>
      </c>
      <c r="AF94" s="4">
        <v>41.41</v>
      </c>
      <c r="AG94" s="4">
        <v>2.34</v>
      </c>
      <c r="AH94" s="4">
        <f t="shared" ref="AH94:AK94" si="280">(AD94-average(AD:AD))/stdev(AD:AD)</f>
        <v>-1.391548931</v>
      </c>
      <c r="AI94" s="4">
        <f t="shared" si="280"/>
        <v>-1.525771046</v>
      </c>
      <c r="AJ94" s="4">
        <f t="shared" si="280"/>
        <v>-1.932692815</v>
      </c>
      <c r="AK94" s="4">
        <f t="shared" si="280"/>
        <v>-2.904070646</v>
      </c>
      <c r="AL94" s="4">
        <f t="shared" si="11"/>
        <v>-1.938520859</v>
      </c>
      <c r="AM94" s="4">
        <f t="shared" si="12"/>
        <v>-1.392307746</v>
      </c>
      <c r="AN94" s="1"/>
      <c r="AO94" s="4">
        <f t="shared" si="13"/>
        <v>-0.5190747975</v>
      </c>
      <c r="AP94" s="1"/>
      <c r="AQ94" s="4">
        <f t="shared" si="14"/>
        <v>-0.5190747975</v>
      </c>
      <c r="AR94" s="1"/>
      <c r="AS94" s="1"/>
      <c r="AT94" s="1"/>
      <c r="AU94" s="1"/>
    </row>
    <row r="95">
      <c r="A95" s="4">
        <v>1380.0</v>
      </c>
      <c r="B95" s="1" t="s">
        <v>146</v>
      </c>
      <c r="C95" s="4">
        <v>2.0</v>
      </c>
      <c r="D95" s="4">
        <v>1.0</v>
      </c>
      <c r="E95" s="4">
        <f t="shared" ref="E95:F95" si="281">(C95-average(C:C))/stdev(C:C)</f>
        <v>-3.302495499</v>
      </c>
      <c r="F95" s="4">
        <f t="shared" si="281"/>
        <v>0.4336920773</v>
      </c>
      <c r="G95" s="4">
        <f t="shared" si="4"/>
        <v>-1.434401711</v>
      </c>
      <c r="H95" s="4">
        <f t="shared" si="5"/>
        <v>-1.197665108</v>
      </c>
      <c r="I95" s="4"/>
      <c r="J95" s="1" t="s">
        <v>146</v>
      </c>
      <c r="K95" s="1" t="s">
        <v>208</v>
      </c>
      <c r="L95" s="4">
        <v>0.0</v>
      </c>
      <c r="M95" s="4">
        <v>0.0</v>
      </c>
      <c r="N95" s="4">
        <f t="shared" si="6"/>
        <v>0</v>
      </c>
      <c r="O95" s="4">
        <f t="shared" si="7"/>
        <v>-0.5830336888</v>
      </c>
      <c r="P95" s="4">
        <f t="shared" si="8"/>
        <v>-0.7635664273</v>
      </c>
      <c r="Q95" s="1"/>
      <c r="R95" s="1" t="s">
        <v>146</v>
      </c>
      <c r="S95" s="6"/>
      <c r="T95" s="9">
        <v>2400.0</v>
      </c>
      <c r="U95" s="10">
        <f>if(T95=0, 0, LOG10(T95))</f>
        <v>3.380211242</v>
      </c>
      <c r="V95" s="26" t="str">
        <f>if(or(S95="-", and(S95=0, not(T95=0))), "", if(T95+S95=0, 0, (T95-S95)/S95))</f>
        <v/>
      </c>
      <c r="W95" s="4">
        <f>(U95-average(U:U))/stdev(U:U)</f>
        <v>0.07934550241</v>
      </c>
      <c r="X95" s="12" t="str">
        <f>if(V95,(V95-average(V:V))/stdev(V:V), "")</f>
        <v/>
      </c>
      <c r="Y95" s="11">
        <f>if(X95, average(X95, W95), W95)</f>
        <v>0.07934550241</v>
      </c>
      <c r="Z95" s="4">
        <f t="shared" ref="Z95:Z101" si="284">if(Y95, if(Y95 &gt; 0, Y95^0.5, -(ABS(Y95)^0.5)), "")</f>
        <v>0.2816833371</v>
      </c>
      <c r="AA95" s="4"/>
      <c r="AB95" s="4">
        <v>1380.0</v>
      </c>
      <c r="AC95" s="1" t="s">
        <v>146</v>
      </c>
      <c r="AD95" s="4">
        <v>44.73</v>
      </c>
      <c r="AE95" s="4">
        <v>54.49</v>
      </c>
      <c r="AF95" s="4">
        <v>67.58</v>
      </c>
      <c r="AG95" s="4">
        <v>48.24</v>
      </c>
      <c r="AH95" s="4">
        <f t="shared" ref="AH95:AK95" si="282">(AD95-average(AD:AD))/stdev(AD:AD)</f>
        <v>-1.289900282</v>
      </c>
      <c r="AI95" s="4">
        <f t="shared" si="282"/>
        <v>-0.2977686468</v>
      </c>
      <c r="AJ95" s="4">
        <f t="shared" si="282"/>
        <v>0.07463789237</v>
      </c>
      <c r="AK95" s="4">
        <f t="shared" si="282"/>
        <v>0.07687941183</v>
      </c>
      <c r="AL95" s="4">
        <f t="shared" si="11"/>
        <v>-0.3590379061</v>
      </c>
      <c r="AM95" s="4">
        <f t="shared" si="12"/>
        <v>-0.5991977187</v>
      </c>
      <c r="AN95" s="1"/>
      <c r="AO95" s="4">
        <f t="shared" si="13"/>
        <v>-0.5696864792</v>
      </c>
      <c r="AP95" s="1"/>
      <c r="AQ95" s="4">
        <f t="shared" si="14"/>
        <v>-0.5696864792</v>
      </c>
      <c r="AR95" s="1"/>
      <c r="AS95" s="1"/>
      <c r="AT95" s="1"/>
      <c r="AU95" s="1"/>
    </row>
    <row r="96">
      <c r="A96" s="4">
        <v>1402.0</v>
      </c>
      <c r="B96" s="1" t="s">
        <v>294</v>
      </c>
      <c r="C96" s="4">
        <v>1.0</v>
      </c>
      <c r="D96" s="4">
        <v>0.0</v>
      </c>
      <c r="E96" s="4">
        <f t="shared" ref="E96:F96" si="283">(C96-average(C:C))/stdev(C:C)</f>
        <v>-5.09527877</v>
      </c>
      <c r="F96" s="4">
        <f t="shared" si="283"/>
        <v>-2.038352763</v>
      </c>
      <c r="G96" s="4">
        <f t="shared" si="4"/>
        <v>-3.566815766</v>
      </c>
      <c r="H96" s="4">
        <f t="shared" si="5"/>
        <v>-1.888601537</v>
      </c>
      <c r="I96" s="4"/>
      <c r="J96" s="1" t="s">
        <v>294</v>
      </c>
      <c r="K96" s="1" t="s">
        <v>295</v>
      </c>
      <c r="L96" s="1"/>
      <c r="M96" s="1"/>
      <c r="N96" s="4">
        <f t="shared" si="6"/>
        <v>0</v>
      </c>
      <c r="O96" s="4">
        <f t="shared" si="7"/>
        <v>-0.5830336888</v>
      </c>
      <c r="P96" s="4">
        <f t="shared" si="8"/>
        <v>-0.7635664273</v>
      </c>
      <c r="Q96" s="1"/>
      <c r="R96" s="1"/>
      <c r="S96" s="1"/>
      <c r="T96" s="1"/>
      <c r="U96" s="1"/>
      <c r="V96" s="1"/>
      <c r="W96" s="1"/>
      <c r="X96" s="1"/>
      <c r="Y96" s="1"/>
      <c r="Z96" s="4" t="str">
        <f t="shared" si="284"/>
        <v/>
      </c>
      <c r="AA96" s="4"/>
      <c r="AB96" s="4">
        <v>1402.0</v>
      </c>
      <c r="AC96" s="1" t="s">
        <v>294</v>
      </c>
      <c r="AD96" s="4">
        <v>85.16</v>
      </c>
      <c r="AE96" s="4">
        <v>67.19</v>
      </c>
      <c r="AF96" s="4">
        <v>74.22</v>
      </c>
      <c r="AG96" s="4">
        <v>67.97</v>
      </c>
      <c r="AH96" s="4">
        <f t="shared" ref="AH96:AK96" si="285">(AD96-average(AD:AD))/stdev(AD:AD)</f>
        <v>1.045130902</v>
      </c>
      <c r="AI96" s="4">
        <f t="shared" si="285"/>
        <v>0.4777475375</v>
      </c>
      <c r="AJ96" s="4">
        <f t="shared" si="285"/>
        <v>0.5839491608</v>
      </c>
      <c r="AK96" s="4">
        <f t="shared" si="285"/>
        <v>1.358233326</v>
      </c>
      <c r="AL96" s="4">
        <f t="shared" si="11"/>
        <v>0.8662652315</v>
      </c>
      <c r="AM96" s="4">
        <f t="shared" si="12"/>
        <v>0.930733706</v>
      </c>
      <c r="AN96" s="1"/>
      <c r="AO96" s="4">
        <f t="shared" si="13"/>
        <v>-0.5738114195</v>
      </c>
      <c r="AP96" s="1"/>
      <c r="AQ96" s="4">
        <f t="shared" si="14"/>
        <v>-0.5738114195</v>
      </c>
      <c r="AR96" s="1"/>
      <c r="AS96" s="1"/>
      <c r="AT96" s="1"/>
      <c r="AU96" s="1"/>
    </row>
    <row r="97">
      <c r="A97" s="4">
        <v>492.0</v>
      </c>
      <c r="B97" s="1" t="s">
        <v>126</v>
      </c>
      <c r="C97" s="4">
        <v>2.0</v>
      </c>
      <c r="D97" s="4">
        <v>0.0</v>
      </c>
      <c r="E97" s="4">
        <f t="shared" ref="E97:F97" si="286">(C97-average(C:C))/stdev(C:C)</f>
        <v>-3.302495499</v>
      </c>
      <c r="F97" s="4">
        <f t="shared" si="286"/>
        <v>-2.038352763</v>
      </c>
      <c r="G97" s="4">
        <f t="shared" si="4"/>
        <v>-2.670424131</v>
      </c>
      <c r="H97" s="4">
        <f t="shared" si="5"/>
        <v>-1.634143241</v>
      </c>
      <c r="I97" s="4"/>
      <c r="J97" s="1" t="s">
        <v>126</v>
      </c>
      <c r="K97" s="8" t="s">
        <v>296</v>
      </c>
      <c r="L97" s="4">
        <v>33.3</v>
      </c>
      <c r="M97" s="4">
        <v>8.0</v>
      </c>
      <c r="N97" s="4">
        <f t="shared" si="6"/>
        <v>14.33455809</v>
      </c>
      <c r="O97" s="4">
        <f t="shared" si="7"/>
        <v>-0.4629325195</v>
      </c>
      <c r="P97" s="4">
        <f t="shared" si="8"/>
        <v>-0.6803914458</v>
      </c>
      <c r="Q97" s="1"/>
      <c r="R97" s="1" t="s">
        <v>126</v>
      </c>
      <c r="S97" s="9">
        <v>191100.0</v>
      </c>
      <c r="T97" s="9">
        <v>131900.0</v>
      </c>
      <c r="U97" s="10">
        <f t="shared" ref="U97:U101" si="289">if(T97=0, 0, LOG10(T97))</f>
        <v>5.120244796</v>
      </c>
      <c r="V97" s="26">
        <f t="shared" ref="V97:V101" si="290">if(or(S97="-", and(S97=0, not(T97=0))), "", if(T97+S97=0, 0, (T97-S97)/S97))</f>
        <v>-0.3097854526</v>
      </c>
      <c r="W97" s="4">
        <f t="shared" ref="W97:W101" si="291">(U97-average(U:U))/stdev(U:U)</f>
        <v>0.860877158</v>
      </c>
      <c r="X97" s="12">
        <f t="shared" ref="X97:X101" si="292">if(V97,(V97-average(V:V))/stdev(V:V), "")</f>
        <v>-0.1561735328</v>
      </c>
      <c r="Y97" s="11">
        <f t="shared" ref="Y97:Y101" si="293">if(X97, average(X97, W97), W97)</f>
        <v>0.3523518126</v>
      </c>
      <c r="Z97" s="4">
        <f t="shared" si="284"/>
        <v>0.5935922949</v>
      </c>
      <c r="AA97" s="4"/>
      <c r="AB97" s="4">
        <v>492.0</v>
      </c>
      <c r="AC97" s="1" t="s">
        <v>126</v>
      </c>
      <c r="AD97" s="4">
        <v>54.12</v>
      </c>
      <c r="AE97" s="4">
        <v>52.84</v>
      </c>
      <c r="AF97" s="4">
        <v>65.2</v>
      </c>
      <c r="AG97" s="4">
        <v>44.06</v>
      </c>
      <c r="AH97" s="4">
        <f t="shared" ref="AH97:AK97" si="287">(AD97-average(AD:AD))/stdev(AD:AD)</f>
        <v>-0.7475816368</v>
      </c>
      <c r="AI97" s="4">
        <f t="shared" si="287"/>
        <v>-0.3985246865</v>
      </c>
      <c r="AJ97" s="4">
        <f t="shared" si="287"/>
        <v>-0.1079164478</v>
      </c>
      <c r="AK97" s="4">
        <f t="shared" si="287"/>
        <v>-0.1945883712</v>
      </c>
      <c r="AL97" s="4">
        <f t="shared" si="11"/>
        <v>-0.3621527856</v>
      </c>
      <c r="AM97" s="4">
        <f t="shared" si="12"/>
        <v>-0.601791314</v>
      </c>
      <c r="AN97" s="1"/>
      <c r="AO97" s="4">
        <f t="shared" si="13"/>
        <v>-0.5806834264</v>
      </c>
      <c r="AP97" s="1"/>
      <c r="AQ97" s="4">
        <f t="shared" si="14"/>
        <v>-0.5806834264</v>
      </c>
      <c r="AR97" s="1"/>
      <c r="AS97" s="1"/>
      <c r="AT97" s="1"/>
      <c r="AU97" s="1"/>
    </row>
    <row r="98">
      <c r="A98" s="4">
        <v>815.0</v>
      </c>
      <c r="B98" s="1" t="s">
        <v>134</v>
      </c>
      <c r="C98" s="4">
        <v>4.0</v>
      </c>
      <c r="D98" s="4">
        <v>1.0</v>
      </c>
      <c r="E98" s="4">
        <f t="shared" ref="E98:F98" si="288">(C98-average(C:C))/stdev(C:C)</f>
        <v>0.2830710428</v>
      </c>
      <c r="F98" s="4">
        <f t="shared" si="288"/>
        <v>0.4336920773</v>
      </c>
      <c r="G98" s="4">
        <f t="shared" si="4"/>
        <v>0.35838156</v>
      </c>
      <c r="H98" s="4">
        <f t="shared" si="5"/>
        <v>0.5986497808</v>
      </c>
      <c r="I98" s="4"/>
      <c r="J98" s="1" t="s">
        <v>134</v>
      </c>
      <c r="K98" s="8" t="s">
        <v>297</v>
      </c>
      <c r="L98" s="4">
        <v>23.0</v>
      </c>
      <c r="M98" s="4">
        <v>7.0</v>
      </c>
      <c r="N98" s="4">
        <f t="shared" si="6"/>
        <v>11.0008287</v>
      </c>
      <c r="O98" s="4">
        <f t="shared" si="7"/>
        <v>-0.4908639559</v>
      </c>
      <c r="P98" s="4">
        <f t="shared" si="8"/>
        <v>-0.7006168396</v>
      </c>
      <c r="Q98" s="1"/>
      <c r="R98" s="1" t="s">
        <v>134</v>
      </c>
      <c r="S98" s="9">
        <v>0.0</v>
      </c>
      <c r="T98" s="4">
        <v>0.0</v>
      </c>
      <c r="U98" s="10">
        <f t="shared" si="289"/>
        <v>0</v>
      </c>
      <c r="V98" s="26">
        <f t="shared" si="290"/>
        <v>0</v>
      </c>
      <c r="W98" s="4">
        <f t="shared" si="291"/>
        <v>-1.4388678</v>
      </c>
      <c r="X98" s="12" t="str">
        <f t="shared" si="292"/>
        <v/>
      </c>
      <c r="Y98" s="11">
        <f t="shared" si="293"/>
        <v>-1.4388678</v>
      </c>
      <c r="Z98" s="4">
        <f t="shared" si="284"/>
        <v>-1.199528157</v>
      </c>
      <c r="AA98" s="4"/>
      <c r="AB98" s="4">
        <v>815.0</v>
      </c>
      <c r="AC98" s="1" t="s">
        <v>134</v>
      </c>
      <c r="AD98" s="4">
        <v>45.47</v>
      </c>
      <c r="AE98" s="4">
        <v>49.93</v>
      </c>
      <c r="AF98" s="4">
        <v>68.15</v>
      </c>
      <c r="AG98" s="4">
        <v>48.15</v>
      </c>
      <c r="AH98" s="4">
        <f t="shared" ref="AH98:AK98" si="294">(AD98-average(AD:AD))/stdev(AD:AD)</f>
        <v>-1.247161645</v>
      </c>
      <c r="AI98" s="4">
        <f t="shared" si="294"/>
        <v>-0.576221702</v>
      </c>
      <c r="AJ98" s="4">
        <f t="shared" si="294"/>
        <v>0.1183588898</v>
      </c>
      <c r="AK98" s="4">
        <f t="shared" si="294"/>
        <v>0.07103441171</v>
      </c>
      <c r="AL98" s="4">
        <f t="shared" si="11"/>
        <v>-0.4084975114</v>
      </c>
      <c r="AM98" s="4">
        <f t="shared" si="12"/>
        <v>-0.6391381004</v>
      </c>
      <c r="AN98" s="1"/>
      <c r="AO98" s="4">
        <f t="shared" si="13"/>
        <v>-0.4851583291</v>
      </c>
      <c r="AP98" s="4">
        <v>-0.9804361103</v>
      </c>
      <c r="AQ98" s="4">
        <f t="shared" si="14"/>
        <v>-0.6089777744</v>
      </c>
      <c r="AR98" s="1"/>
      <c r="AS98" s="1"/>
      <c r="AT98" s="1"/>
      <c r="AU98" s="1"/>
    </row>
    <row r="99">
      <c r="A99" s="4">
        <v>1300.0</v>
      </c>
      <c r="B99" s="1" t="s">
        <v>123</v>
      </c>
      <c r="C99" s="4">
        <v>4.0</v>
      </c>
      <c r="D99" s="4">
        <v>1.0</v>
      </c>
      <c r="E99" s="4">
        <f t="shared" ref="E99:F99" si="295">(C99-average(C:C))/stdev(C:C)</f>
        <v>0.2830710428</v>
      </c>
      <c r="F99" s="4">
        <f t="shared" si="295"/>
        <v>0.4336920773</v>
      </c>
      <c r="G99" s="4">
        <f t="shared" si="4"/>
        <v>0.35838156</v>
      </c>
      <c r="H99" s="4">
        <f t="shared" si="5"/>
        <v>0.5986497808</v>
      </c>
      <c r="I99" s="4"/>
      <c r="J99" s="1" t="s">
        <v>123</v>
      </c>
      <c r="K99" s="1" t="s">
        <v>242</v>
      </c>
      <c r="L99" s="4">
        <v>0.0</v>
      </c>
      <c r="M99" s="4">
        <v>2.0</v>
      </c>
      <c r="N99" s="4">
        <f t="shared" si="6"/>
        <v>0</v>
      </c>
      <c r="O99" s="4">
        <f t="shared" si="7"/>
        <v>-0.5830336888</v>
      </c>
      <c r="P99" s="4">
        <f t="shared" si="8"/>
        <v>-0.7635664273</v>
      </c>
      <c r="Q99" s="1"/>
      <c r="R99" s="1" t="s">
        <v>123</v>
      </c>
      <c r="S99" s="4">
        <v>0.0</v>
      </c>
      <c r="T99" s="4">
        <v>0.0</v>
      </c>
      <c r="U99" s="10">
        <f t="shared" si="289"/>
        <v>0</v>
      </c>
      <c r="V99" s="26">
        <f t="shared" si="290"/>
        <v>0</v>
      </c>
      <c r="W99" s="4">
        <f t="shared" si="291"/>
        <v>-1.4388678</v>
      </c>
      <c r="X99" s="12" t="str">
        <f t="shared" si="292"/>
        <v/>
      </c>
      <c r="Y99" s="11">
        <f t="shared" si="293"/>
        <v>-1.4388678</v>
      </c>
      <c r="Z99" s="4">
        <f t="shared" si="284"/>
        <v>-1.199528157</v>
      </c>
      <c r="AA99" s="4"/>
      <c r="AB99" s="4">
        <v>1300.0</v>
      </c>
      <c r="AC99" s="1" t="s">
        <v>123</v>
      </c>
      <c r="AD99" s="4">
        <v>69.14</v>
      </c>
      <c r="AE99" s="4">
        <v>29.59</v>
      </c>
      <c r="AF99" s="4">
        <v>53.42</v>
      </c>
      <c r="AG99" s="4">
        <v>18.7</v>
      </c>
      <c r="AH99" s="4">
        <f t="shared" ref="AH99:AK99" si="296">(AD99-average(AD:AD))/stdev(AD:AD)</f>
        <v>0.1198971755</v>
      </c>
      <c r="AI99" s="4">
        <f t="shared" si="296"/>
        <v>-1.818268882</v>
      </c>
      <c r="AJ99" s="4">
        <f t="shared" si="296"/>
        <v>-1.011483728</v>
      </c>
      <c r="AK99" s="4">
        <f t="shared" si="296"/>
        <v>-1.841579514</v>
      </c>
      <c r="AL99" s="4">
        <f t="shared" si="11"/>
        <v>-1.137858737</v>
      </c>
      <c r="AM99" s="4">
        <f t="shared" si="12"/>
        <v>-1.066704616</v>
      </c>
      <c r="AN99" s="1"/>
      <c r="AO99" s="4">
        <f t="shared" si="13"/>
        <v>-0.6077873549</v>
      </c>
      <c r="AP99" s="4">
        <v>-0.714494945</v>
      </c>
      <c r="AQ99" s="4">
        <f t="shared" si="14"/>
        <v>-0.6344642524</v>
      </c>
      <c r="AR99" s="1"/>
      <c r="AS99" s="1"/>
      <c r="AT99" s="1"/>
      <c r="AU99" s="1"/>
    </row>
    <row r="100">
      <c r="A100" s="4">
        <v>1403.0</v>
      </c>
      <c r="B100" s="1" t="s">
        <v>141</v>
      </c>
      <c r="C100" s="4">
        <v>4.0</v>
      </c>
      <c r="D100" s="4">
        <v>1.0</v>
      </c>
      <c r="E100" s="4">
        <f t="shared" ref="E100:F100" si="297">(C100-average(C:C))/stdev(C:C)</f>
        <v>0.2830710428</v>
      </c>
      <c r="F100" s="4">
        <f t="shared" si="297"/>
        <v>0.4336920773</v>
      </c>
      <c r="G100" s="4">
        <f t="shared" si="4"/>
        <v>0.35838156</v>
      </c>
      <c r="H100" s="4">
        <f t="shared" si="5"/>
        <v>0.5986497808</v>
      </c>
      <c r="I100" s="4"/>
      <c r="J100" s="1" t="s">
        <v>141</v>
      </c>
      <c r="K100" s="1" t="s">
        <v>298</v>
      </c>
      <c r="L100" s="4">
        <v>0.0</v>
      </c>
      <c r="M100" s="4">
        <v>0.0</v>
      </c>
      <c r="N100" s="4">
        <f t="shared" si="6"/>
        <v>0</v>
      </c>
      <c r="O100" s="4">
        <f t="shared" si="7"/>
        <v>-0.5830336888</v>
      </c>
      <c r="P100" s="4">
        <f t="shared" si="8"/>
        <v>-0.7635664273</v>
      </c>
      <c r="Q100" s="1"/>
      <c r="R100" s="1" t="s">
        <v>141</v>
      </c>
      <c r="S100" s="6"/>
      <c r="T100" s="4">
        <v>0.0</v>
      </c>
      <c r="U100" s="10">
        <f t="shared" si="289"/>
        <v>0</v>
      </c>
      <c r="V100" s="26">
        <f t="shared" si="290"/>
        <v>0</v>
      </c>
      <c r="W100" s="4">
        <f t="shared" si="291"/>
        <v>-1.4388678</v>
      </c>
      <c r="X100" s="12" t="str">
        <f t="shared" si="292"/>
        <v/>
      </c>
      <c r="Y100" s="11">
        <f t="shared" si="293"/>
        <v>-1.4388678</v>
      </c>
      <c r="Z100" s="4">
        <f t="shared" si="284"/>
        <v>-1.199528157</v>
      </c>
      <c r="AA100" s="4"/>
      <c r="AB100" s="4">
        <v>1403.0</v>
      </c>
      <c r="AC100" s="1" t="s">
        <v>141</v>
      </c>
      <c r="AD100" s="4">
        <v>45.12</v>
      </c>
      <c r="AE100" s="4">
        <v>28.71</v>
      </c>
      <c r="AF100" s="4">
        <v>45.12</v>
      </c>
      <c r="AG100" s="4">
        <v>29.69</v>
      </c>
      <c r="AH100" s="4">
        <f t="shared" ref="AH100:AK100" si="298">(AD100-average(AD:AD))/stdev(AD:AD)</f>
        <v>-1.267375865</v>
      </c>
      <c r="AI100" s="4">
        <f t="shared" si="298"/>
        <v>-1.872005437</v>
      </c>
      <c r="AJ100" s="4">
        <f t="shared" si="298"/>
        <v>-1.648122814</v>
      </c>
      <c r="AK100" s="4">
        <f t="shared" si="298"/>
        <v>-1.127840056</v>
      </c>
      <c r="AL100" s="4">
        <f t="shared" si="11"/>
        <v>-1.478836043</v>
      </c>
      <c r="AM100" s="4">
        <f t="shared" si="12"/>
        <v>-1.216074029</v>
      </c>
      <c r="AN100" s="1"/>
      <c r="AO100" s="4">
        <f t="shared" si="13"/>
        <v>-0.6451297081</v>
      </c>
      <c r="AP100" s="4">
        <v>-0.6098723785</v>
      </c>
      <c r="AQ100" s="4">
        <f t="shared" si="14"/>
        <v>-0.6363153757</v>
      </c>
      <c r="AR100" s="1"/>
      <c r="AS100" s="1"/>
      <c r="AT100" s="1"/>
      <c r="AU100" s="1"/>
    </row>
    <row r="101">
      <c r="A101" s="4">
        <v>1323.0</v>
      </c>
      <c r="B101" s="1" t="s">
        <v>130</v>
      </c>
      <c r="C101" s="4">
        <v>4.0</v>
      </c>
      <c r="D101" s="4">
        <v>0.0</v>
      </c>
      <c r="E101" s="4">
        <f t="shared" ref="E101:F101" si="299">(C101-average(C:C))/stdev(C:C)</f>
        <v>0.2830710428</v>
      </c>
      <c r="F101" s="4">
        <f t="shared" si="299"/>
        <v>-2.038352763</v>
      </c>
      <c r="G101" s="4">
        <f t="shared" si="4"/>
        <v>-0.8776408602</v>
      </c>
      <c r="H101" s="4">
        <f t="shared" si="5"/>
        <v>-0.9368248823</v>
      </c>
      <c r="I101" s="4"/>
      <c r="J101" s="1" t="s">
        <v>130</v>
      </c>
      <c r="K101" s="8" t="s">
        <v>299</v>
      </c>
      <c r="L101" s="4">
        <v>54.8</v>
      </c>
      <c r="M101" s="4">
        <v>2.0</v>
      </c>
      <c r="N101" s="4">
        <f t="shared" si="6"/>
        <v>44.388</v>
      </c>
      <c r="O101" s="4">
        <f t="shared" si="7"/>
        <v>-0.2111316971</v>
      </c>
      <c r="P101" s="4">
        <f t="shared" si="8"/>
        <v>-0.4594906932</v>
      </c>
      <c r="Q101" s="1"/>
      <c r="R101" s="1" t="s">
        <v>130</v>
      </c>
      <c r="S101" s="9">
        <v>1700.0</v>
      </c>
      <c r="T101" s="9">
        <v>0.0</v>
      </c>
      <c r="U101" s="10">
        <f t="shared" si="289"/>
        <v>0</v>
      </c>
      <c r="V101" s="26">
        <f t="shared" si="290"/>
        <v>-1</v>
      </c>
      <c r="W101" s="4">
        <f t="shared" si="291"/>
        <v>-1.4388678</v>
      </c>
      <c r="X101" s="12">
        <f t="shared" si="292"/>
        <v>-0.1598711314</v>
      </c>
      <c r="Y101" s="11">
        <f t="shared" si="293"/>
        <v>-0.7993694656</v>
      </c>
      <c r="Z101" s="4">
        <f t="shared" si="284"/>
        <v>-0.8940746421</v>
      </c>
      <c r="AA101" s="4"/>
      <c r="AB101" s="4">
        <v>1323.0</v>
      </c>
      <c r="AC101" s="1" t="s">
        <v>130</v>
      </c>
      <c r="AD101" s="4">
        <v>74.76</v>
      </c>
      <c r="AE101" s="4">
        <v>54.54</v>
      </c>
      <c r="AF101" s="4">
        <v>55.13</v>
      </c>
      <c r="AG101" s="4">
        <v>40.92</v>
      </c>
      <c r="AH101" s="4">
        <f t="shared" ref="AH101:AK101" si="300">(AD101-average(AD:AD))/stdev(AD:AD)</f>
        <v>0.4444797937</v>
      </c>
      <c r="AI101" s="4">
        <f t="shared" si="300"/>
        <v>-0.2947154335</v>
      </c>
      <c r="AJ101" s="4">
        <f t="shared" si="300"/>
        <v>-0.880320736</v>
      </c>
      <c r="AK101" s="4">
        <f t="shared" si="300"/>
        <v>-0.3985139308</v>
      </c>
      <c r="AL101" s="4">
        <f t="shared" si="11"/>
        <v>-0.2822675766</v>
      </c>
      <c r="AM101" s="4">
        <f t="shared" si="12"/>
        <v>-0.5312886001</v>
      </c>
      <c r="AN101" s="1"/>
      <c r="AO101" s="4">
        <f t="shared" si="13"/>
        <v>-0.7054197044</v>
      </c>
      <c r="AP101" s="4">
        <v>-0.4313176542</v>
      </c>
      <c r="AQ101" s="4">
        <f t="shared" si="14"/>
        <v>-0.6368941919</v>
      </c>
      <c r="AR101" s="1"/>
      <c r="AS101" s="1"/>
      <c r="AT101" s="1"/>
      <c r="AU101" s="1"/>
    </row>
    <row r="102">
      <c r="A102" s="4">
        <v>1586.0</v>
      </c>
      <c r="B102" s="1" t="s">
        <v>300</v>
      </c>
      <c r="C102" s="4">
        <v>4.0</v>
      </c>
      <c r="D102" s="4">
        <v>0.0</v>
      </c>
      <c r="E102" s="4">
        <f t="shared" ref="E102:F102" si="301">(C102-average(C:C))/stdev(C:C)</f>
        <v>0.2830710428</v>
      </c>
      <c r="F102" s="4">
        <f t="shared" si="301"/>
        <v>-2.038352763</v>
      </c>
      <c r="G102" s="4">
        <f t="shared" si="4"/>
        <v>-0.8776408602</v>
      </c>
      <c r="H102" s="4">
        <f t="shared" si="5"/>
        <v>-0.9368248823</v>
      </c>
      <c r="I102" s="4"/>
      <c r="J102" s="1" t="s">
        <v>300</v>
      </c>
      <c r="K102" s="30" t="s">
        <v>301</v>
      </c>
      <c r="L102" s="4">
        <v>31.5</v>
      </c>
      <c r="M102" s="4">
        <v>0.0</v>
      </c>
      <c r="N102" s="4">
        <f t="shared" si="6"/>
        <v>31.5</v>
      </c>
      <c r="O102" s="4">
        <f t="shared" si="7"/>
        <v>-0.3191129729</v>
      </c>
      <c r="P102" s="4">
        <f t="shared" si="8"/>
        <v>-0.5649008523</v>
      </c>
      <c r="Q102" s="1"/>
      <c r="R102" s="1"/>
      <c r="S102" s="1"/>
      <c r="T102" s="1"/>
      <c r="U102" s="1"/>
      <c r="V102" s="26"/>
      <c r="W102" s="1"/>
      <c r="X102" s="1"/>
      <c r="Y102" s="1"/>
      <c r="Z102" s="1"/>
      <c r="AA102" s="4"/>
      <c r="AB102" s="4">
        <v>1586.0</v>
      </c>
      <c r="AC102" s="1" t="s">
        <v>300</v>
      </c>
      <c r="AD102" s="4">
        <v>64.84</v>
      </c>
      <c r="AE102" s="4">
        <v>44.53</v>
      </c>
      <c r="AF102" s="4">
        <v>67.19</v>
      </c>
      <c r="AG102" s="4">
        <v>47.66</v>
      </c>
      <c r="AH102" s="4">
        <f t="shared" ref="AH102:AK102" si="302">(AD102-average(AD:AD))/stdev(AD:AD)</f>
        <v>-0.1284489558</v>
      </c>
      <c r="AI102" s="4">
        <f t="shared" si="302"/>
        <v>-0.905968741</v>
      </c>
      <c r="AJ102" s="4">
        <f t="shared" si="302"/>
        <v>0.0447235257</v>
      </c>
      <c r="AK102" s="4">
        <f t="shared" si="302"/>
        <v>0.03921163332</v>
      </c>
      <c r="AL102" s="4">
        <f t="shared" si="11"/>
        <v>-0.2376206344</v>
      </c>
      <c r="AM102" s="4">
        <f t="shared" si="12"/>
        <v>-0.4874634699</v>
      </c>
      <c r="AN102" s="1"/>
      <c r="AO102" s="4">
        <f t="shared" si="13"/>
        <v>-0.6630630682</v>
      </c>
      <c r="AP102" s="1"/>
      <c r="AQ102" s="4">
        <f t="shared" si="14"/>
        <v>-0.6630630682</v>
      </c>
      <c r="AR102" s="1"/>
      <c r="AS102" s="1"/>
      <c r="AT102" s="1"/>
      <c r="AU102" s="1"/>
    </row>
    <row r="103">
      <c r="A103" s="4">
        <v>1516.0</v>
      </c>
      <c r="B103" s="1" t="s">
        <v>302</v>
      </c>
      <c r="C103" s="4">
        <v>4.0</v>
      </c>
      <c r="D103" s="4">
        <v>0.0</v>
      </c>
      <c r="E103" s="4">
        <f t="shared" ref="E103:F103" si="303">(C103-average(C:C))/stdev(C:C)</f>
        <v>0.2830710428</v>
      </c>
      <c r="F103" s="4">
        <f t="shared" si="303"/>
        <v>-2.038352763</v>
      </c>
      <c r="G103" s="4">
        <f t="shared" si="4"/>
        <v>-0.8776408602</v>
      </c>
      <c r="H103" s="4">
        <f t="shared" si="5"/>
        <v>-0.9368248823</v>
      </c>
      <c r="I103" s="4"/>
      <c r="J103" s="1" t="s">
        <v>302</v>
      </c>
      <c r="K103" s="2" t="s">
        <v>250</v>
      </c>
      <c r="L103" s="4">
        <v>0.0</v>
      </c>
      <c r="M103" s="4">
        <v>0.0</v>
      </c>
      <c r="N103" s="4">
        <f t="shared" si="6"/>
        <v>0</v>
      </c>
      <c r="O103" s="4">
        <f t="shared" si="7"/>
        <v>-0.5830336888</v>
      </c>
      <c r="P103" s="4">
        <f t="shared" si="8"/>
        <v>-0.7635664273</v>
      </c>
      <c r="Q103" s="1"/>
      <c r="R103" s="1"/>
      <c r="S103" s="1"/>
      <c r="T103" s="1"/>
      <c r="U103" s="1"/>
      <c r="V103" s="26"/>
      <c r="W103" s="1"/>
      <c r="X103" s="1"/>
      <c r="Y103" s="1"/>
      <c r="Z103" s="1"/>
      <c r="AA103" s="4"/>
      <c r="AB103" s="4">
        <v>1516.0</v>
      </c>
      <c r="AC103" s="1" t="s">
        <v>302</v>
      </c>
      <c r="AD103" s="4">
        <v>61.72</v>
      </c>
      <c r="AE103" s="4">
        <v>67.97</v>
      </c>
      <c r="AF103" s="4">
        <v>68.75</v>
      </c>
      <c r="AG103" s="4">
        <v>34.38</v>
      </c>
      <c r="AH103" s="4">
        <f t="shared" ref="AH103:AK103" si="304">(AD103-average(AD:AD))/stdev(AD:AD)</f>
        <v>-0.3086442883</v>
      </c>
      <c r="AI103" s="4">
        <f t="shared" si="304"/>
        <v>0.5253776654</v>
      </c>
      <c r="AJ103" s="4">
        <f t="shared" si="304"/>
        <v>0.1643809924</v>
      </c>
      <c r="AK103" s="4">
        <f t="shared" si="304"/>
        <v>-0.8232506057</v>
      </c>
      <c r="AL103" s="4">
        <f t="shared" si="11"/>
        <v>-0.1105340591</v>
      </c>
      <c r="AM103" s="4">
        <f t="shared" si="12"/>
        <v>-0.3324666285</v>
      </c>
      <c r="AN103" s="1"/>
      <c r="AO103" s="4">
        <f t="shared" si="13"/>
        <v>-0.6776193127</v>
      </c>
      <c r="AP103" s="1"/>
      <c r="AQ103" s="4">
        <f t="shared" si="14"/>
        <v>-0.6776193127</v>
      </c>
      <c r="AR103" s="1"/>
      <c r="AS103" s="1"/>
      <c r="AT103" s="1"/>
      <c r="AU103" s="1"/>
    </row>
    <row r="104">
      <c r="A104" s="4">
        <v>1505.0</v>
      </c>
      <c r="B104" s="1" t="s">
        <v>303</v>
      </c>
      <c r="C104" s="4">
        <v>4.0</v>
      </c>
      <c r="D104" s="4">
        <v>0.0</v>
      </c>
      <c r="E104" s="4">
        <f t="shared" ref="E104:F104" si="305">(C104-average(C:C))/stdev(C:C)</f>
        <v>0.2830710428</v>
      </c>
      <c r="F104" s="4">
        <f t="shared" si="305"/>
        <v>-2.038352763</v>
      </c>
      <c r="G104" s="4">
        <f t="shared" si="4"/>
        <v>-0.8776408602</v>
      </c>
      <c r="H104" s="4">
        <f t="shared" si="5"/>
        <v>-0.9368248823</v>
      </c>
      <c r="I104" s="4"/>
      <c r="J104" s="1" t="s">
        <v>303</v>
      </c>
      <c r="K104" s="8" t="s">
        <v>304</v>
      </c>
      <c r="L104" s="4">
        <v>36.1</v>
      </c>
      <c r="M104" s="4">
        <v>0.0</v>
      </c>
      <c r="N104" s="4">
        <f t="shared" si="6"/>
        <v>36.1</v>
      </c>
      <c r="O104" s="4">
        <f t="shared" si="7"/>
        <v>-0.28057217</v>
      </c>
      <c r="P104" s="4">
        <f t="shared" si="8"/>
        <v>-0.5296906361</v>
      </c>
      <c r="Q104" s="1"/>
      <c r="R104" s="1"/>
      <c r="S104" s="1"/>
      <c r="T104" s="1"/>
      <c r="U104" s="1"/>
      <c r="V104" s="26"/>
      <c r="W104" s="1"/>
      <c r="X104" s="1"/>
      <c r="Y104" s="1"/>
      <c r="Z104" s="1"/>
      <c r="AA104" s="4"/>
      <c r="AB104" s="4">
        <v>1505.0</v>
      </c>
      <c r="AC104" s="1" t="s">
        <v>303</v>
      </c>
      <c r="AD104" s="4">
        <v>63.28</v>
      </c>
      <c r="AE104" s="4">
        <v>55.47</v>
      </c>
      <c r="AF104" s="4">
        <v>57.81</v>
      </c>
      <c r="AG104" s="4">
        <v>31.25</v>
      </c>
      <c r="AH104" s="4">
        <f t="shared" ref="AH104:AK104" si="306">(AD104-average(AD:AD))/stdev(AD:AD)</f>
        <v>-0.2185466221</v>
      </c>
      <c r="AI104" s="4">
        <f t="shared" si="306"/>
        <v>-0.2379256657</v>
      </c>
      <c r="AJ104" s="4">
        <f t="shared" si="306"/>
        <v>-0.6747553445</v>
      </c>
      <c r="AK104" s="4">
        <f t="shared" si="306"/>
        <v>-1.026526721</v>
      </c>
      <c r="AL104" s="4">
        <f t="shared" si="11"/>
        <v>-0.5394385883</v>
      </c>
      <c r="AM104" s="4">
        <f t="shared" si="12"/>
        <v>-0.7344648312</v>
      </c>
      <c r="AN104" s="1"/>
      <c r="AO104" s="4">
        <f t="shared" si="13"/>
        <v>-0.7336601165</v>
      </c>
      <c r="AP104" s="1"/>
      <c r="AQ104" s="4">
        <f t="shared" si="14"/>
        <v>-0.7336601165</v>
      </c>
      <c r="AR104" s="1"/>
      <c r="AS104" s="1"/>
      <c r="AT104" s="1"/>
      <c r="AU104" s="1"/>
    </row>
    <row r="105">
      <c r="A105" s="4">
        <v>1613.0</v>
      </c>
      <c r="B105" s="1" t="s">
        <v>305</v>
      </c>
      <c r="C105" s="4">
        <v>4.0</v>
      </c>
      <c r="D105" s="4">
        <v>0.0</v>
      </c>
      <c r="E105" s="4">
        <f t="shared" ref="E105:F105" si="307">(C105-average(C:C))/stdev(C:C)</f>
        <v>0.2830710428</v>
      </c>
      <c r="F105" s="4">
        <f t="shared" si="307"/>
        <v>-2.038352763</v>
      </c>
      <c r="G105" s="4">
        <f t="shared" si="4"/>
        <v>-0.8776408602</v>
      </c>
      <c r="H105" s="4">
        <f t="shared" si="5"/>
        <v>-0.9368248823</v>
      </c>
      <c r="I105" s="4"/>
      <c r="J105" s="1" t="s">
        <v>305</v>
      </c>
      <c r="K105" s="2" t="s">
        <v>242</v>
      </c>
      <c r="L105" s="4">
        <v>0.0</v>
      </c>
      <c r="M105" s="4">
        <v>0.0</v>
      </c>
      <c r="N105" s="4">
        <f t="shared" si="6"/>
        <v>0</v>
      </c>
      <c r="O105" s="4">
        <f t="shared" si="7"/>
        <v>-0.5830336888</v>
      </c>
      <c r="P105" s="4">
        <f t="shared" si="8"/>
        <v>-0.7635664273</v>
      </c>
      <c r="Q105" s="1"/>
      <c r="R105" s="1"/>
      <c r="S105" s="1"/>
      <c r="T105" s="1"/>
      <c r="U105" s="1"/>
      <c r="V105" s="26"/>
      <c r="W105" s="1"/>
      <c r="X105" s="1"/>
      <c r="Y105" s="1"/>
      <c r="Z105" s="1"/>
      <c r="AA105" s="4"/>
      <c r="AB105" s="4">
        <v>1613.0</v>
      </c>
      <c r="AC105" s="1" t="s">
        <v>305</v>
      </c>
      <c r="AD105" s="4">
        <v>66.41</v>
      </c>
      <c r="AE105" s="4">
        <v>40.63</v>
      </c>
      <c r="AF105" s="4">
        <v>57.03</v>
      </c>
      <c r="AG105" s="4">
        <v>49.22</v>
      </c>
      <c r="AH105" s="4">
        <f t="shared" ref="AH105:AK105" si="308">(AD105-average(AD:AD))/stdev(AD:AD)</f>
        <v>-0.03777374042</v>
      </c>
      <c r="AI105" s="4">
        <f t="shared" si="308"/>
        <v>-1.14411938</v>
      </c>
      <c r="AJ105" s="4">
        <f t="shared" si="308"/>
        <v>-0.7345840779</v>
      </c>
      <c r="AK105" s="4">
        <f t="shared" si="308"/>
        <v>0.1405249686</v>
      </c>
      <c r="AL105" s="4">
        <f t="shared" si="11"/>
        <v>-0.4439880575</v>
      </c>
      <c r="AM105" s="4">
        <f t="shared" si="12"/>
        <v>-0.6663242885</v>
      </c>
      <c r="AN105" s="1"/>
      <c r="AO105" s="4">
        <f t="shared" si="13"/>
        <v>-0.7889051994</v>
      </c>
      <c r="AP105" s="1"/>
      <c r="AQ105" s="4">
        <f t="shared" si="14"/>
        <v>-0.7889051994</v>
      </c>
      <c r="AR105" s="1"/>
      <c r="AS105" s="1"/>
      <c r="AT105" s="1"/>
      <c r="AU105" s="1"/>
    </row>
    <row r="106">
      <c r="A106" s="4">
        <v>1123.0</v>
      </c>
      <c r="B106" s="1" t="s">
        <v>124</v>
      </c>
      <c r="C106" s="4">
        <v>2.0</v>
      </c>
      <c r="D106" s="4">
        <v>1.0</v>
      </c>
      <c r="E106" s="4">
        <f t="shared" ref="E106:F106" si="309">(C106-average(C:C))/stdev(C:C)</f>
        <v>-3.302495499</v>
      </c>
      <c r="F106" s="4">
        <f t="shared" si="309"/>
        <v>0.4336920773</v>
      </c>
      <c r="G106" s="4">
        <f t="shared" si="4"/>
        <v>-1.434401711</v>
      </c>
      <c r="H106" s="4">
        <f t="shared" si="5"/>
        <v>-1.197665108</v>
      </c>
      <c r="I106" s="4"/>
      <c r="J106" s="1" t="s">
        <v>124</v>
      </c>
      <c r="K106" s="30" t="s">
        <v>306</v>
      </c>
      <c r="L106" s="4">
        <v>60.0</v>
      </c>
      <c r="M106" s="4">
        <v>4.0</v>
      </c>
      <c r="N106" s="4">
        <f t="shared" si="6"/>
        <v>39.366</v>
      </c>
      <c r="O106" s="4">
        <f t="shared" si="7"/>
        <v>-0.2532081999</v>
      </c>
      <c r="P106" s="4">
        <f t="shared" si="8"/>
        <v>-0.5031979728</v>
      </c>
      <c r="Q106" s="1"/>
      <c r="R106" s="1" t="s">
        <v>124</v>
      </c>
      <c r="S106" s="4">
        <v>0.0</v>
      </c>
      <c r="T106" s="4">
        <v>140.0</v>
      </c>
      <c r="U106" s="10">
        <f>if(T106=0, 0, LOG10(T106))</f>
        <v>2.146128036</v>
      </c>
      <c r="V106" s="26" t="str">
        <f>if(or(S106="-", and(S106=0, not(T106=0))), "", if(T106+S106=0, 0, (T106-S106)/S106))</f>
        <v/>
      </c>
      <c r="W106" s="4">
        <f>(U106-average(U:U))/stdev(U:U)</f>
        <v>-0.4749398382</v>
      </c>
      <c r="X106" s="12" t="str">
        <f>if(V106,(V106-average(V:V))/stdev(V:V), "")</f>
        <v/>
      </c>
      <c r="Y106" s="11">
        <f>if(X106, average(X106, W106), W106)</f>
        <v>-0.4749398382</v>
      </c>
      <c r="Z106" s="4">
        <f>if(Y106, if(Y106 &gt; 0, Y106^0.5, -(ABS(Y106)^0.5)), "")</f>
        <v>-0.6891587903</v>
      </c>
      <c r="AA106" s="4"/>
      <c r="AB106" s="4">
        <v>1123.0</v>
      </c>
      <c r="AC106" s="1" t="s">
        <v>124</v>
      </c>
      <c r="AD106" s="4">
        <v>76.53</v>
      </c>
      <c r="AE106" s="4">
        <v>42.23</v>
      </c>
      <c r="AF106" s="4">
        <v>61.65</v>
      </c>
      <c r="AG106" s="4">
        <v>30.98</v>
      </c>
      <c r="AH106" s="4">
        <f t="shared" ref="AH106:AK106" si="310">(AD106-average(AD:AD))/stdev(AD:AD)</f>
        <v>0.546705992</v>
      </c>
      <c r="AI106" s="4">
        <f t="shared" si="310"/>
        <v>-1.046416554</v>
      </c>
      <c r="AJ106" s="4">
        <f t="shared" si="310"/>
        <v>-0.3802138881</v>
      </c>
      <c r="AK106" s="4">
        <f t="shared" si="310"/>
        <v>-1.044061721</v>
      </c>
      <c r="AL106" s="4">
        <f t="shared" si="11"/>
        <v>-0.4809965428</v>
      </c>
      <c r="AM106" s="4">
        <f t="shared" si="12"/>
        <v>-0.6935391429</v>
      </c>
      <c r="AN106" s="1"/>
      <c r="AO106" s="4">
        <f t="shared" si="13"/>
        <v>-0.7708902535</v>
      </c>
      <c r="AP106" s="4">
        <v>-0.8542080448</v>
      </c>
      <c r="AQ106" s="4">
        <f t="shared" si="14"/>
        <v>-0.7917197013</v>
      </c>
      <c r="AR106" s="1"/>
      <c r="AS106" s="1"/>
      <c r="AT106" s="1"/>
      <c r="AU106" s="1"/>
    </row>
    <row r="107">
      <c r="A107" s="4">
        <v>1608.0</v>
      </c>
      <c r="B107" s="1" t="s">
        <v>307</v>
      </c>
      <c r="C107" s="4">
        <v>4.0</v>
      </c>
      <c r="D107" s="4">
        <v>0.0</v>
      </c>
      <c r="E107" s="4">
        <f t="shared" ref="E107:F107" si="311">(C107-average(C:C))/stdev(C:C)</f>
        <v>0.2830710428</v>
      </c>
      <c r="F107" s="4">
        <f t="shared" si="311"/>
        <v>-2.038352763</v>
      </c>
      <c r="G107" s="4">
        <f t="shared" si="4"/>
        <v>-0.8776408602</v>
      </c>
      <c r="H107" s="4">
        <f t="shared" si="5"/>
        <v>-0.9368248823</v>
      </c>
      <c r="I107" s="4"/>
      <c r="J107" s="1" t="s">
        <v>307</v>
      </c>
      <c r="K107" s="1" t="s">
        <v>242</v>
      </c>
      <c r="L107" s="4">
        <v>0.0</v>
      </c>
      <c r="M107" s="4">
        <v>0.0</v>
      </c>
      <c r="N107" s="4">
        <f t="shared" si="6"/>
        <v>0</v>
      </c>
      <c r="O107" s="4">
        <f t="shared" si="7"/>
        <v>-0.5830336888</v>
      </c>
      <c r="P107" s="4">
        <f t="shared" si="8"/>
        <v>-0.7635664273</v>
      </c>
      <c r="Q107" s="1"/>
      <c r="R107" s="1"/>
      <c r="S107" s="1"/>
      <c r="T107" s="1"/>
      <c r="U107" s="1"/>
      <c r="V107" s="26"/>
      <c r="W107" s="1"/>
      <c r="X107" s="1"/>
      <c r="Y107" s="1"/>
      <c r="Z107" s="1"/>
      <c r="AA107" s="4"/>
      <c r="AB107" s="4">
        <v>1608.0</v>
      </c>
      <c r="AC107" s="1" t="s">
        <v>307</v>
      </c>
      <c r="AD107" s="4">
        <v>52.34</v>
      </c>
      <c r="AE107" s="4">
        <v>50.0</v>
      </c>
      <c r="AF107" s="4">
        <v>64.84</v>
      </c>
      <c r="AG107" s="4">
        <v>35.16</v>
      </c>
      <c r="AH107" s="4">
        <f t="shared" ref="AH107:AK107" si="312">(AD107-average(AD:AD))/stdev(AD:AD)</f>
        <v>-0.8503853841</v>
      </c>
      <c r="AI107" s="4">
        <f t="shared" si="312"/>
        <v>-0.5719472033</v>
      </c>
      <c r="AJ107" s="4">
        <f t="shared" si="312"/>
        <v>-0.1355297094</v>
      </c>
      <c r="AK107" s="4">
        <f t="shared" si="312"/>
        <v>-0.772593938</v>
      </c>
      <c r="AL107" s="4">
        <f t="shared" si="11"/>
        <v>-0.5826140587</v>
      </c>
      <c r="AM107" s="4">
        <f t="shared" si="12"/>
        <v>-0.7632915948</v>
      </c>
      <c r="AN107" s="1"/>
      <c r="AO107" s="4">
        <f t="shared" si="13"/>
        <v>-0.8212276348</v>
      </c>
      <c r="AP107" s="1"/>
      <c r="AQ107" s="4">
        <f t="shared" si="14"/>
        <v>-0.8212276348</v>
      </c>
      <c r="AR107" s="1"/>
      <c r="AS107" s="1"/>
      <c r="AT107" s="1"/>
      <c r="AU107" s="1"/>
    </row>
    <row r="108">
      <c r="A108" s="4">
        <v>1481.0</v>
      </c>
      <c r="B108" s="1" t="s">
        <v>308</v>
      </c>
      <c r="C108" s="4">
        <v>4.0</v>
      </c>
      <c r="D108" s="4">
        <v>0.0</v>
      </c>
      <c r="E108" s="4">
        <f t="shared" ref="E108:F108" si="313">(C108-average(C:C))/stdev(C:C)</f>
        <v>0.2830710428</v>
      </c>
      <c r="F108" s="4">
        <f t="shared" si="313"/>
        <v>-2.038352763</v>
      </c>
      <c r="G108" s="4">
        <f t="shared" si="4"/>
        <v>-0.8776408602</v>
      </c>
      <c r="H108" s="4">
        <f t="shared" si="5"/>
        <v>-0.9368248823</v>
      </c>
      <c r="I108" s="4"/>
      <c r="J108" s="1" t="s">
        <v>308</v>
      </c>
      <c r="K108" s="1" t="s">
        <v>208</v>
      </c>
      <c r="L108" s="4">
        <v>0.0</v>
      </c>
      <c r="M108" s="4">
        <v>0.0</v>
      </c>
      <c r="N108" s="4">
        <f t="shared" si="6"/>
        <v>0</v>
      </c>
      <c r="O108" s="4">
        <f t="shared" si="7"/>
        <v>-0.5830336888</v>
      </c>
      <c r="P108" s="4">
        <f t="shared" si="8"/>
        <v>-0.7635664273</v>
      </c>
      <c r="Q108" s="1"/>
      <c r="R108" s="1"/>
      <c r="S108" s="1"/>
      <c r="T108" s="1"/>
      <c r="U108" s="1"/>
      <c r="V108" s="26"/>
      <c r="W108" s="1"/>
      <c r="X108" s="1"/>
      <c r="Y108" s="1"/>
      <c r="Z108" s="1"/>
      <c r="AA108" s="4"/>
      <c r="AB108" s="4">
        <v>1481.0</v>
      </c>
      <c r="AC108" s="1" t="s">
        <v>308</v>
      </c>
      <c r="AD108" s="4">
        <v>44.53</v>
      </c>
      <c r="AE108" s="4">
        <v>61.72</v>
      </c>
      <c r="AF108" s="4">
        <v>62.5</v>
      </c>
      <c r="AG108" s="4">
        <v>22.66</v>
      </c>
      <c r="AH108" s="4">
        <f t="shared" ref="AH108:AK108" si="314">(AD108-average(AD:AD))/stdev(AD:AD)</f>
        <v>-1.301451265</v>
      </c>
      <c r="AI108" s="4">
        <f t="shared" si="314"/>
        <v>0.1437259998</v>
      </c>
      <c r="AJ108" s="4">
        <f t="shared" si="314"/>
        <v>-0.3150159094</v>
      </c>
      <c r="AK108" s="4">
        <f t="shared" si="314"/>
        <v>-1.584399509</v>
      </c>
      <c r="AL108" s="4">
        <f t="shared" si="11"/>
        <v>-0.7642851709</v>
      </c>
      <c r="AM108" s="4">
        <f t="shared" si="12"/>
        <v>-0.8742340481</v>
      </c>
      <c r="AN108" s="1"/>
      <c r="AO108" s="4">
        <f t="shared" si="13"/>
        <v>-0.8582084526</v>
      </c>
      <c r="AP108" s="1"/>
      <c r="AQ108" s="4">
        <f t="shared" si="14"/>
        <v>-0.8582084526</v>
      </c>
      <c r="AR108" s="1"/>
      <c r="AS108" s="1"/>
      <c r="AT108" s="1"/>
      <c r="AU108" s="1"/>
    </row>
    <row r="109">
      <c r="A109" s="4">
        <v>1448.0</v>
      </c>
      <c r="B109" s="1" t="s">
        <v>309</v>
      </c>
      <c r="C109" s="4">
        <v>4.0</v>
      </c>
      <c r="D109" s="4">
        <v>0.0</v>
      </c>
      <c r="E109" s="4">
        <f t="shared" ref="E109:F109" si="315">(C109-average(C:C))/stdev(C:C)</f>
        <v>0.2830710428</v>
      </c>
      <c r="F109" s="4">
        <f t="shared" si="315"/>
        <v>-2.038352763</v>
      </c>
      <c r="G109" s="4">
        <f t="shared" si="4"/>
        <v>-0.8776408602</v>
      </c>
      <c r="H109" s="4">
        <f t="shared" si="5"/>
        <v>-0.9368248823</v>
      </c>
      <c r="I109" s="4"/>
      <c r="J109" s="1" t="s">
        <v>309</v>
      </c>
      <c r="K109" s="1" t="s">
        <v>250</v>
      </c>
      <c r="L109" s="4">
        <v>0.0</v>
      </c>
      <c r="M109" s="4">
        <v>0.0</v>
      </c>
      <c r="N109" s="4">
        <f t="shared" si="6"/>
        <v>0</v>
      </c>
      <c r="O109" s="4">
        <f t="shared" si="7"/>
        <v>-0.5830336888</v>
      </c>
      <c r="P109" s="4">
        <f t="shared" si="8"/>
        <v>-0.7635664273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"/>
      <c r="AB109" s="4">
        <v>1448.0</v>
      </c>
      <c r="AC109" s="1" t="s">
        <v>309</v>
      </c>
      <c r="AD109" s="4">
        <v>45.31</v>
      </c>
      <c r="AE109" s="4">
        <v>34.38</v>
      </c>
      <c r="AF109" s="4">
        <v>39.06</v>
      </c>
      <c r="AG109" s="4">
        <v>17.19</v>
      </c>
      <c r="AH109" s="4">
        <f t="shared" ref="AH109:AK109" si="316">(AD109-average(AD:AD))/stdev(AD:AD)</f>
        <v>-1.256402431</v>
      </c>
      <c r="AI109" s="4">
        <f t="shared" si="316"/>
        <v>-1.525771046</v>
      </c>
      <c r="AJ109" s="4">
        <f t="shared" si="316"/>
        <v>-2.11294605</v>
      </c>
      <c r="AK109" s="4">
        <f t="shared" si="316"/>
        <v>-1.939645627</v>
      </c>
      <c r="AL109" s="4">
        <f t="shared" si="11"/>
        <v>-1.708691289</v>
      </c>
      <c r="AM109" s="4">
        <f t="shared" si="12"/>
        <v>-1.307169189</v>
      </c>
      <c r="AN109" s="1"/>
      <c r="AO109" s="4">
        <f t="shared" si="13"/>
        <v>-1.002520166</v>
      </c>
      <c r="AP109" s="1"/>
      <c r="AQ109" s="4">
        <f t="shared" si="14"/>
        <v>-1.002520166</v>
      </c>
      <c r="AR109" s="1"/>
      <c r="AS109" s="1"/>
      <c r="AT109" s="1"/>
      <c r="AU109" s="1"/>
    </row>
    <row r="110">
      <c r="A110" s="4">
        <v>1454.0</v>
      </c>
      <c r="B110" s="1" t="s">
        <v>311</v>
      </c>
      <c r="C110" s="4">
        <v>4.0</v>
      </c>
      <c r="D110" s="4">
        <v>0.0</v>
      </c>
      <c r="E110" s="4">
        <f t="shared" ref="E110:F110" si="317">(C110-average(C:C))/stdev(C:C)</f>
        <v>0.2830710428</v>
      </c>
      <c r="F110" s="4">
        <f t="shared" si="317"/>
        <v>-2.038352763</v>
      </c>
      <c r="G110" s="4">
        <f t="shared" si="4"/>
        <v>-0.8776408602</v>
      </c>
      <c r="H110" s="4">
        <f t="shared" si="5"/>
        <v>-0.9368248823</v>
      </c>
      <c r="I110" s="4"/>
      <c r="J110" s="1" t="s">
        <v>311</v>
      </c>
      <c r="K110" s="1" t="s">
        <v>208</v>
      </c>
      <c r="L110" s="4">
        <v>0.0</v>
      </c>
      <c r="M110" s="4">
        <v>0.0</v>
      </c>
      <c r="N110" s="4">
        <f t="shared" si="6"/>
        <v>0</v>
      </c>
      <c r="O110" s="4">
        <f t="shared" si="7"/>
        <v>-0.5830336888</v>
      </c>
      <c r="P110" s="4">
        <f t="shared" si="8"/>
        <v>-0.7635664273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"/>
      <c r="AB110" s="4">
        <v>1454.0</v>
      </c>
      <c r="AC110" s="1" t="s">
        <v>311</v>
      </c>
      <c r="AD110" s="4">
        <v>35.94</v>
      </c>
      <c r="AE110" s="4">
        <v>40.63</v>
      </c>
      <c r="AF110" s="4">
        <v>40.63</v>
      </c>
      <c r="AG110" s="4">
        <v>15.63</v>
      </c>
      <c r="AH110" s="4">
        <f t="shared" ref="AH110:AK110" si="318">(AD110-average(AD:AD))/stdev(AD:AD)</f>
        <v>-1.797565978</v>
      </c>
      <c r="AI110" s="4">
        <f t="shared" si="318"/>
        <v>-1.14411938</v>
      </c>
      <c r="AJ110" s="4">
        <f t="shared" si="318"/>
        <v>-1.992521548</v>
      </c>
      <c r="AK110" s="4">
        <f t="shared" si="318"/>
        <v>-2.040958963</v>
      </c>
      <c r="AL110" s="4">
        <f t="shared" si="11"/>
        <v>-1.743791467</v>
      </c>
      <c r="AM110" s="4">
        <f t="shared" si="12"/>
        <v>-1.320526966</v>
      </c>
      <c r="AN110" s="1"/>
      <c r="AO110" s="4">
        <f t="shared" si="13"/>
        <v>-1.006972758</v>
      </c>
      <c r="AP110" s="1"/>
      <c r="AQ110" s="4">
        <f t="shared" si="14"/>
        <v>-1.006972758</v>
      </c>
      <c r="AR110" s="1"/>
      <c r="AS110" s="1"/>
      <c r="AT110" s="1"/>
      <c r="AU110" s="1"/>
    </row>
    <row r="111">
      <c r="A111" s="4">
        <v>1479.0</v>
      </c>
      <c r="B111" s="1" t="s">
        <v>312</v>
      </c>
      <c r="C111" s="4">
        <v>4.0</v>
      </c>
      <c r="D111" s="4">
        <v>0.0</v>
      </c>
      <c r="E111" s="4">
        <f t="shared" ref="E111:F111" si="319">(C111-average(C:C))/stdev(C:C)</f>
        <v>0.2830710428</v>
      </c>
      <c r="F111" s="4">
        <f t="shared" si="319"/>
        <v>-2.038352763</v>
      </c>
      <c r="G111" s="4">
        <f t="shared" si="4"/>
        <v>-0.8776408602</v>
      </c>
      <c r="H111" s="4">
        <f t="shared" si="5"/>
        <v>-0.9368248823</v>
      </c>
      <c r="I111" s="4"/>
      <c r="J111" s="1" t="s">
        <v>312</v>
      </c>
      <c r="K111" s="1" t="s">
        <v>208</v>
      </c>
      <c r="L111" s="4">
        <v>0.0</v>
      </c>
      <c r="M111" s="4">
        <v>0.0</v>
      </c>
      <c r="N111" s="4">
        <f t="shared" si="6"/>
        <v>0</v>
      </c>
      <c r="O111" s="4">
        <f t="shared" si="7"/>
        <v>-0.5830336888</v>
      </c>
      <c r="P111" s="4">
        <f t="shared" si="8"/>
        <v>-0.7635664273</v>
      </c>
      <c r="Q111" s="1"/>
      <c r="R111" s="1"/>
      <c r="S111" s="1"/>
      <c r="T111" s="1"/>
      <c r="U111" s="1"/>
      <c r="V111" s="26"/>
      <c r="W111" s="1"/>
      <c r="X111" s="1"/>
      <c r="Y111" s="1"/>
      <c r="Z111" s="1"/>
      <c r="AA111" s="4"/>
      <c r="AB111" s="4">
        <v>1479.0</v>
      </c>
      <c r="AC111" s="1" t="s">
        <v>312</v>
      </c>
      <c r="AD111" s="4">
        <v>30.47</v>
      </c>
      <c r="AE111" s="4">
        <v>32.81</v>
      </c>
      <c r="AF111" s="4">
        <v>42.19</v>
      </c>
      <c r="AG111" s="4">
        <v>18.75</v>
      </c>
      <c r="AH111" s="4">
        <f t="shared" ref="AH111:AK111" si="320">(AD111-average(AD:AD))/stdev(AD:AD)</f>
        <v>-2.113485359</v>
      </c>
      <c r="AI111" s="4">
        <f t="shared" si="320"/>
        <v>-1.621641944</v>
      </c>
      <c r="AJ111" s="4">
        <f t="shared" si="320"/>
        <v>-1.872864081</v>
      </c>
      <c r="AK111" s="4">
        <f t="shared" si="320"/>
        <v>-1.838332292</v>
      </c>
      <c r="AL111" s="4">
        <f t="shared" si="11"/>
        <v>-1.861580919</v>
      </c>
      <c r="AM111" s="4">
        <f t="shared" si="12"/>
        <v>-1.36439764</v>
      </c>
      <c r="AN111" s="1"/>
      <c r="AO111" s="4">
        <f t="shared" si="13"/>
        <v>-1.021596316</v>
      </c>
      <c r="AP111" s="1"/>
      <c r="AQ111" s="4">
        <f t="shared" si="14"/>
        <v>-1.021596316</v>
      </c>
      <c r="AR111" s="1"/>
      <c r="AS111" s="1"/>
      <c r="AT111" s="1"/>
      <c r="AU111" s="1"/>
    </row>
    <row r="112">
      <c r="A112" s="4">
        <v>1465.0</v>
      </c>
      <c r="B112" s="1" t="s">
        <v>313</v>
      </c>
      <c r="C112" s="4">
        <v>4.0</v>
      </c>
      <c r="D112" s="4">
        <v>0.0</v>
      </c>
      <c r="E112" s="4">
        <f t="shared" ref="E112:F112" si="321">(C112-average(C:C))/stdev(C:C)</f>
        <v>0.2830710428</v>
      </c>
      <c r="F112" s="4">
        <f t="shared" si="321"/>
        <v>-2.038352763</v>
      </c>
      <c r="G112" s="4">
        <f t="shared" si="4"/>
        <v>-0.8776408602</v>
      </c>
      <c r="H112" s="4">
        <f t="shared" si="5"/>
        <v>-0.9368248823</v>
      </c>
      <c r="I112" s="4"/>
      <c r="J112" s="1" t="s">
        <v>313</v>
      </c>
      <c r="K112" s="8" t="s">
        <v>314</v>
      </c>
      <c r="L112" s="4">
        <v>9.1</v>
      </c>
      <c r="M112" s="4">
        <v>0.0</v>
      </c>
      <c r="N112" s="4">
        <f t="shared" si="6"/>
        <v>9.1</v>
      </c>
      <c r="O112" s="4">
        <f t="shared" si="7"/>
        <v>-0.5067899265</v>
      </c>
      <c r="P112" s="4">
        <f t="shared" si="8"/>
        <v>-0.7118917941</v>
      </c>
      <c r="Q112" s="1"/>
      <c r="R112" s="1"/>
      <c r="S112" s="1"/>
      <c r="T112" s="1"/>
      <c r="U112" s="1"/>
      <c r="V112" s="26"/>
      <c r="W112" s="1"/>
      <c r="X112" s="1"/>
      <c r="Y112" s="1"/>
      <c r="Z112" s="1"/>
      <c r="AA112" s="4"/>
      <c r="AB112" s="4">
        <v>1465.0</v>
      </c>
      <c r="AC112" s="1" t="s">
        <v>313</v>
      </c>
      <c r="AD112" s="4">
        <v>37.5</v>
      </c>
      <c r="AE112" s="4">
        <v>8.59</v>
      </c>
      <c r="AF112" s="4">
        <v>44.53</v>
      </c>
      <c r="AG112" s="4">
        <v>22.66</v>
      </c>
      <c r="AH112" s="4">
        <f t="shared" ref="AH112:AK112" si="322">(AD112-average(AD:AD))/stdev(AD:AD)</f>
        <v>-1.707468312</v>
      </c>
      <c r="AI112" s="4">
        <f t="shared" si="322"/>
        <v>-3.100618478</v>
      </c>
      <c r="AJ112" s="4">
        <f t="shared" si="322"/>
        <v>-1.693377881</v>
      </c>
      <c r="AK112" s="4">
        <f t="shared" si="322"/>
        <v>-1.584399509</v>
      </c>
      <c r="AL112" s="4">
        <f t="shared" si="11"/>
        <v>-2.021466045</v>
      </c>
      <c r="AM112" s="4">
        <f t="shared" si="12"/>
        <v>-1.4217827</v>
      </c>
      <c r="AN112" s="1"/>
      <c r="AO112" s="4">
        <f t="shared" si="13"/>
        <v>-1.023499792</v>
      </c>
      <c r="AP112" s="1"/>
      <c r="AQ112" s="4">
        <f t="shared" si="14"/>
        <v>-1.023499792</v>
      </c>
      <c r="AR112" s="1"/>
      <c r="AS112" s="1"/>
      <c r="AT112" s="1"/>
      <c r="AU112" s="1"/>
    </row>
    <row r="113">
      <c r="A113" s="4">
        <v>1518.0</v>
      </c>
      <c r="B113" s="1" t="s">
        <v>315</v>
      </c>
      <c r="C113" s="4">
        <v>4.0</v>
      </c>
      <c r="D113" s="4">
        <v>0.0</v>
      </c>
      <c r="E113" s="4">
        <f t="shared" ref="E113:F113" si="323">(C113-average(C:C))/stdev(C:C)</f>
        <v>0.2830710428</v>
      </c>
      <c r="F113" s="4">
        <f t="shared" si="323"/>
        <v>-2.038352763</v>
      </c>
      <c r="G113" s="4">
        <f t="shared" si="4"/>
        <v>-0.8776408602</v>
      </c>
      <c r="H113" s="4">
        <f t="shared" si="5"/>
        <v>-0.9368248823</v>
      </c>
      <c r="I113" s="4"/>
      <c r="J113" s="1" t="s">
        <v>315</v>
      </c>
      <c r="K113" s="1" t="s">
        <v>250</v>
      </c>
      <c r="L113" s="4">
        <v>0.0</v>
      </c>
      <c r="M113" s="4">
        <v>0.0</v>
      </c>
      <c r="N113" s="4">
        <f t="shared" si="6"/>
        <v>0</v>
      </c>
      <c r="O113" s="4">
        <f t="shared" si="7"/>
        <v>-0.5830336888</v>
      </c>
      <c r="P113" s="4">
        <f t="shared" si="8"/>
        <v>-0.7635664273</v>
      </c>
      <c r="Q113" s="1"/>
      <c r="R113" s="1"/>
      <c r="S113" s="1"/>
      <c r="T113" s="1"/>
      <c r="U113" s="1"/>
      <c r="V113" s="26"/>
      <c r="W113" s="1"/>
      <c r="X113" s="1"/>
      <c r="Y113" s="1"/>
      <c r="Z113" s="1"/>
      <c r="AA113" s="4"/>
      <c r="AB113" s="4">
        <v>1518.0</v>
      </c>
      <c r="AC113" s="1" t="s">
        <v>315</v>
      </c>
      <c r="AD113" s="4">
        <v>36.72</v>
      </c>
      <c r="AE113" s="4">
        <v>23.44</v>
      </c>
      <c r="AF113" s="4">
        <v>37.5</v>
      </c>
      <c r="AG113" s="4">
        <v>25.0</v>
      </c>
      <c r="AH113" s="4">
        <f t="shared" ref="AH113:AK113" si="324">(AD113-average(AD:AD))/stdev(AD:AD)</f>
        <v>-1.752517145</v>
      </c>
      <c r="AI113" s="4">
        <f t="shared" si="324"/>
        <v>-2.193814121</v>
      </c>
      <c r="AJ113" s="4">
        <f t="shared" si="324"/>
        <v>-2.232603517</v>
      </c>
      <c r="AK113" s="4">
        <f t="shared" si="324"/>
        <v>-1.432429506</v>
      </c>
      <c r="AL113" s="4">
        <f t="shared" si="11"/>
        <v>-1.902841072</v>
      </c>
      <c r="AM113" s="4">
        <f t="shared" si="12"/>
        <v>-1.379435055</v>
      </c>
      <c r="AN113" s="1"/>
      <c r="AO113" s="4">
        <f t="shared" si="13"/>
        <v>-1.026608788</v>
      </c>
      <c r="AP113" s="1"/>
      <c r="AQ113" s="4">
        <f t="shared" si="14"/>
        <v>-1.026608788</v>
      </c>
      <c r="AR113" s="1"/>
      <c r="AS113" s="1"/>
      <c r="AT113" s="1"/>
      <c r="AU113" s="1"/>
    </row>
    <row r="114">
      <c r="A114" s="4">
        <v>1519.0</v>
      </c>
      <c r="B114" s="1" t="s">
        <v>316</v>
      </c>
      <c r="C114" s="4">
        <v>4.0</v>
      </c>
      <c r="D114" s="4">
        <v>0.0</v>
      </c>
      <c r="E114" s="4">
        <f t="shared" ref="E114:F114" si="325">(C114-average(C:C))/stdev(C:C)</f>
        <v>0.2830710428</v>
      </c>
      <c r="F114" s="4">
        <f t="shared" si="325"/>
        <v>-2.038352763</v>
      </c>
      <c r="G114" s="4">
        <f t="shared" si="4"/>
        <v>-0.8776408602</v>
      </c>
      <c r="H114" s="4">
        <f t="shared" si="5"/>
        <v>-0.9368248823</v>
      </c>
      <c r="I114" s="4"/>
      <c r="J114" s="1" t="s">
        <v>316</v>
      </c>
      <c r="K114" s="1" t="s">
        <v>250</v>
      </c>
      <c r="L114" s="4">
        <v>0.0</v>
      </c>
      <c r="M114" s="4">
        <v>0.0</v>
      </c>
      <c r="N114" s="4">
        <f t="shared" si="6"/>
        <v>0</v>
      </c>
      <c r="O114" s="4">
        <f t="shared" si="7"/>
        <v>-0.5830336888</v>
      </c>
      <c r="P114" s="4">
        <f t="shared" si="8"/>
        <v>-0.7635664273</v>
      </c>
      <c r="Q114" s="1"/>
      <c r="R114" s="1"/>
      <c r="S114" s="1"/>
      <c r="T114" s="1"/>
      <c r="U114" s="1"/>
      <c r="V114" s="26"/>
      <c r="W114" s="1"/>
      <c r="X114" s="1"/>
      <c r="Y114" s="1"/>
      <c r="Z114" s="1"/>
      <c r="AA114" s="4"/>
      <c r="AB114" s="4">
        <v>1519.0</v>
      </c>
      <c r="AC114" s="1" t="s">
        <v>316</v>
      </c>
      <c r="AD114" s="4">
        <v>21.09</v>
      </c>
      <c r="AE114" s="4">
        <v>7.03</v>
      </c>
      <c r="AF114" s="4">
        <v>16.41</v>
      </c>
      <c r="AG114" s="4">
        <v>9.38</v>
      </c>
      <c r="AH114" s="4">
        <f t="shared" ref="AH114:AL114" si="326">(AD114-average(AD:AD))/stdev(AD:AD)</f>
        <v>-2.655226455</v>
      </c>
      <c r="AI114" s="4">
        <f t="shared" si="326"/>
        <v>-3.195878734</v>
      </c>
      <c r="AJ114" s="4">
        <f t="shared" si="326"/>
        <v>-3.850280422</v>
      </c>
      <c r="AK114" s="4">
        <f t="shared" si="326"/>
        <v>-2.446861748</v>
      </c>
      <c r="AL114" s="4">
        <f t="shared" si="326"/>
        <v>-2.655226455</v>
      </c>
      <c r="AM114" s="4">
        <f t="shared" si="12"/>
        <v>-1.629486562</v>
      </c>
      <c r="AN114" s="1"/>
      <c r="AO114" s="4">
        <f t="shared" si="13"/>
        <v>-1.10995929</v>
      </c>
      <c r="AP114" s="1"/>
      <c r="AQ114" s="4">
        <f t="shared" si="14"/>
        <v>-1.10995929</v>
      </c>
      <c r="AR114" s="1"/>
      <c r="AS114" s="1"/>
      <c r="AT114" s="1"/>
      <c r="AU114" s="1"/>
    </row>
    <row r="115">
      <c r="A115" s="4">
        <v>1474.0</v>
      </c>
      <c r="B115" s="1" t="s">
        <v>318</v>
      </c>
      <c r="C115" s="4">
        <v>4.0</v>
      </c>
      <c r="D115" s="4">
        <v>-1.0</v>
      </c>
      <c r="E115" s="4">
        <f t="shared" ref="E115:F115" si="327">(C115-average(C:C))/stdev(C:C)</f>
        <v>0.2830710428</v>
      </c>
      <c r="F115" s="4">
        <f t="shared" si="327"/>
        <v>-4.510397603</v>
      </c>
      <c r="G115" s="4">
        <f t="shared" si="4"/>
        <v>-2.11366328</v>
      </c>
      <c r="H115" s="4">
        <f t="shared" si="5"/>
        <v>-1.453844311</v>
      </c>
      <c r="I115" s="4"/>
      <c r="J115" s="1" t="s">
        <v>318</v>
      </c>
      <c r="K115" s="1" t="s">
        <v>208</v>
      </c>
      <c r="L115" s="4">
        <v>0.0</v>
      </c>
      <c r="M115" s="4">
        <v>0.0</v>
      </c>
      <c r="N115" s="4">
        <f t="shared" si="6"/>
        <v>0</v>
      </c>
      <c r="O115" s="4">
        <f t="shared" si="7"/>
        <v>-0.5830336888</v>
      </c>
      <c r="P115" s="4">
        <f t="shared" si="8"/>
        <v>-0.7635664273</v>
      </c>
      <c r="Q115" s="1"/>
      <c r="R115" s="1"/>
      <c r="S115" s="1"/>
      <c r="T115" s="1"/>
      <c r="U115" s="1"/>
      <c r="V115" s="26"/>
      <c r="W115" s="1"/>
      <c r="X115" s="1"/>
      <c r="Y115" s="1"/>
      <c r="Z115" s="1"/>
      <c r="AA115" s="4"/>
      <c r="AB115" s="4">
        <v>1474.0</v>
      </c>
      <c r="AC115" s="1" t="s">
        <v>318</v>
      </c>
      <c r="AD115" s="4">
        <v>32.81</v>
      </c>
      <c r="AE115" s="4">
        <v>34.38</v>
      </c>
      <c r="AF115" s="4">
        <v>50.0</v>
      </c>
      <c r="AG115" s="4">
        <v>18.75</v>
      </c>
      <c r="AH115" s="4">
        <f t="shared" ref="AH115:AK115" si="328">(AD115-average(AD:AD))/stdev(AD:AD)</f>
        <v>-1.97833886</v>
      </c>
      <c r="AI115" s="4">
        <f t="shared" si="328"/>
        <v>-1.525771046</v>
      </c>
      <c r="AJ115" s="4">
        <f t="shared" si="328"/>
        <v>-1.273809713</v>
      </c>
      <c r="AK115" s="4">
        <f t="shared" si="328"/>
        <v>-1.838332292</v>
      </c>
      <c r="AL115" s="4">
        <f>average(AH115:AK115)</f>
        <v>-1.654062978</v>
      </c>
      <c r="AM115" s="4">
        <f t="shared" si="12"/>
        <v>-1.286103797</v>
      </c>
      <c r="AN115" s="1"/>
      <c r="AO115" s="4">
        <f t="shared" si="13"/>
        <v>-1.167838179</v>
      </c>
      <c r="AP115" s="1"/>
      <c r="AQ115" s="4">
        <f t="shared" si="14"/>
        <v>-1.167838179</v>
      </c>
      <c r="AR115" s="1"/>
      <c r="AS115" s="1"/>
      <c r="AT115" s="1"/>
      <c r="AU115" s="1"/>
    </row>
    <row r="116">
      <c r="A116" s="4"/>
      <c r="B116" s="1"/>
      <c r="C116" s="4"/>
      <c r="D116" s="4"/>
      <c r="E116" s="4"/>
      <c r="F116" s="4"/>
      <c r="G116" s="4"/>
      <c r="H116" s="4"/>
      <c r="I116" s="4"/>
      <c r="J116" s="1"/>
      <c r="K116" s="8"/>
      <c r="L116" s="4"/>
      <c r="M116" s="4"/>
      <c r="N116" s="4"/>
      <c r="O116" s="4"/>
      <c r="P116" s="4"/>
      <c r="Q116" s="1"/>
      <c r="R116" s="1"/>
      <c r="S116" s="4"/>
      <c r="T116" s="4"/>
      <c r="U116" s="10"/>
      <c r="V116" s="26"/>
      <c r="W116" s="4"/>
      <c r="X116" s="12"/>
      <c r="Y116" s="11"/>
      <c r="Z116" s="4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4"/>
      <c r="AP116" s="1"/>
      <c r="AQ116" s="4"/>
      <c r="AR116" s="1"/>
      <c r="AS116" s="1"/>
      <c r="AT116" s="1"/>
      <c r="AU116" s="1"/>
    </row>
    <row r="117">
      <c r="A117" s="4"/>
      <c r="B117" s="1"/>
      <c r="C117" s="4"/>
      <c r="D117" s="4"/>
      <c r="E117" s="4"/>
      <c r="F117" s="4"/>
      <c r="G117" s="4"/>
      <c r="H117" s="4"/>
      <c r="I117" s="4"/>
      <c r="J117" s="1"/>
      <c r="K117" s="1"/>
      <c r="L117" s="4"/>
      <c r="M117" s="4"/>
      <c r="N117" s="4"/>
      <c r="O117" s="4"/>
      <c r="P117" s="4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4"/>
      <c r="AP117" s="1"/>
      <c r="AQ117" s="4"/>
      <c r="AR117" s="1"/>
      <c r="AS117" s="1"/>
      <c r="AT117" s="1"/>
      <c r="AU117" s="1"/>
    </row>
    <row r="118">
      <c r="A118" s="4"/>
      <c r="B118" s="1"/>
      <c r="C118" s="4"/>
      <c r="D118" s="4"/>
      <c r="E118" s="4"/>
      <c r="F118" s="4"/>
      <c r="G118" s="4"/>
      <c r="H118" s="4"/>
      <c r="I118" s="4"/>
      <c r="J118" s="1"/>
      <c r="K118" s="1"/>
      <c r="L118" s="4"/>
      <c r="M118" s="4"/>
      <c r="N118" s="4"/>
      <c r="O118" s="4"/>
      <c r="P118" s="4"/>
      <c r="Q118" s="1"/>
      <c r="R118" s="1"/>
      <c r="S118" s="1"/>
      <c r="T118" s="1"/>
      <c r="U118" s="1"/>
      <c r="V118" s="26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4"/>
      <c r="AP118" s="1"/>
      <c r="AQ118" s="4"/>
      <c r="AR118" s="1"/>
      <c r="AS118" s="1"/>
      <c r="AT118" s="1"/>
      <c r="AU118" s="1"/>
    </row>
    <row r="119">
      <c r="A119" s="4"/>
      <c r="B119" s="1"/>
      <c r="C119" s="4"/>
      <c r="D119" s="4"/>
      <c r="E119" s="4"/>
      <c r="F119" s="4"/>
      <c r="G119" s="4"/>
      <c r="H119" s="4"/>
      <c r="I119" s="4"/>
      <c r="J119" s="1"/>
      <c r="K119" s="8"/>
      <c r="L119" s="4"/>
      <c r="M119" s="4"/>
      <c r="N119" s="4"/>
      <c r="O119" s="4"/>
      <c r="P119" s="4"/>
      <c r="Q119" s="1"/>
      <c r="R119" s="1"/>
      <c r="S119" s="4"/>
      <c r="T119" s="4"/>
      <c r="U119" s="10"/>
      <c r="V119" s="26"/>
      <c r="W119" s="4"/>
      <c r="X119" s="12"/>
      <c r="Y119" s="11"/>
      <c r="Z119" s="4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4"/>
      <c r="AP119" s="1"/>
      <c r="AQ119" s="4"/>
      <c r="AR119" s="1"/>
      <c r="AS119" s="1"/>
      <c r="AT119" s="1"/>
      <c r="A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6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4"/>
      <c r="AP120" s="1"/>
      <c r="AQ120" s="1"/>
      <c r="AR120" s="1"/>
      <c r="AS120" s="1"/>
      <c r="AT120" s="1"/>
      <c r="A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26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26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26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26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26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26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26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26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26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26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26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26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26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26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6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6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26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26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26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26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26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26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26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26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26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26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26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26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26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26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26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26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26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26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26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26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26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26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26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6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26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26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26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26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26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6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6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6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6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6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6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6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6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6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26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26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26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26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6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26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26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26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6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6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26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6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26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26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26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6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26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26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26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26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26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26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26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26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26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26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26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26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26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26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26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26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26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26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26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26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26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26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26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26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26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26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26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26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26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26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26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26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26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26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26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26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26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26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26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26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26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26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26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26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26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26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26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26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26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26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26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26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26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6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26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26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26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26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26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26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26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26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26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26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26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26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26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26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26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26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26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26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26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26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26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26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26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26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26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26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26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26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26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26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26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26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26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26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26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26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26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26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26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26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26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26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26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26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26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26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26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26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26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26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26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26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26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26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26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26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26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26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26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26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26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26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26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26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26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26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26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26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26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26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26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26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26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26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26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26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26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26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26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26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26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26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26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26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26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26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26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26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26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26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26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26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26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26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26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26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26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26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26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6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26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26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6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26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26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26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26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26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26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26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26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26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26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26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26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26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26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26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26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26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26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26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26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26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6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26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26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26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26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26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26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26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26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26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26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26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26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26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26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26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26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26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26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26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26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26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6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26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26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26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26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26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26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26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26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26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26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26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26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26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26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26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26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26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26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26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26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26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26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26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26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26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26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26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26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26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26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26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26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26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26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26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26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26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26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26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26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26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26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26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26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26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26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26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26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26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26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26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26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26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26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26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26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26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26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26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26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26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26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26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26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26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26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26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26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26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26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26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26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26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26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26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26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26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26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26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26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26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26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26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26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26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26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26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26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26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26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26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26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26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26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26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26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26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26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26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26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26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26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26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26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26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26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26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26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26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26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26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26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26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26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26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26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26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26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26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26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26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26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26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26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26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26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26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26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26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26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26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26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26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26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26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26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26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26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26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26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26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26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26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26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26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26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26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26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26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26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26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26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26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26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26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26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26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26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26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26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26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26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26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26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26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26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26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26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26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26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26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26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26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26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26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26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26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26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26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26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26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26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26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26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26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26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26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26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26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26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26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26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26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26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26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26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26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26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26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26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26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26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26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26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26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26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26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26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26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26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26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26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26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26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26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26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6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26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26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26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26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26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26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26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26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26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26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26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26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26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26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26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26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26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26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26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26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26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26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26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26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26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26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26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26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26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26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26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6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6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26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26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6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26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26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26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26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26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26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26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26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26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26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26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26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26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26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26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26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26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26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26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26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26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26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26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26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26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26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26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26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26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26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26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26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26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26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26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26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26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26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26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26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26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26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26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26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26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26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26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26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26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26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26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26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26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26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26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26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26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26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26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26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6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26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26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6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26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26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26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26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26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26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26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26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26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26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26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26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26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26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26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26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26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6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26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26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26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26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26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26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26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26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26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26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26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26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26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26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26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26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6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26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26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26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26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26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26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26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26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26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26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26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26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26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26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6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26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26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26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26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26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26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26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26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26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26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26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26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26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26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26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26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6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26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26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26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26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26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26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26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26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26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26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26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26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26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26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26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26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26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26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26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26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26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26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26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26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26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26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26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26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26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26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26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26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26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26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26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26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26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26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26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26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26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26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26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26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26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26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26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26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26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26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26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26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26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26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26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6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26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26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26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26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26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26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26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26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26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26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26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26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26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26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26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26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26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26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26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26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26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26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6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26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26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26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26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26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26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26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26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26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26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26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26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26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26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26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26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26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26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26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26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26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26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26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26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26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26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26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26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26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26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26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26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26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26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26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26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26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26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26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26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26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26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26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26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26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26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26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26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26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26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26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26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26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26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26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26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26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26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26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26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26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26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26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26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26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26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26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26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26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26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26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26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26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26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26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26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26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26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26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26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26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26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26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26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26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26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26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26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26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26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26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26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26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26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26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26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26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26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26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26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26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26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26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26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26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26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26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26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26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26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26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26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26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26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26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26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26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26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26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26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26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26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26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26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26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26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26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26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26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26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26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26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26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26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26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26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26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26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26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26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26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26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26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26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</sheetData>
  <hyperlinks>
    <hyperlink r:id="rId1" ref="K2"/>
    <hyperlink r:id="rId2" ref="K3"/>
    <hyperlink r:id="rId3" ref="K5"/>
    <hyperlink r:id="rId4" ref="K6"/>
    <hyperlink r:id="rId5" ref="K7"/>
    <hyperlink r:id="rId6" ref="K8"/>
    <hyperlink r:id="rId7" ref="K9"/>
    <hyperlink r:id="rId8" ref="K10"/>
    <hyperlink r:id="rId9" ref="K11"/>
    <hyperlink r:id="rId10" ref="B12"/>
    <hyperlink r:id="rId11" ref="J12"/>
    <hyperlink r:id="rId12" ref="K12"/>
    <hyperlink r:id="rId13" ref="R12"/>
    <hyperlink r:id="rId14" ref="AC12"/>
    <hyperlink r:id="rId15" ref="K13"/>
    <hyperlink r:id="rId16" ref="K14"/>
    <hyperlink r:id="rId17" ref="K15"/>
    <hyperlink r:id="rId18" ref="K16"/>
    <hyperlink r:id="rId19" ref="K17"/>
    <hyperlink r:id="rId20" ref="K18"/>
    <hyperlink r:id="rId21" ref="K19"/>
    <hyperlink r:id="rId22" ref="K20"/>
    <hyperlink r:id="rId23" ref="K21"/>
    <hyperlink r:id="rId24" ref="K22"/>
    <hyperlink r:id="rId25" ref="K23"/>
    <hyperlink r:id="rId26" ref="K24"/>
    <hyperlink r:id="rId27" ref="K25"/>
    <hyperlink r:id="rId28" ref="K26"/>
    <hyperlink r:id="rId29" ref="K27"/>
    <hyperlink r:id="rId30" ref="K28"/>
    <hyperlink r:id="rId31" ref="K29"/>
    <hyperlink r:id="rId32" ref="K30"/>
    <hyperlink r:id="rId33" ref="K31"/>
    <hyperlink r:id="rId34" ref="K32"/>
    <hyperlink r:id="rId35" ref="K33"/>
    <hyperlink r:id="rId36" ref="K35"/>
    <hyperlink r:id="rId37" ref="K36"/>
    <hyperlink r:id="rId38" ref="K37"/>
    <hyperlink r:id="rId39" ref="K38"/>
    <hyperlink r:id="rId40" ref="K39"/>
    <hyperlink r:id="rId41" ref="K40"/>
    <hyperlink r:id="rId42" ref="K41"/>
    <hyperlink r:id="rId43" ref="K42"/>
    <hyperlink r:id="rId44" ref="K43"/>
    <hyperlink r:id="rId45" ref="K44"/>
    <hyperlink r:id="rId46" ref="K45"/>
    <hyperlink r:id="rId47" ref="B46"/>
    <hyperlink r:id="rId48" ref="J46"/>
    <hyperlink r:id="rId49" ref="K46"/>
    <hyperlink r:id="rId50" ref="R46"/>
    <hyperlink r:id="rId51" ref="AC46"/>
    <hyperlink r:id="rId52" ref="K47"/>
    <hyperlink r:id="rId53" ref="K48"/>
    <hyperlink r:id="rId54" ref="K49"/>
    <hyperlink r:id="rId55" ref="K50"/>
    <hyperlink r:id="rId56" ref="K51"/>
    <hyperlink r:id="rId57" ref="K52"/>
    <hyperlink r:id="rId58" ref="K53"/>
    <hyperlink r:id="rId59" ref="K55"/>
    <hyperlink r:id="rId60" ref="K56"/>
    <hyperlink r:id="rId61" ref="K57"/>
    <hyperlink r:id="rId62" ref="K59"/>
    <hyperlink r:id="rId63" ref="K60"/>
    <hyperlink r:id="rId64" ref="K61"/>
    <hyperlink r:id="rId65" ref="K62"/>
    <hyperlink r:id="rId66" ref="K64"/>
    <hyperlink r:id="rId67" ref="K65"/>
    <hyperlink r:id="rId68" ref="K66"/>
    <hyperlink r:id="rId69" ref="K68"/>
    <hyperlink r:id="rId70" ref="K69"/>
    <hyperlink r:id="rId71" ref="K70"/>
    <hyperlink r:id="rId72" ref="K72"/>
    <hyperlink r:id="rId73" ref="K73"/>
    <hyperlink r:id="rId74" ref="K74"/>
    <hyperlink r:id="rId75" ref="K75"/>
    <hyperlink r:id="rId76" ref="K78"/>
    <hyperlink r:id="rId77" ref="K79"/>
    <hyperlink r:id="rId78" ref="K82"/>
    <hyperlink r:id="rId79" ref="K83"/>
    <hyperlink r:id="rId80" ref="K84"/>
    <hyperlink r:id="rId81" ref="K85"/>
    <hyperlink r:id="rId82" ref="K86"/>
    <hyperlink r:id="rId83" ref="K87"/>
    <hyperlink r:id="rId84" ref="K88"/>
    <hyperlink r:id="rId85" ref="K89"/>
    <hyperlink r:id="rId86" ref="K90"/>
    <hyperlink r:id="rId87" ref="K91"/>
    <hyperlink r:id="rId88" ref="B92"/>
    <hyperlink r:id="rId89" ref="J92"/>
    <hyperlink r:id="rId90" ref="AC92"/>
    <hyperlink r:id="rId91" ref="K93"/>
    <hyperlink r:id="rId92" ref="K97"/>
    <hyperlink r:id="rId93" ref="K98"/>
    <hyperlink r:id="rId94" ref="K101"/>
    <hyperlink r:id="rId95" ref="K102"/>
    <hyperlink r:id="rId96" ref="K104"/>
    <hyperlink r:id="rId97" ref="K106"/>
    <hyperlink r:id="rId98" ref="K112"/>
  </hyperlinks>
  <drawing r:id="rId9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9</v>
      </c>
      <c r="G1" s="2" t="s">
        <v>11</v>
      </c>
      <c r="H1" s="1" t="s">
        <v>16</v>
      </c>
      <c r="I1" s="1"/>
      <c r="J1" s="1" t="s">
        <v>147</v>
      </c>
      <c r="K1" s="1" t="s">
        <v>18</v>
      </c>
      <c r="L1" s="1" t="s">
        <v>148</v>
      </c>
      <c r="M1" s="1" t="s">
        <v>149</v>
      </c>
      <c r="N1" s="1" t="s">
        <v>40</v>
      </c>
      <c r="O1" s="1" t="s">
        <v>12</v>
      </c>
      <c r="P1" s="1"/>
      <c r="Q1" s="1" t="s">
        <v>193</v>
      </c>
      <c r="R1" s="1" t="s">
        <v>194</v>
      </c>
      <c r="S1" s="1" t="s">
        <v>56</v>
      </c>
      <c r="T1" s="1" t="s">
        <v>39</v>
      </c>
      <c r="U1" s="1"/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42</v>
      </c>
      <c r="AE1" s="1" t="s">
        <v>43</v>
      </c>
      <c r="AF1" s="1"/>
      <c r="AG1" s="1" t="s">
        <v>44</v>
      </c>
      <c r="AH1" s="1" t="s">
        <v>45</v>
      </c>
      <c r="AI1" s="1" t="s">
        <v>46</v>
      </c>
      <c r="AJ1" s="1"/>
      <c r="AK1" s="1"/>
      <c r="AL1" s="1"/>
      <c r="AM1" s="1"/>
    </row>
    <row r="2">
      <c r="A2" s="4">
        <v>1318.0</v>
      </c>
      <c r="B2" s="1" t="s">
        <v>58</v>
      </c>
      <c r="C2" s="4">
        <v>4.0</v>
      </c>
      <c r="D2" s="4">
        <v>1.0</v>
      </c>
      <c r="E2" s="4">
        <f t="shared" ref="E2:F2" si="1">(C2-average(C:C))/stdev(C:C)</f>
        <v>0.2817494464</v>
      </c>
      <c r="F2" s="4">
        <f t="shared" si="1"/>
        <v>0.4314631397</v>
      </c>
      <c r="G2" s="4">
        <f t="shared" ref="G2:G116" si="4">average(E2, F2)</f>
        <v>0.356606293</v>
      </c>
      <c r="H2" s="4">
        <f t="shared" ref="H2:H116" si="5">if(G2 &gt; 0, G2^0.5, -(ABS(G2)^0.5))</f>
        <v>0.5971652142</v>
      </c>
      <c r="I2" s="4"/>
      <c r="J2" s="8" t="s">
        <v>152</v>
      </c>
      <c r="K2" s="4">
        <v>1054.3</v>
      </c>
      <c r="L2" s="4">
        <v>1.0</v>
      </c>
      <c r="M2" s="4">
        <f t="shared" ref="M2:M116" si="6">K2*0.9^L2</f>
        <v>948.87</v>
      </c>
      <c r="N2" s="4">
        <f t="shared" ref="N2:N116" si="7">(M2-average(M:M))/stdev(M:M)</f>
        <v>7.393614293</v>
      </c>
      <c r="O2" s="4">
        <f t="shared" ref="O2:O116" si="8">if(N2 &gt; 0, N2^0.5, -(ABS(N2)^0.5))</f>
        <v>2.719120132</v>
      </c>
      <c r="P2" s="1"/>
      <c r="Q2" s="9">
        <v>6.0</v>
      </c>
      <c r="R2" s="28">
        <f t="shared" ref="R2:R116" si="9">(Q2-average(Q:Q))/stdev(Q:Q)</f>
        <v>3.70543146</v>
      </c>
      <c r="S2" s="11">
        <f t="shared" ref="S2:S116" si="10">if(Q2, R2, "")</f>
        <v>3.70543146</v>
      </c>
      <c r="T2" s="4">
        <f t="shared" ref="T2:T5" si="11">if(S2, if(S2 &gt; 0, S2^0.5, -(ABS(S2)^0.5)), "")</f>
        <v>1.924949729</v>
      </c>
      <c r="U2" s="4"/>
      <c r="V2" s="4">
        <v>75.98</v>
      </c>
      <c r="W2" s="4">
        <v>63.09</v>
      </c>
      <c r="X2" s="4">
        <v>67.77</v>
      </c>
      <c r="Y2" s="4">
        <v>54.88</v>
      </c>
      <c r="Z2" s="4">
        <f t="shared" ref="Z2:AC2" si="2">(V2-average(V:V))/stdev(V:V)</f>
        <v>0.5234275926</v>
      </c>
      <c r="AA2" s="4">
        <f t="shared" si="2"/>
        <v>0.2404673912</v>
      </c>
      <c r="AB2" s="4">
        <f t="shared" si="2"/>
        <v>0.1087806179</v>
      </c>
      <c r="AC2" s="4">
        <f t="shared" si="2"/>
        <v>0.520489807</v>
      </c>
      <c r="AD2" s="4">
        <f t="shared" ref="AD2:AD3" si="13">average(Z2:AC2)</f>
        <v>0.3482913522</v>
      </c>
      <c r="AE2" s="4">
        <f t="shared" ref="AE2:AE116" si="14">if(AD2 &gt; 0, AD2^0.5, -(ABS(AD2)^0.5))</f>
        <v>0.5901621406</v>
      </c>
      <c r="AF2" s="1"/>
      <c r="AG2" s="4">
        <f t="shared" ref="AG2:AG116" si="15">if(AE2, if(T2, average(H2,O2,T2, AE2), average(H2, O2, AE2)), 0)</f>
        <v>1.457849304</v>
      </c>
      <c r="AH2" s="4">
        <v>1.403999669</v>
      </c>
      <c r="AI2" s="4">
        <f t="shared" ref="AI2:AI116" si="16">if(AH2=0, AG2, (0.75*AG2+0.25*AH2))</f>
        <v>1.444386895</v>
      </c>
      <c r="AJ2" s="1"/>
      <c r="AK2" s="1"/>
      <c r="AL2" s="1"/>
      <c r="AM2" s="1"/>
    </row>
    <row r="3">
      <c r="A3" s="4">
        <v>1438.0</v>
      </c>
      <c r="B3" s="1" t="s">
        <v>153</v>
      </c>
      <c r="C3" s="4">
        <v>4.0</v>
      </c>
      <c r="D3" s="4">
        <v>1.0</v>
      </c>
      <c r="E3" s="4">
        <f t="shared" ref="E3:F3" si="3">(C3-average(C:C))/stdev(C:C)</f>
        <v>0.2817494464</v>
      </c>
      <c r="F3" s="4">
        <f t="shared" si="3"/>
        <v>0.4314631397</v>
      </c>
      <c r="G3" s="4">
        <f t="shared" si="4"/>
        <v>0.356606293</v>
      </c>
      <c r="H3" s="4">
        <f t="shared" si="5"/>
        <v>0.5971652142</v>
      </c>
      <c r="I3" s="4"/>
      <c r="J3" s="8" t="s">
        <v>154</v>
      </c>
      <c r="K3" s="4">
        <v>506.6</v>
      </c>
      <c r="L3" s="4">
        <v>0.0</v>
      </c>
      <c r="M3" s="4">
        <f t="shared" si="6"/>
        <v>506.6</v>
      </c>
      <c r="N3" s="4">
        <f t="shared" si="7"/>
        <v>3.677260682</v>
      </c>
      <c r="O3" s="4">
        <f t="shared" si="8"/>
        <v>1.917618492</v>
      </c>
      <c r="P3" s="1"/>
      <c r="Q3" s="1"/>
      <c r="R3" s="28">
        <f t="shared" si="9"/>
        <v>-1.795415244</v>
      </c>
      <c r="S3" s="11" t="str">
        <f t="shared" si="10"/>
        <v/>
      </c>
      <c r="T3" s="4" t="str">
        <f t="shared" si="11"/>
        <v/>
      </c>
      <c r="U3" s="4"/>
      <c r="V3" s="4">
        <v>84.38</v>
      </c>
      <c r="W3" s="4">
        <v>75.0</v>
      </c>
      <c r="X3" s="4">
        <v>80.47</v>
      </c>
      <c r="Y3" s="4">
        <v>67.97</v>
      </c>
      <c r="Z3" s="4">
        <f t="shared" ref="Z3:AC3" si="12">(V3-average(V:V))/stdev(V:V)</f>
        <v>1.008855152</v>
      </c>
      <c r="AA3" s="4">
        <f t="shared" si="12"/>
        <v>0.9678119482</v>
      </c>
      <c r="AB3" s="4">
        <f t="shared" si="12"/>
        <v>1.078471124</v>
      </c>
      <c r="AC3" s="4">
        <f t="shared" si="12"/>
        <v>1.373012309</v>
      </c>
      <c r="AD3" s="4">
        <f t="shared" si="13"/>
        <v>1.107037633</v>
      </c>
      <c r="AE3" s="4">
        <f t="shared" si="14"/>
        <v>1.052158559</v>
      </c>
      <c r="AF3" s="1"/>
      <c r="AG3" s="4">
        <f t="shared" si="15"/>
        <v>1.188980755</v>
      </c>
      <c r="AH3" s="1"/>
      <c r="AI3" s="4">
        <f t="shared" si="16"/>
        <v>1.188980755</v>
      </c>
      <c r="AJ3" s="1"/>
      <c r="AK3" s="1"/>
      <c r="AL3" s="1"/>
      <c r="AM3" s="1"/>
    </row>
    <row r="4">
      <c r="A4" s="4">
        <v>1423.0</v>
      </c>
      <c r="B4" s="1" t="s">
        <v>69</v>
      </c>
      <c r="C4" s="4">
        <v>4.0</v>
      </c>
      <c r="D4" s="4">
        <v>1.0</v>
      </c>
      <c r="E4" s="4">
        <f t="shared" ref="E4:F4" si="17">(C4-average(C:C))/stdev(C:C)</f>
        <v>0.2817494464</v>
      </c>
      <c r="F4" s="4">
        <f t="shared" si="17"/>
        <v>0.4314631397</v>
      </c>
      <c r="G4" s="4">
        <f t="shared" si="4"/>
        <v>0.356606293</v>
      </c>
      <c r="H4" s="4">
        <f t="shared" si="5"/>
        <v>0.5971652142</v>
      </c>
      <c r="I4" s="4"/>
      <c r="J4" s="8"/>
      <c r="K4" s="4">
        <v>268.3</v>
      </c>
      <c r="L4" s="4">
        <v>2.0</v>
      </c>
      <c r="M4" s="4">
        <f t="shared" si="6"/>
        <v>217.323</v>
      </c>
      <c r="N4" s="4">
        <f t="shared" si="7"/>
        <v>1.246492999</v>
      </c>
      <c r="O4" s="4">
        <f t="shared" si="8"/>
        <v>1.116464508</v>
      </c>
      <c r="P4" s="1"/>
      <c r="Q4" s="9">
        <v>4.0</v>
      </c>
      <c r="R4" s="28">
        <f t="shared" si="9"/>
        <v>1.871815892</v>
      </c>
      <c r="S4" s="11">
        <f t="shared" si="10"/>
        <v>1.871815892</v>
      </c>
      <c r="T4" s="4">
        <f t="shared" si="11"/>
        <v>1.368143228</v>
      </c>
      <c r="U4" s="1"/>
      <c r="V4" s="27">
        <v>79.88</v>
      </c>
      <c r="W4" s="27">
        <v>88.28</v>
      </c>
      <c r="X4" s="27">
        <v>75.59</v>
      </c>
      <c r="Y4" s="27">
        <v>74.81</v>
      </c>
      <c r="Z4" s="4">
        <f t="shared" ref="Z4:AD4" si="18">(V4-average(V:V))/stdev(V:V)</f>
        <v>0.7488046738</v>
      </c>
      <c r="AA4" s="4">
        <f t="shared" si="18"/>
        <v>1.778822504</v>
      </c>
      <c r="AB4" s="4">
        <f t="shared" si="18"/>
        <v>0.7058656379</v>
      </c>
      <c r="AC4" s="4">
        <f t="shared" si="18"/>
        <v>1.818486253</v>
      </c>
      <c r="AD4" s="4">
        <f t="shared" si="18"/>
        <v>0.7488046738</v>
      </c>
      <c r="AE4" s="4">
        <f t="shared" si="14"/>
        <v>0.8653350067</v>
      </c>
      <c r="AF4" s="1"/>
      <c r="AG4" s="4">
        <f t="shared" si="15"/>
        <v>0.9867769893</v>
      </c>
      <c r="AH4" s="4">
        <v>0.6993650842</v>
      </c>
      <c r="AI4" s="4">
        <f t="shared" si="16"/>
        <v>0.914924013</v>
      </c>
      <c r="AJ4" s="1"/>
      <c r="AK4" s="1"/>
      <c r="AL4" s="1"/>
      <c r="AM4" s="1"/>
    </row>
    <row r="5">
      <c r="A5" s="4">
        <v>1117.0</v>
      </c>
      <c r="B5" s="1" t="s">
        <v>47</v>
      </c>
      <c r="C5" s="4">
        <v>4.0</v>
      </c>
      <c r="D5" s="4">
        <v>1.0</v>
      </c>
      <c r="E5" s="4">
        <f t="shared" ref="E5:F5" si="19">(C5-average(C:C))/stdev(C:C)</f>
        <v>0.2817494464</v>
      </c>
      <c r="F5" s="4">
        <f t="shared" si="19"/>
        <v>0.4314631397</v>
      </c>
      <c r="G5" s="4">
        <f t="shared" si="4"/>
        <v>0.356606293</v>
      </c>
      <c r="H5" s="4">
        <f t="shared" si="5"/>
        <v>0.5971652142</v>
      </c>
      <c r="I5" s="4"/>
      <c r="J5" s="8" t="s">
        <v>159</v>
      </c>
      <c r="K5" s="4">
        <v>490.7</v>
      </c>
      <c r="L5" s="4">
        <v>3.0</v>
      </c>
      <c r="M5" s="4">
        <f t="shared" si="6"/>
        <v>357.7203</v>
      </c>
      <c r="N5" s="4">
        <f t="shared" si="7"/>
        <v>2.426238432</v>
      </c>
      <c r="O5" s="4">
        <f t="shared" si="8"/>
        <v>1.557638736</v>
      </c>
      <c r="P5" s="1"/>
      <c r="Q5" s="9">
        <v>3.0</v>
      </c>
      <c r="R5" s="28">
        <f t="shared" si="9"/>
        <v>0.9550081083</v>
      </c>
      <c r="S5" s="11">
        <f t="shared" si="10"/>
        <v>0.9550081083</v>
      </c>
      <c r="T5" s="4">
        <f t="shared" si="11"/>
        <v>0.9772451628</v>
      </c>
      <c r="U5" s="4"/>
      <c r="V5" s="4">
        <v>71.57</v>
      </c>
      <c r="W5" s="4">
        <v>62.4</v>
      </c>
      <c r="X5" s="4">
        <v>66.25</v>
      </c>
      <c r="Y5" s="4">
        <v>55.31</v>
      </c>
      <c r="Z5" s="4">
        <f t="shared" ref="Z5:AC5" si="20">(V5-average(V:V))/stdev(V:V)</f>
        <v>0.2685781239</v>
      </c>
      <c r="AA5" s="4">
        <f t="shared" si="20"/>
        <v>0.1983290415</v>
      </c>
      <c r="AB5" s="4">
        <f t="shared" si="20"/>
        <v>-0.007276828444</v>
      </c>
      <c r="AC5" s="4">
        <f t="shared" si="20"/>
        <v>0.5484947479</v>
      </c>
      <c r="AD5" s="4">
        <f t="shared" ref="AD5:AD114" si="23">average(Z5:AC5)</f>
        <v>0.2520312712</v>
      </c>
      <c r="AE5" s="4">
        <f t="shared" si="14"/>
        <v>0.5020271618</v>
      </c>
      <c r="AF5" s="1"/>
      <c r="AG5" s="4">
        <f t="shared" si="15"/>
        <v>0.9085190687</v>
      </c>
      <c r="AH5" s="4">
        <v>0.7879583487</v>
      </c>
      <c r="AI5" s="4">
        <f t="shared" si="16"/>
        <v>0.8783788887</v>
      </c>
      <c r="AJ5" s="1"/>
      <c r="AK5" s="1"/>
      <c r="AL5" s="1"/>
      <c r="AM5" s="1"/>
    </row>
    <row r="6">
      <c r="A6" s="4">
        <v>1480.0</v>
      </c>
      <c r="B6" s="1" t="s">
        <v>155</v>
      </c>
      <c r="C6" s="4">
        <v>4.0</v>
      </c>
      <c r="D6" s="4">
        <v>1.0</v>
      </c>
      <c r="E6" s="4">
        <f t="shared" ref="E6:F6" si="21">(C6-average(C:C))/stdev(C:C)</f>
        <v>0.2817494464</v>
      </c>
      <c r="F6" s="4">
        <f t="shared" si="21"/>
        <v>0.4314631397</v>
      </c>
      <c r="G6" s="4">
        <f t="shared" si="4"/>
        <v>0.356606293</v>
      </c>
      <c r="H6" s="4">
        <f t="shared" si="5"/>
        <v>0.5971652142</v>
      </c>
      <c r="I6" s="4"/>
      <c r="J6" s="8" t="s">
        <v>156</v>
      </c>
      <c r="K6" s="4">
        <v>168.7</v>
      </c>
      <c r="L6" s="4">
        <v>0.0</v>
      </c>
      <c r="M6" s="4">
        <f t="shared" si="6"/>
        <v>168.7</v>
      </c>
      <c r="N6" s="4">
        <f t="shared" si="7"/>
        <v>0.8379184592</v>
      </c>
      <c r="O6" s="4">
        <f t="shared" si="8"/>
        <v>0.915378861</v>
      </c>
      <c r="P6" s="1"/>
      <c r="Q6" s="1"/>
      <c r="R6" s="28">
        <f t="shared" si="9"/>
        <v>-1.795415244</v>
      </c>
      <c r="S6" s="11" t="str">
        <f t="shared" si="10"/>
        <v/>
      </c>
      <c r="T6" s="1"/>
      <c r="U6" s="4"/>
      <c r="V6" s="4">
        <v>88.28</v>
      </c>
      <c r="W6" s="4">
        <v>84.38</v>
      </c>
      <c r="X6" s="4">
        <v>80.47</v>
      </c>
      <c r="Y6" s="4">
        <v>63.28</v>
      </c>
      <c r="Z6" s="4">
        <f t="shared" ref="Z6:AC6" si="22">(V6-average(V:V))/stdev(V:V)</f>
        <v>1.234232233</v>
      </c>
      <c r="AA6" s="4">
        <f t="shared" si="22"/>
        <v>1.540649223</v>
      </c>
      <c r="AB6" s="4">
        <f t="shared" si="22"/>
        <v>1.078471124</v>
      </c>
      <c r="AC6" s="4">
        <f t="shared" si="22"/>
        <v>1.067563071</v>
      </c>
      <c r="AD6" s="4">
        <f t="shared" si="23"/>
        <v>1.230228913</v>
      </c>
      <c r="AE6" s="4">
        <f t="shared" si="14"/>
        <v>1.109156848</v>
      </c>
      <c r="AF6" s="1"/>
      <c r="AG6" s="4">
        <f t="shared" si="15"/>
        <v>0.8739003076</v>
      </c>
      <c r="AH6" s="1"/>
      <c r="AI6" s="4">
        <f t="shared" si="16"/>
        <v>0.8739003076</v>
      </c>
      <c r="AJ6" s="1"/>
      <c r="AK6" s="1"/>
      <c r="AL6" s="1"/>
      <c r="AM6" s="1"/>
    </row>
    <row r="7">
      <c r="A7" s="4">
        <v>216.0</v>
      </c>
      <c r="B7" s="1" t="s">
        <v>48</v>
      </c>
      <c r="C7" s="4">
        <v>4.0</v>
      </c>
      <c r="D7" s="4">
        <v>1.0</v>
      </c>
      <c r="E7" s="4">
        <f t="shared" ref="E7:F7" si="24">(C7-average(C:C))/stdev(C:C)</f>
        <v>0.2817494464</v>
      </c>
      <c r="F7" s="4">
        <f t="shared" si="24"/>
        <v>0.4314631397</v>
      </c>
      <c r="G7" s="4">
        <f t="shared" si="4"/>
        <v>0.356606293</v>
      </c>
      <c r="H7" s="4">
        <f t="shared" si="5"/>
        <v>0.5971652142</v>
      </c>
      <c r="I7" s="4"/>
      <c r="J7" s="8" t="s">
        <v>161</v>
      </c>
      <c r="K7" s="4">
        <v>497.3</v>
      </c>
      <c r="L7" s="4">
        <v>8.0</v>
      </c>
      <c r="M7" s="4">
        <f t="shared" si="6"/>
        <v>214.0713435</v>
      </c>
      <c r="N7" s="4">
        <f t="shared" si="7"/>
        <v>1.219169632</v>
      </c>
      <c r="O7" s="4">
        <f t="shared" si="8"/>
        <v>1.104160148</v>
      </c>
      <c r="P7" s="1"/>
      <c r="Q7" s="9">
        <v>3.0</v>
      </c>
      <c r="R7" s="28">
        <f t="shared" si="9"/>
        <v>0.9550081083</v>
      </c>
      <c r="S7" s="11">
        <f t="shared" si="10"/>
        <v>0.9550081083</v>
      </c>
      <c r="T7" s="4">
        <f>if(S7, if(S7 &gt; 0, S7^0.5, -(ABS(S7)^0.5)), "")</f>
        <v>0.9772451628</v>
      </c>
      <c r="U7" s="4"/>
      <c r="V7" s="4">
        <v>78.47</v>
      </c>
      <c r="W7" s="4">
        <v>72.05</v>
      </c>
      <c r="X7" s="4">
        <v>78.64</v>
      </c>
      <c r="Y7" s="4">
        <v>49.31</v>
      </c>
      <c r="Z7" s="4">
        <f t="shared" ref="Z7:AC7" si="25">(V7-average(V:V))/stdev(V:V)</f>
        <v>0.6673221906</v>
      </c>
      <c r="AA7" s="4">
        <f t="shared" si="25"/>
        <v>0.7876552359</v>
      </c>
      <c r="AB7" s="4">
        <f t="shared" si="25"/>
        <v>0.9387440664</v>
      </c>
      <c r="AC7" s="4">
        <f t="shared" si="25"/>
        <v>0.1577281311</v>
      </c>
      <c r="AD7" s="4">
        <f t="shared" si="23"/>
        <v>0.637862406</v>
      </c>
      <c r="AE7" s="4">
        <f t="shared" si="14"/>
        <v>0.7986628863</v>
      </c>
      <c r="AF7" s="1"/>
      <c r="AG7" s="4">
        <f t="shared" si="15"/>
        <v>0.8693083528</v>
      </c>
      <c r="AH7" s="4">
        <v>0.8698418481</v>
      </c>
      <c r="AI7" s="4">
        <f t="shared" si="16"/>
        <v>0.8694417266</v>
      </c>
      <c r="AJ7" s="1"/>
      <c r="AK7" s="1"/>
      <c r="AL7" s="1"/>
      <c r="AM7" s="1"/>
    </row>
    <row r="8">
      <c r="A8" s="4">
        <v>1571.0</v>
      </c>
      <c r="B8" s="1" t="s">
        <v>157</v>
      </c>
      <c r="C8" s="4">
        <v>4.0</v>
      </c>
      <c r="D8" s="4">
        <v>1.0</v>
      </c>
      <c r="E8" s="4">
        <f t="shared" ref="E8:F8" si="26">(C8-average(C:C))/stdev(C:C)</f>
        <v>0.2817494464</v>
      </c>
      <c r="F8" s="4">
        <f t="shared" si="26"/>
        <v>0.4314631397</v>
      </c>
      <c r="G8" s="4">
        <f t="shared" si="4"/>
        <v>0.356606293</v>
      </c>
      <c r="H8" s="4">
        <f t="shared" si="5"/>
        <v>0.5971652142</v>
      </c>
      <c r="I8" s="4"/>
      <c r="J8" s="8" t="s">
        <v>158</v>
      </c>
      <c r="K8" s="4">
        <v>115.1</v>
      </c>
      <c r="L8" s="4">
        <v>0.0</v>
      </c>
      <c r="M8" s="4">
        <f t="shared" si="6"/>
        <v>115.1</v>
      </c>
      <c r="N8" s="4">
        <f t="shared" si="7"/>
        <v>0.3875226522</v>
      </c>
      <c r="O8" s="4">
        <f t="shared" si="8"/>
        <v>0.6225131743</v>
      </c>
      <c r="P8" s="1"/>
      <c r="Q8" s="1"/>
      <c r="R8" s="28">
        <f t="shared" si="9"/>
        <v>-1.795415244</v>
      </c>
      <c r="S8" s="11" t="str">
        <f t="shared" si="10"/>
        <v/>
      </c>
      <c r="T8" s="1"/>
      <c r="U8" s="4"/>
      <c r="V8" s="4">
        <v>92.19</v>
      </c>
      <c r="W8" s="4">
        <v>87.5</v>
      </c>
      <c r="X8" s="4">
        <v>85.16</v>
      </c>
      <c r="Y8" s="4">
        <v>80.47</v>
      </c>
      <c r="Z8" s="4">
        <f t="shared" ref="Z8:AC8" si="27">(V8-average(V:V))/stdev(V:V)</f>
        <v>1.460187204</v>
      </c>
      <c r="AA8" s="4">
        <f t="shared" si="27"/>
        <v>1.731187848</v>
      </c>
      <c r="AB8" s="4">
        <f t="shared" si="27"/>
        <v>1.436569428</v>
      </c>
      <c r="AC8" s="4">
        <f t="shared" si="27"/>
        <v>2.187109428</v>
      </c>
      <c r="AD8" s="4">
        <f t="shared" si="23"/>
        <v>1.703763477</v>
      </c>
      <c r="AE8" s="4">
        <f t="shared" si="14"/>
        <v>1.305282911</v>
      </c>
      <c r="AF8" s="1"/>
      <c r="AG8" s="4">
        <f t="shared" si="15"/>
        <v>0.8416537664</v>
      </c>
      <c r="AH8" s="1"/>
      <c r="AI8" s="4">
        <f t="shared" si="16"/>
        <v>0.8416537664</v>
      </c>
      <c r="AJ8" s="1"/>
      <c r="AK8" s="1"/>
      <c r="AL8" s="1"/>
      <c r="AM8" s="1"/>
    </row>
    <row r="9">
      <c r="A9" s="4">
        <v>1453.0</v>
      </c>
      <c r="B9" s="1" t="s">
        <v>163</v>
      </c>
      <c r="C9" s="4">
        <v>4.0</v>
      </c>
      <c r="D9" s="4">
        <v>1.0</v>
      </c>
      <c r="E9" s="4">
        <f t="shared" ref="E9:F9" si="28">(C9-average(C:C))/stdev(C:C)</f>
        <v>0.2817494464</v>
      </c>
      <c r="F9" s="4">
        <f t="shared" si="28"/>
        <v>0.4314631397</v>
      </c>
      <c r="G9" s="4">
        <f t="shared" si="4"/>
        <v>0.356606293</v>
      </c>
      <c r="H9" s="4">
        <f t="shared" si="5"/>
        <v>0.5971652142</v>
      </c>
      <c r="I9" s="4"/>
      <c r="J9" s="8" t="s">
        <v>164</v>
      </c>
      <c r="K9" s="4">
        <v>191.6</v>
      </c>
      <c r="L9" s="4">
        <v>0.0</v>
      </c>
      <c r="M9" s="4">
        <f t="shared" si="6"/>
        <v>191.6</v>
      </c>
      <c r="N9" s="4">
        <f t="shared" si="7"/>
        <v>1.030345026</v>
      </c>
      <c r="O9" s="4">
        <f t="shared" si="8"/>
        <v>1.015059124</v>
      </c>
      <c r="P9" s="1"/>
      <c r="Q9" s="1"/>
      <c r="R9" s="28">
        <f t="shared" si="9"/>
        <v>-1.795415244</v>
      </c>
      <c r="S9" s="11" t="str">
        <f t="shared" si="10"/>
        <v/>
      </c>
      <c r="T9" s="1"/>
      <c r="U9" s="4"/>
      <c r="V9" s="4">
        <v>89.84</v>
      </c>
      <c r="W9" s="4">
        <v>64.84</v>
      </c>
      <c r="X9" s="4">
        <v>61.72</v>
      </c>
      <c r="Y9" s="4">
        <v>39.84</v>
      </c>
      <c r="Z9" s="4">
        <f t="shared" ref="Z9:AC9" si="29">(V9-average(V:V))/stdev(V:V)</f>
        <v>1.324383066</v>
      </c>
      <c r="AA9" s="4">
        <f t="shared" si="29"/>
        <v>0.3473400171</v>
      </c>
      <c r="AB9" s="4">
        <f t="shared" si="29"/>
        <v>-0.35315856</v>
      </c>
      <c r="AC9" s="4">
        <f t="shared" si="29"/>
        <v>-0.4590318458</v>
      </c>
      <c r="AD9" s="4">
        <f t="shared" si="23"/>
        <v>0.2148831693</v>
      </c>
      <c r="AE9" s="4">
        <f t="shared" si="14"/>
        <v>0.4635549258</v>
      </c>
      <c r="AF9" s="1"/>
      <c r="AG9" s="4">
        <f t="shared" si="15"/>
        <v>0.6919264215</v>
      </c>
      <c r="AH9" s="1"/>
      <c r="AI9" s="4">
        <f t="shared" si="16"/>
        <v>0.6919264215</v>
      </c>
      <c r="AJ9" s="1"/>
      <c r="AK9" s="1"/>
      <c r="AL9" s="1"/>
      <c r="AM9" s="1"/>
    </row>
    <row r="10">
      <c r="A10" s="4">
        <v>1595.0</v>
      </c>
      <c r="B10" s="1" t="s">
        <v>169</v>
      </c>
      <c r="C10" s="4">
        <v>4.0</v>
      </c>
      <c r="D10" s="4">
        <v>1.0</v>
      </c>
      <c r="E10" s="4">
        <f t="shared" ref="E10:F10" si="30">(C10-average(C:C))/stdev(C:C)</f>
        <v>0.2817494464</v>
      </c>
      <c r="F10" s="4">
        <f t="shared" si="30"/>
        <v>0.4314631397</v>
      </c>
      <c r="G10" s="4">
        <f t="shared" si="4"/>
        <v>0.356606293</v>
      </c>
      <c r="H10" s="4">
        <f t="shared" si="5"/>
        <v>0.5971652142</v>
      </c>
      <c r="I10" s="4"/>
      <c r="J10" s="8" t="s">
        <v>170</v>
      </c>
      <c r="K10" s="4">
        <v>71.9</v>
      </c>
      <c r="L10" s="4">
        <v>0.0</v>
      </c>
      <c r="M10" s="4">
        <f t="shared" si="6"/>
        <v>71.9</v>
      </c>
      <c r="N10" s="4">
        <f t="shared" si="7"/>
        <v>0.02451707648</v>
      </c>
      <c r="O10" s="4">
        <f t="shared" si="8"/>
        <v>0.1565792977</v>
      </c>
      <c r="P10" s="1"/>
      <c r="Q10" s="1"/>
      <c r="R10" s="28">
        <f t="shared" si="9"/>
        <v>-1.795415244</v>
      </c>
      <c r="S10" s="11" t="str">
        <f t="shared" si="10"/>
        <v/>
      </c>
      <c r="T10" s="1"/>
      <c r="U10" s="4"/>
      <c r="V10" s="4">
        <v>89.84</v>
      </c>
      <c r="W10" s="4">
        <v>90.63</v>
      </c>
      <c r="X10" s="4">
        <v>82.03</v>
      </c>
      <c r="Y10" s="4">
        <v>81.25</v>
      </c>
      <c r="Z10" s="4">
        <f t="shared" ref="Z10:AC10" si="31">(V10-average(V:V))/stdev(V:V)</f>
        <v>1.324383066</v>
      </c>
      <c r="AA10" s="4">
        <f t="shared" si="31"/>
        <v>1.922337173</v>
      </c>
      <c r="AB10" s="4">
        <f t="shared" si="31"/>
        <v>1.197582713</v>
      </c>
      <c r="AC10" s="4">
        <f t="shared" si="31"/>
        <v>2.237909088</v>
      </c>
      <c r="AD10" s="4">
        <f t="shared" si="23"/>
        <v>1.67055301</v>
      </c>
      <c r="AE10" s="4">
        <f t="shared" si="14"/>
        <v>1.292498747</v>
      </c>
      <c r="AF10" s="1"/>
      <c r="AG10" s="4">
        <f t="shared" si="15"/>
        <v>0.6820810862</v>
      </c>
      <c r="AH10" s="1"/>
      <c r="AI10" s="4">
        <f t="shared" si="16"/>
        <v>0.6820810862</v>
      </c>
      <c r="AJ10" s="1"/>
      <c r="AK10" s="1"/>
      <c r="AL10" s="1"/>
      <c r="AM10" s="1"/>
    </row>
    <row r="11">
      <c r="A11" s="4">
        <v>1458.0</v>
      </c>
      <c r="B11" s="1" t="s">
        <v>167</v>
      </c>
      <c r="C11" s="4">
        <v>4.0</v>
      </c>
      <c r="D11" s="4">
        <v>1.0</v>
      </c>
      <c r="E11" s="4">
        <f t="shared" ref="E11:F11" si="32">(C11-average(C:C))/stdev(C:C)</f>
        <v>0.2817494464</v>
      </c>
      <c r="F11" s="4">
        <f t="shared" si="32"/>
        <v>0.4314631397</v>
      </c>
      <c r="G11" s="4">
        <f t="shared" si="4"/>
        <v>0.356606293</v>
      </c>
      <c r="H11" s="4">
        <f t="shared" si="5"/>
        <v>0.5971652142</v>
      </c>
      <c r="I11" s="4"/>
      <c r="J11" s="8" t="s">
        <v>168</v>
      </c>
      <c r="K11" s="4">
        <v>134.1</v>
      </c>
      <c r="L11" s="4">
        <v>0.0</v>
      </c>
      <c r="M11" s="4">
        <f t="shared" si="6"/>
        <v>134.1</v>
      </c>
      <c r="N11" s="4">
        <f t="shared" si="7"/>
        <v>0.5471778823</v>
      </c>
      <c r="O11" s="4">
        <f t="shared" si="8"/>
        <v>0.7397147303</v>
      </c>
      <c r="P11" s="1"/>
      <c r="Q11" s="1"/>
      <c r="R11" s="28">
        <f t="shared" si="9"/>
        <v>-1.795415244</v>
      </c>
      <c r="S11" s="11" t="str">
        <f t="shared" si="10"/>
        <v/>
      </c>
      <c r="T11" s="1"/>
      <c r="U11" s="4"/>
      <c r="V11" s="4">
        <v>84.38</v>
      </c>
      <c r="W11" s="4">
        <v>67.97</v>
      </c>
      <c r="X11" s="4">
        <v>67.97</v>
      </c>
      <c r="Y11" s="4">
        <v>51.56</v>
      </c>
      <c r="Z11" s="4">
        <f t="shared" ref="Z11:AC11" si="33">(V11-average(V:V))/stdev(V:V)</f>
        <v>1.008855152</v>
      </c>
      <c r="AA11" s="4">
        <f t="shared" si="33"/>
        <v>0.5384893423</v>
      </c>
      <c r="AB11" s="4">
        <f t="shared" si="33"/>
        <v>0.1240513345</v>
      </c>
      <c r="AC11" s="4">
        <f t="shared" si="33"/>
        <v>0.3042656124</v>
      </c>
      <c r="AD11" s="4">
        <f t="shared" si="23"/>
        <v>0.4939153603</v>
      </c>
      <c r="AE11" s="4">
        <f t="shared" si="14"/>
        <v>0.7027911214</v>
      </c>
      <c r="AF11" s="1"/>
      <c r="AG11" s="4">
        <f t="shared" si="15"/>
        <v>0.6798903553</v>
      </c>
      <c r="AH11" s="1"/>
      <c r="AI11" s="4">
        <f t="shared" si="16"/>
        <v>0.6798903553</v>
      </c>
      <c r="AJ11" s="1"/>
      <c r="AK11" s="1"/>
      <c r="AL11" s="1"/>
      <c r="AM11" s="1"/>
    </row>
    <row r="12">
      <c r="A12" s="4">
        <v>1597.0</v>
      </c>
      <c r="B12" s="1" t="s">
        <v>171</v>
      </c>
      <c r="C12" s="4">
        <v>4.0</v>
      </c>
      <c r="D12" s="4">
        <v>1.0</v>
      </c>
      <c r="E12" s="4">
        <f t="shared" ref="E12:F12" si="34">(C12-average(C:C))/stdev(C:C)</f>
        <v>0.2817494464</v>
      </c>
      <c r="F12" s="4">
        <f t="shared" si="34"/>
        <v>0.4314631397</v>
      </c>
      <c r="G12" s="4">
        <f t="shared" si="4"/>
        <v>0.356606293</v>
      </c>
      <c r="H12" s="4">
        <f t="shared" si="5"/>
        <v>0.5971652142</v>
      </c>
      <c r="I12" s="4"/>
      <c r="J12" s="8" t="s">
        <v>172</v>
      </c>
      <c r="K12" s="4">
        <v>105.6</v>
      </c>
      <c r="L12" s="4">
        <v>0.0</v>
      </c>
      <c r="M12" s="4">
        <f t="shared" si="6"/>
        <v>105.6</v>
      </c>
      <c r="N12" s="4">
        <f t="shared" si="7"/>
        <v>0.3076950372</v>
      </c>
      <c r="O12" s="4">
        <f t="shared" si="8"/>
        <v>0.5547026566</v>
      </c>
      <c r="P12" s="1"/>
      <c r="Q12" s="1"/>
      <c r="R12" s="28">
        <f t="shared" si="9"/>
        <v>-1.795415244</v>
      </c>
      <c r="S12" s="11" t="str">
        <f t="shared" si="10"/>
        <v/>
      </c>
      <c r="T12" s="1"/>
      <c r="U12" s="4"/>
      <c r="V12" s="4">
        <v>75.78</v>
      </c>
      <c r="W12" s="4">
        <v>71.09</v>
      </c>
      <c r="X12" s="4">
        <v>74.22</v>
      </c>
      <c r="Y12" s="4">
        <v>64.06</v>
      </c>
      <c r="Z12" s="4">
        <f t="shared" ref="Z12:AC12" si="35">(V12-average(V:V))/stdev(V:V)</f>
        <v>0.5118697936</v>
      </c>
      <c r="AA12" s="4">
        <f t="shared" si="35"/>
        <v>0.7290279668</v>
      </c>
      <c r="AB12" s="4">
        <f t="shared" si="35"/>
        <v>0.601261229</v>
      </c>
      <c r="AC12" s="4">
        <f t="shared" si="35"/>
        <v>1.118362731</v>
      </c>
      <c r="AD12" s="4">
        <f t="shared" si="23"/>
        <v>0.7401304301</v>
      </c>
      <c r="AE12" s="4">
        <f t="shared" si="14"/>
        <v>0.8603083343</v>
      </c>
      <c r="AF12" s="1"/>
      <c r="AG12" s="4">
        <f t="shared" si="15"/>
        <v>0.6707254017</v>
      </c>
      <c r="AH12" s="1"/>
      <c r="AI12" s="4">
        <f t="shared" si="16"/>
        <v>0.6707254017</v>
      </c>
      <c r="AJ12" s="1"/>
      <c r="AK12" s="1"/>
      <c r="AL12" s="1"/>
      <c r="AM12" s="1"/>
    </row>
    <row r="13">
      <c r="A13" s="4">
        <v>825.0</v>
      </c>
      <c r="B13" s="1" t="s">
        <v>60</v>
      </c>
      <c r="C13" s="4">
        <v>4.0</v>
      </c>
      <c r="D13" s="4">
        <v>1.0</v>
      </c>
      <c r="E13" s="4">
        <f t="shared" ref="E13:F13" si="36">(C13-average(C:C))/stdev(C:C)</f>
        <v>0.2817494464</v>
      </c>
      <c r="F13" s="4">
        <f t="shared" si="36"/>
        <v>0.4314631397</v>
      </c>
      <c r="G13" s="4">
        <f t="shared" si="4"/>
        <v>0.356606293</v>
      </c>
      <c r="H13" s="4">
        <f t="shared" si="5"/>
        <v>0.5971652142</v>
      </c>
      <c r="I13" s="4"/>
      <c r="J13" s="8" t="s">
        <v>177</v>
      </c>
      <c r="K13" s="4">
        <v>394.8</v>
      </c>
      <c r="L13" s="4">
        <v>7.0</v>
      </c>
      <c r="M13" s="4">
        <f t="shared" si="6"/>
        <v>188.8316161</v>
      </c>
      <c r="N13" s="4">
        <f t="shared" si="7"/>
        <v>1.007082554</v>
      </c>
      <c r="O13" s="4">
        <f t="shared" si="8"/>
        <v>1.003535029</v>
      </c>
      <c r="P13" s="1"/>
      <c r="Q13" s="9">
        <v>3.0</v>
      </c>
      <c r="R13" s="28">
        <f t="shared" si="9"/>
        <v>0.9550081083</v>
      </c>
      <c r="S13" s="11">
        <f t="shared" si="10"/>
        <v>0.9550081083</v>
      </c>
      <c r="T13" s="4">
        <f t="shared" ref="T13:T19" si="39">if(S13, if(S13 &gt; 0, S13^0.5, -(ABS(S13)^0.5)), "")</f>
        <v>0.9772451628</v>
      </c>
      <c r="U13" s="4"/>
      <c r="V13" s="4">
        <v>65.2</v>
      </c>
      <c r="W13" s="4">
        <v>60.18</v>
      </c>
      <c r="X13" s="4">
        <v>73.74</v>
      </c>
      <c r="Y13" s="4">
        <v>36.96</v>
      </c>
      <c r="Z13" s="4">
        <f t="shared" ref="Z13:AC13" si="37">(V13-average(V:V))/stdev(V:V)</f>
        <v>-0.09953777534</v>
      </c>
      <c r="AA13" s="4">
        <f t="shared" si="37"/>
        <v>0.06275348177</v>
      </c>
      <c r="AB13" s="4">
        <f t="shared" si="37"/>
        <v>0.5646115091</v>
      </c>
      <c r="AC13" s="4">
        <f t="shared" si="37"/>
        <v>-0.6465998219</v>
      </c>
      <c r="AD13" s="4">
        <f t="shared" si="23"/>
        <v>-0.02969315158</v>
      </c>
      <c r="AE13" s="4">
        <f t="shared" si="14"/>
        <v>-0.172317009</v>
      </c>
      <c r="AF13" s="1"/>
      <c r="AG13" s="4">
        <f t="shared" si="15"/>
        <v>0.6014070992</v>
      </c>
      <c r="AH13" s="4">
        <v>0.7486970881</v>
      </c>
      <c r="AI13" s="4">
        <f t="shared" si="16"/>
        <v>0.6382295964</v>
      </c>
      <c r="AJ13" s="1"/>
      <c r="AK13" s="1"/>
      <c r="AL13" s="1"/>
      <c r="AM13" s="1"/>
    </row>
    <row r="14">
      <c r="A14" s="4">
        <v>1092.0</v>
      </c>
      <c r="B14" s="1" t="s">
        <v>64</v>
      </c>
      <c r="C14" s="4">
        <v>4.0</v>
      </c>
      <c r="D14" s="4">
        <v>1.0</v>
      </c>
      <c r="E14" s="4">
        <f t="shared" ref="E14:F14" si="38">(C14-average(C:C))/stdev(C:C)</f>
        <v>0.2817494464</v>
      </c>
      <c r="F14" s="4">
        <f t="shared" si="38"/>
        <v>0.4314631397</v>
      </c>
      <c r="G14" s="4">
        <f t="shared" si="4"/>
        <v>0.356606293</v>
      </c>
      <c r="H14" s="4">
        <f t="shared" si="5"/>
        <v>0.5971652142</v>
      </c>
      <c r="I14" s="4"/>
      <c r="J14" s="8" t="s">
        <v>173</v>
      </c>
      <c r="K14" s="4">
        <v>138.3</v>
      </c>
      <c r="L14" s="4">
        <v>5.0</v>
      </c>
      <c r="M14" s="4">
        <f t="shared" si="6"/>
        <v>81.664767</v>
      </c>
      <c r="N14" s="4">
        <f t="shared" si="7"/>
        <v>0.106569504</v>
      </c>
      <c r="O14" s="4">
        <f t="shared" si="8"/>
        <v>0.3264498491</v>
      </c>
      <c r="P14" s="1"/>
      <c r="Q14" s="9">
        <v>2.0</v>
      </c>
      <c r="R14" s="28">
        <f t="shared" si="9"/>
        <v>0.03820032433</v>
      </c>
      <c r="S14" s="11">
        <f t="shared" si="10"/>
        <v>0.03820032433</v>
      </c>
      <c r="T14" s="4">
        <f t="shared" si="39"/>
        <v>0.1954490326</v>
      </c>
      <c r="U14" s="4"/>
      <c r="V14" s="4">
        <v>87.75</v>
      </c>
      <c r="W14" s="4">
        <v>74.0</v>
      </c>
      <c r="X14" s="4">
        <v>89.07</v>
      </c>
      <c r="Y14" s="4">
        <v>64.55</v>
      </c>
      <c r="Z14" s="4">
        <f t="shared" ref="Z14:AC14" si="40">(V14-average(V:V))/stdev(V:V)</f>
        <v>1.203604066</v>
      </c>
      <c r="AA14" s="4">
        <f t="shared" si="40"/>
        <v>0.9067418762</v>
      </c>
      <c r="AB14" s="4">
        <f t="shared" si="40"/>
        <v>1.735111938</v>
      </c>
      <c r="AC14" s="4">
        <f t="shared" si="40"/>
        <v>1.150275338</v>
      </c>
      <c r="AD14" s="4">
        <f t="shared" si="23"/>
        <v>1.248933305</v>
      </c>
      <c r="AE14" s="4">
        <f t="shared" si="14"/>
        <v>1.117556846</v>
      </c>
      <c r="AF14" s="1"/>
      <c r="AG14" s="4">
        <f t="shared" si="15"/>
        <v>0.5591552355</v>
      </c>
      <c r="AH14" s="4">
        <v>0.6064411581</v>
      </c>
      <c r="AI14" s="4">
        <f t="shared" si="16"/>
        <v>0.5709767162</v>
      </c>
      <c r="AJ14" s="1"/>
      <c r="AK14" s="1"/>
      <c r="AL14" s="1"/>
      <c r="AM14" s="1"/>
    </row>
    <row r="15">
      <c r="A15" s="4">
        <v>176.0</v>
      </c>
      <c r="B15" s="1" t="s">
        <v>62</v>
      </c>
      <c r="C15" s="4">
        <v>3.0</v>
      </c>
      <c r="D15" s="4">
        <v>1.0</v>
      </c>
      <c r="E15" s="4">
        <f t="shared" ref="E15:F15" si="41">(C15-average(C:C))/stdev(C:C)</f>
        <v>-1.518316461</v>
      </c>
      <c r="F15" s="4">
        <f t="shared" si="41"/>
        <v>0.4314631397</v>
      </c>
      <c r="G15" s="4">
        <f t="shared" si="4"/>
        <v>-0.5434266607</v>
      </c>
      <c r="H15" s="4">
        <f t="shared" si="5"/>
        <v>-0.737174783</v>
      </c>
      <c r="I15" s="4"/>
      <c r="J15" s="8" t="s">
        <v>179</v>
      </c>
      <c r="K15" s="4">
        <v>467.3</v>
      </c>
      <c r="L15" s="4">
        <v>2.0</v>
      </c>
      <c r="M15" s="4">
        <f t="shared" si="6"/>
        <v>378.513</v>
      </c>
      <c r="N15" s="4">
        <f t="shared" si="7"/>
        <v>2.600957553</v>
      </c>
      <c r="O15" s="4">
        <f t="shared" si="8"/>
        <v>1.612748447</v>
      </c>
      <c r="P15" s="1"/>
      <c r="Q15" s="9">
        <v>3.0</v>
      </c>
      <c r="R15" s="28">
        <f t="shared" si="9"/>
        <v>0.9550081083</v>
      </c>
      <c r="S15" s="11">
        <f t="shared" si="10"/>
        <v>0.9550081083</v>
      </c>
      <c r="T15" s="4">
        <f t="shared" si="39"/>
        <v>0.9772451628</v>
      </c>
      <c r="U15" s="4"/>
      <c r="V15" s="4">
        <v>63.96</v>
      </c>
      <c r="W15" s="4">
        <v>66.15</v>
      </c>
      <c r="X15" s="4">
        <v>73.46</v>
      </c>
      <c r="Y15" s="4">
        <v>55.08</v>
      </c>
      <c r="Z15" s="4">
        <f t="shared" ref="Z15:AC15" si="42">(V15-average(V:V))/stdev(V:V)</f>
        <v>-0.1711961294</v>
      </c>
      <c r="AA15" s="4">
        <f t="shared" si="42"/>
        <v>0.4273418114</v>
      </c>
      <c r="AB15" s="4">
        <f t="shared" si="42"/>
        <v>0.5432325059</v>
      </c>
      <c r="AC15" s="4">
        <f t="shared" si="42"/>
        <v>0.5335153609</v>
      </c>
      <c r="AD15" s="4">
        <f t="shared" si="23"/>
        <v>0.3332233872</v>
      </c>
      <c r="AE15" s="4">
        <f t="shared" si="14"/>
        <v>0.5772550452</v>
      </c>
      <c r="AF15" s="1"/>
      <c r="AG15" s="4">
        <f t="shared" si="15"/>
        <v>0.607518468</v>
      </c>
      <c r="AH15" s="4">
        <v>0.4506291585</v>
      </c>
      <c r="AI15" s="4">
        <f t="shared" si="16"/>
        <v>0.5682961406</v>
      </c>
      <c r="AJ15" s="1"/>
      <c r="AK15" s="1"/>
      <c r="AL15" s="1"/>
      <c r="AM15" s="1"/>
    </row>
    <row r="16">
      <c r="A16" s="4">
        <v>830.0</v>
      </c>
      <c r="B16" s="1" t="s">
        <v>79</v>
      </c>
      <c r="C16" s="4">
        <v>4.0</v>
      </c>
      <c r="D16" s="4">
        <v>1.0</v>
      </c>
      <c r="E16" s="4">
        <f t="shared" ref="E16:F16" si="43">(C16-average(C:C))/stdev(C:C)</f>
        <v>0.2817494464</v>
      </c>
      <c r="F16" s="4">
        <f t="shared" si="43"/>
        <v>0.4314631397</v>
      </c>
      <c r="G16" s="4">
        <f t="shared" si="4"/>
        <v>0.356606293</v>
      </c>
      <c r="H16" s="4">
        <f t="shared" si="5"/>
        <v>0.5971652142</v>
      </c>
      <c r="I16" s="4"/>
      <c r="J16" s="8" t="s">
        <v>176</v>
      </c>
      <c r="K16" s="4">
        <v>384.6</v>
      </c>
      <c r="L16" s="4">
        <v>7.0</v>
      </c>
      <c r="M16" s="4">
        <f t="shared" si="6"/>
        <v>183.9529877</v>
      </c>
      <c r="N16" s="4">
        <f t="shared" si="7"/>
        <v>0.9660878943</v>
      </c>
      <c r="O16" s="4">
        <f t="shared" si="8"/>
        <v>0.9828977029</v>
      </c>
      <c r="P16" s="1"/>
      <c r="Q16" s="9">
        <v>2.0</v>
      </c>
      <c r="R16" s="28">
        <f t="shared" si="9"/>
        <v>0.03820032433</v>
      </c>
      <c r="S16" s="11">
        <f t="shared" si="10"/>
        <v>0.03820032433</v>
      </c>
      <c r="T16" s="4">
        <f t="shared" si="39"/>
        <v>0.1954490326</v>
      </c>
      <c r="U16" s="4"/>
      <c r="V16" s="4">
        <v>77.59</v>
      </c>
      <c r="W16" s="4">
        <v>63.67</v>
      </c>
      <c r="X16" s="4">
        <v>62.62</v>
      </c>
      <c r="Y16" s="4">
        <v>48.64</v>
      </c>
      <c r="Z16" s="4">
        <f t="shared" ref="Z16:AC16" si="44">(V16-average(V:V))/stdev(V:V)</f>
        <v>0.6164678749</v>
      </c>
      <c r="AA16" s="4">
        <f t="shared" si="44"/>
        <v>0.2758880329</v>
      </c>
      <c r="AB16" s="4">
        <f t="shared" si="44"/>
        <v>-0.2844403352</v>
      </c>
      <c r="AC16" s="4">
        <f t="shared" si="44"/>
        <v>0.1140925255</v>
      </c>
      <c r="AD16" s="4">
        <f t="shared" si="23"/>
        <v>0.1805020245</v>
      </c>
      <c r="AE16" s="4">
        <f t="shared" si="14"/>
        <v>0.4248552983</v>
      </c>
      <c r="AF16" s="1"/>
      <c r="AG16" s="4">
        <f t="shared" si="15"/>
        <v>0.550091812</v>
      </c>
      <c r="AH16" s="4">
        <v>0.5717491953</v>
      </c>
      <c r="AI16" s="4">
        <f t="shared" si="16"/>
        <v>0.5555061578</v>
      </c>
      <c r="AJ16" s="1"/>
      <c r="AK16" s="1"/>
      <c r="AL16" s="1"/>
      <c r="AM16" s="1"/>
    </row>
    <row r="17">
      <c r="A17" s="4">
        <v>1183.0</v>
      </c>
      <c r="B17" s="1" t="s">
        <v>77</v>
      </c>
      <c r="C17" s="4">
        <v>4.0</v>
      </c>
      <c r="D17" s="4">
        <v>1.0</v>
      </c>
      <c r="E17" s="4">
        <f t="shared" ref="E17:F17" si="45">(C17-average(C:C))/stdev(C:C)</f>
        <v>0.2817494464</v>
      </c>
      <c r="F17" s="4">
        <f t="shared" si="45"/>
        <v>0.4314631397</v>
      </c>
      <c r="G17" s="4">
        <f t="shared" si="4"/>
        <v>0.356606293</v>
      </c>
      <c r="H17" s="4">
        <f t="shared" si="5"/>
        <v>0.5971652142</v>
      </c>
      <c r="I17" s="4"/>
      <c r="J17" s="8" t="s">
        <v>160</v>
      </c>
      <c r="K17" s="4">
        <v>264.6</v>
      </c>
      <c r="L17" s="4">
        <v>4.0</v>
      </c>
      <c r="M17" s="4">
        <f t="shared" si="6"/>
        <v>173.60406</v>
      </c>
      <c r="N17" s="4">
        <f t="shared" si="7"/>
        <v>0.8791268185</v>
      </c>
      <c r="O17" s="4">
        <f t="shared" si="8"/>
        <v>0.9376176292</v>
      </c>
      <c r="P17" s="1"/>
      <c r="Q17" s="9">
        <v>1.0</v>
      </c>
      <c r="R17" s="28">
        <f t="shared" si="9"/>
        <v>-0.8786074596</v>
      </c>
      <c r="S17" s="11">
        <f t="shared" si="10"/>
        <v>-0.8786074596</v>
      </c>
      <c r="T17" s="4">
        <f t="shared" si="39"/>
        <v>-0.9373406316</v>
      </c>
      <c r="U17" s="4"/>
      <c r="V17" s="4">
        <v>92.37</v>
      </c>
      <c r="W17" s="4">
        <v>78.94</v>
      </c>
      <c r="X17" s="4">
        <v>87.85</v>
      </c>
      <c r="Y17" s="4">
        <v>65.2</v>
      </c>
      <c r="Z17" s="4">
        <f t="shared" ref="Z17:AC17" si="46">(V17-average(V:V))/stdev(V:V)</f>
        <v>1.470589224</v>
      </c>
      <c r="AA17" s="4">
        <f t="shared" si="46"/>
        <v>1.208428032</v>
      </c>
      <c r="AB17" s="4">
        <f t="shared" si="46"/>
        <v>1.641960567</v>
      </c>
      <c r="AC17" s="4">
        <f t="shared" si="46"/>
        <v>1.192608388</v>
      </c>
      <c r="AD17" s="4">
        <f t="shared" si="23"/>
        <v>1.378396553</v>
      </c>
      <c r="AE17" s="4">
        <f t="shared" si="14"/>
        <v>1.174051342</v>
      </c>
      <c r="AF17" s="1"/>
      <c r="AG17" s="4">
        <f t="shared" si="15"/>
        <v>0.4428733883</v>
      </c>
      <c r="AH17" s="4">
        <v>0.6094023035</v>
      </c>
      <c r="AI17" s="4">
        <f t="shared" si="16"/>
        <v>0.4845056171</v>
      </c>
      <c r="AJ17" s="1"/>
      <c r="AK17" s="1"/>
      <c r="AL17" s="1"/>
      <c r="AM17" s="1"/>
    </row>
    <row r="18">
      <c r="A18" s="4">
        <v>1077.0</v>
      </c>
      <c r="B18" s="1" t="s">
        <v>68</v>
      </c>
      <c r="C18" s="4">
        <v>4.0</v>
      </c>
      <c r="D18" s="4">
        <v>1.0</v>
      </c>
      <c r="E18" s="4">
        <f t="shared" ref="E18:F18" si="47">(C18-average(C:C))/stdev(C:C)</f>
        <v>0.2817494464</v>
      </c>
      <c r="F18" s="4">
        <f t="shared" si="47"/>
        <v>0.4314631397</v>
      </c>
      <c r="G18" s="4">
        <f t="shared" si="4"/>
        <v>0.356606293</v>
      </c>
      <c r="H18" s="4">
        <f t="shared" si="5"/>
        <v>0.5971652142</v>
      </c>
      <c r="I18" s="4"/>
      <c r="J18" s="8" t="s">
        <v>227</v>
      </c>
      <c r="K18" s="4">
        <v>277.4</v>
      </c>
      <c r="L18" s="4">
        <v>5.0</v>
      </c>
      <c r="M18" s="4">
        <f t="shared" si="6"/>
        <v>163.801926</v>
      </c>
      <c r="N18" s="4">
        <f t="shared" si="7"/>
        <v>0.7967603996</v>
      </c>
      <c r="O18" s="4">
        <f t="shared" si="8"/>
        <v>0.8926143622</v>
      </c>
      <c r="P18" s="1"/>
      <c r="Q18" s="6"/>
      <c r="R18" s="28">
        <f t="shared" si="9"/>
        <v>-1.795415244</v>
      </c>
      <c r="S18" s="11" t="str">
        <f t="shared" si="10"/>
        <v/>
      </c>
      <c r="T18" s="4" t="str">
        <f t="shared" si="39"/>
        <v/>
      </c>
      <c r="U18" s="4"/>
      <c r="V18" s="4">
        <v>66.1</v>
      </c>
      <c r="W18" s="4">
        <v>58.47</v>
      </c>
      <c r="X18" s="4">
        <v>74.35</v>
      </c>
      <c r="Y18" s="4">
        <v>47.45</v>
      </c>
      <c r="Z18" s="4">
        <f t="shared" ref="Z18:AC18" si="48">(V18-average(V:V))/stdev(V:V)</f>
        <v>-0.04752767968</v>
      </c>
      <c r="AA18" s="4">
        <f t="shared" si="48"/>
        <v>-0.04167634128</v>
      </c>
      <c r="AB18" s="4">
        <f t="shared" si="48"/>
        <v>0.6111871948</v>
      </c>
      <c r="AC18" s="4">
        <f t="shared" si="48"/>
        <v>0.03659047987</v>
      </c>
      <c r="AD18" s="4">
        <f t="shared" si="23"/>
        <v>0.1396434134</v>
      </c>
      <c r="AE18" s="4">
        <f t="shared" si="14"/>
        <v>0.373688926</v>
      </c>
      <c r="AF18" s="1"/>
      <c r="AG18" s="4">
        <f t="shared" si="15"/>
        <v>0.6211561675</v>
      </c>
      <c r="AH18" s="4">
        <v>0.01968551112</v>
      </c>
      <c r="AI18" s="4">
        <f t="shared" si="16"/>
        <v>0.4707885034</v>
      </c>
      <c r="AJ18" s="1"/>
      <c r="AK18" s="1"/>
      <c r="AL18" s="1"/>
      <c r="AM18" s="1"/>
    </row>
    <row r="19">
      <c r="A19" s="4">
        <v>1350.0</v>
      </c>
      <c r="B19" s="1" t="s">
        <v>103</v>
      </c>
      <c r="C19" s="4">
        <v>4.0</v>
      </c>
      <c r="D19" s="4">
        <v>1.0</v>
      </c>
      <c r="E19" s="4">
        <f t="shared" ref="E19:F19" si="49">(C19-average(C:C))/stdev(C:C)</f>
        <v>0.2817494464</v>
      </c>
      <c r="F19" s="4">
        <f t="shared" si="49"/>
        <v>0.4314631397</v>
      </c>
      <c r="G19" s="4">
        <f t="shared" si="4"/>
        <v>0.356606293</v>
      </c>
      <c r="H19" s="4">
        <f t="shared" si="5"/>
        <v>0.5971652142</v>
      </c>
      <c r="I19" s="4"/>
      <c r="J19" s="8" t="s">
        <v>178</v>
      </c>
      <c r="K19" s="4">
        <v>116.6</v>
      </c>
      <c r="L19" s="4">
        <v>2.0</v>
      </c>
      <c r="M19" s="4">
        <f t="shared" si="6"/>
        <v>94.446</v>
      </c>
      <c r="N19" s="4">
        <f t="shared" si="7"/>
        <v>0.2139690142</v>
      </c>
      <c r="O19" s="4">
        <f t="shared" si="8"/>
        <v>0.4625678482</v>
      </c>
      <c r="P19" s="1"/>
      <c r="Q19" s="9">
        <v>2.0</v>
      </c>
      <c r="R19" s="28">
        <f t="shared" si="9"/>
        <v>0.03820032433</v>
      </c>
      <c r="S19" s="11">
        <f t="shared" si="10"/>
        <v>0.03820032433</v>
      </c>
      <c r="T19" s="4">
        <f t="shared" si="39"/>
        <v>0.1954490326</v>
      </c>
      <c r="U19" s="4"/>
      <c r="V19" s="4">
        <v>90.87</v>
      </c>
      <c r="W19" s="4">
        <v>63.57</v>
      </c>
      <c r="X19" s="4">
        <v>71.34</v>
      </c>
      <c r="Y19" s="4">
        <v>73.58</v>
      </c>
      <c r="Z19" s="4">
        <f t="shared" ref="Z19:AC19" si="50">(V19-average(V:V))/stdev(V:V)</f>
        <v>1.383905731</v>
      </c>
      <c r="AA19" s="4">
        <f t="shared" si="50"/>
        <v>0.2697810257</v>
      </c>
      <c r="AB19" s="4">
        <f t="shared" si="50"/>
        <v>0.3813629096</v>
      </c>
      <c r="AC19" s="4">
        <f t="shared" si="50"/>
        <v>1.738379096</v>
      </c>
      <c r="AD19" s="4">
        <f t="shared" si="23"/>
        <v>0.9433571906</v>
      </c>
      <c r="AE19" s="4">
        <f t="shared" si="14"/>
        <v>0.9712657672</v>
      </c>
      <c r="AF19" s="1"/>
      <c r="AG19" s="4">
        <f t="shared" si="15"/>
        <v>0.5566119656</v>
      </c>
      <c r="AH19" s="4">
        <v>0.194651911</v>
      </c>
      <c r="AI19" s="4">
        <f t="shared" si="16"/>
        <v>0.4661219519</v>
      </c>
      <c r="AJ19" s="1"/>
      <c r="AK19" s="1"/>
      <c r="AL19" s="1"/>
      <c r="AM19" s="1"/>
    </row>
    <row r="20">
      <c r="A20" s="4">
        <v>1581.0</v>
      </c>
      <c r="B20" s="1" t="s">
        <v>180</v>
      </c>
      <c r="C20" s="4">
        <v>4.0</v>
      </c>
      <c r="D20" s="4">
        <v>1.0</v>
      </c>
      <c r="E20" s="4">
        <f t="shared" ref="E20:F20" si="51">(C20-average(C:C))/stdev(C:C)</f>
        <v>0.2817494464</v>
      </c>
      <c r="F20" s="4">
        <f t="shared" si="51"/>
        <v>0.4314631397</v>
      </c>
      <c r="G20" s="4">
        <f t="shared" si="4"/>
        <v>0.356606293</v>
      </c>
      <c r="H20" s="4">
        <f t="shared" si="5"/>
        <v>0.5971652142</v>
      </c>
      <c r="I20" s="4"/>
      <c r="J20" s="8" t="s">
        <v>181</v>
      </c>
      <c r="K20" s="4">
        <v>81.3</v>
      </c>
      <c r="L20" s="4">
        <v>0.0</v>
      </c>
      <c r="M20" s="4">
        <f t="shared" si="6"/>
        <v>81.3</v>
      </c>
      <c r="N20" s="4">
        <f t="shared" si="7"/>
        <v>0.1035044008</v>
      </c>
      <c r="O20" s="4">
        <f t="shared" si="8"/>
        <v>0.3217209984</v>
      </c>
      <c r="P20" s="1"/>
      <c r="Q20" s="1"/>
      <c r="R20" s="28">
        <f t="shared" si="9"/>
        <v>-1.795415244</v>
      </c>
      <c r="S20" s="11" t="str">
        <f t="shared" si="10"/>
        <v/>
      </c>
      <c r="T20" s="1"/>
      <c r="U20" s="4"/>
      <c r="V20" s="4">
        <v>75.0</v>
      </c>
      <c r="W20" s="4">
        <v>64.84</v>
      </c>
      <c r="X20" s="4">
        <v>61.72</v>
      </c>
      <c r="Y20" s="4">
        <v>53.91</v>
      </c>
      <c r="Z20" s="4">
        <f t="shared" ref="Z20:AC20" si="52">(V20-average(V:V))/stdev(V:V)</f>
        <v>0.4667943774</v>
      </c>
      <c r="AA20" s="4">
        <f t="shared" si="52"/>
        <v>0.3473400171</v>
      </c>
      <c r="AB20" s="4">
        <f t="shared" si="52"/>
        <v>-0.35315856</v>
      </c>
      <c r="AC20" s="4">
        <f t="shared" si="52"/>
        <v>0.4573158707</v>
      </c>
      <c r="AD20" s="4">
        <f t="shared" si="23"/>
        <v>0.2295729263</v>
      </c>
      <c r="AE20" s="4">
        <f t="shared" si="14"/>
        <v>0.4791376903</v>
      </c>
      <c r="AF20" s="1"/>
      <c r="AG20" s="4">
        <f t="shared" si="15"/>
        <v>0.4660079676</v>
      </c>
      <c r="AH20" s="1"/>
      <c r="AI20" s="4">
        <f t="shared" si="16"/>
        <v>0.4660079676</v>
      </c>
      <c r="AJ20" s="1"/>
      <c r="AK20" s="1"/>
      <c r="AL20" s="1"/>
      <c r="AM20" s="1"/>
    </row>
    <row r="21">
      <c r="A21" s="4">
        <v>1460.0</v>
      </c>
      <c r="B21" s="1" t="s">
        <v>182</v>
      </c>
      <c r="C21" s="4">
        <v>4.0</v>
      </c>
      <c r="D21" s="4">
        <v>1.0</v>
      </c>
      <c r="E21" s="4">
        <f t="shared" ref="E21:F21" si="53">(C21-average(C:C))/stdev(C:C)</f>
        <v>0.2817494464</v>
      </c>
      <c r="F21" s="4">
        <f t="shared" si="53"/>
        <v>0.4314631397</v>
      </c>
      <c r="G21" s="4">
        <f t="shared" si="4"/>
        <v>0.356606293</v>
      </c>
      <c r="H21" s="4">
        <f t="shared" si="5"/>
        <v>0.5971652142</v>
      </c>
      <c r="I21" s="4"/>
      <c r="J21" s="8" t="s">
        <v>183</v>
      </c>
      <c r="K21" s="4">
        <v>37.4</v>
      </c>
      <c r="L21" s="4">
        <v>0.0</v>
      </c>
      <c r="M21" s="4">
        <f t="shared" si="6"/>
        <v>37.4</v>
      </c>
      <c r="N21" s="4">
        <f t="shared" si="7"/>
        <v>-0.2653832097</v>
      </c>
      <c r="O21" s="4">
        <f t="shared" si="8"/>
        <v>-0.5151535788</v>
      </c>
      <c r="P21" s="1"/>
      <c r="Q21" s="1"/>
      <c r="R21" s="28">
        <f t="shared" si="9"/>
        <v>-1.795415244</v>
      </c>
      <c r="S21" s="11" t="str">
        <f t="shared" si="10"/>
        <v/>
      </c>
      <c r="T21" s="1"/>
      <c r="U21" s="4"/>
      <c r="V21" s="4">
        <v>88.28</v>
      </c>
      <c r="W21" s="4">
        <v>81.25</v>
      </c>
      <c r="X21" s="4">
        <v>94.53</v>
      </c>
      <c r="Y21" s="4">
        <v>71.09</v>
      </c>
      <c r="Z21" s="4">
        <f t="shared" ref="Z21:AC21" si="54">(V21-average(V:V))/stdev(V:V)</f>
        <v>1.234232233</v>
      </c>
      <c r="AA21" s="4">
        <f t="shared" si="54"/>
        <v>1.349499898</v>
      </c>
      <c r="AB21" s="4">
        <f t="shared" si="54"/>
        <v>2.152002502</v>
      </c>
      <c r="AC21" s="4">
        <f t="shared" si="54"/>
        <v>1.57621095</v>
      </c>
      <c r="AD21" s="4">
        <f t="shared" si="23"/>
        <v>1.577986396</v>
      </c>
      <c r="AE21" s="4">
        <f t="shared" si="14"/>
        <v>1.256179285</v>
      </c>
      <c r="AF21" s="1"/>
      <c r="AG21" s="4">
        <f t="shared" si="15"/>
        <v>0.4460636401</v>
      </c>
      <c r="AH21" s="1"/>
      <c r="AI21" s="4">
        <f t="shared" si="16"/>
        <v>0.4460636401</v>
      </c>
      <c r="AJ21" s="1"/>
      <c r="AK21" s="1"/>
      <c r="AL21" s="1"/>
      <c r="AM21" s="1"/>
    </row>
    <row r="22">
      <c r="A22" s="4">
        <v>1097.0</v>
      </c>
      <c r="B22" s="8" t="s">
        <v>59</v>
      </c>
      <c r="C22" s="4">
        <v>4.0</v>
      </c>
      <c r="D22" s="4">
        <v>1.0</v>
      </c>
      <c r="E22" s="4">
        <f t="shared" ref="E22:F22" si="55">(C22-average(C:C))/stdev(C:C)</f>
        <v>0.2817494464</v>
      </c>
      <c r="F22" s="4">
        <f t="shared" si="55"/>
        <v>0.4314631397</v>
      </c>
      <c r="G22" s="4">
        <f t="shared" si="4"/>
        <v>0.356606293</v>
      </c>
      <c r="H22" s="4">
        <f t="shared" si="5"/>
        <v>0.5971652142</v>
      </c>
      <c r="I22" s="4"/>
      <c r="J22" s="8" t="s">
        <v>165</v>
      </c>
      <c r="K22" s="4">
        <v>395.2</v>
      </c>
      <c r="L22" s="4">
        <v>4.0</v>
      </c>
      <c r="M22" s="4">
        <f t="shared" si="6"/>
        <v>259.29072</v>
      </c>
      <c r="N22" s="4">
        <f t="shared" si="7"/>
        <v>1.59914384</v>
      </c>
      <c r="O22" s="4">
        <f t="shared" si="8"/>
        <v>1.264572592</v>
      </c>
      <c r="P22" s="1"/>
      <c r="Q22" s="9">
        <v>1.0</v>
      </c>
      <c r="R22" s="28">
        <f t="shared" si="9"/>
        <v>-0.8786074596</v>
      </c>
      <c r="S22" s="11">
        <f t="shared" si="10"/>
        <v>-0.8786074596</v>
      </c>
      <c r="T22" s="4">
        <f>if(S22, if(S22 &gt; 0, S22^0.5, -(ABS(S22)^0.5)), "")</f>
        <v>-0.9373406316</v>
      </c>
      <c r="U22" s="4"/>
      <c r="V22" s="4">
        <v>48.44</v>
      </c>
      <c r="W22" s="4">
        <v>60.99</v>
      </c>
      <c r="X22" s="4">
        <v>71.97</v>
      </c>
      <c r="Y22" s="4">
        <v>56.1</v>
      </c>
      <c r="Z22" s="4">
        <f t="shared" ref="Z22:AC22" si="56">(V22-average(V:V))/stdev(V:V)</f>
        <v>-1.068081334</v>
      </c>
      <c r="AA22" s="4">
        <f t="shared" si="56"/>
        <v>0.1122202401</v>
      </c>
      <c r="AB22" s="4">
        <f t="shared" si="56"/>
        <v>0.429465667</v>
      </c>
      <c r="AC22" s="4">
        <f t="shared" si="56"/>
        <v>0.5999456858</v>
      </c>
      <c r="AD22" s="4">
        <f t="shared" si="23"/>
        <v>0.01838756461</v>
      </c>
      <c r="AE22" s="4">
        <f t="shared" si="14"/>
        <v>0.1356007544</v>
      </c>
      <c r="AF22" s="1"/>
      <c r="AG22" s="4">
        <f t="shared" si="15"/>
        <v>0.2649994823</v>
      </c>
      <c r="AH22" s="4">
        <v>0.9764788965</v>
      </c>
      <c r="AI22" s="4">
        <f t="shared" si="16"/>
        <v>0.4428693358</v>
      </c>
      <c r="AJ22" s="1"/>
      <c r="AK22" s="1"/>
      <c r="AL22" s="1"/>
      <c r="AM22" s="1"/>
    </row>
    <row r="23">
      <c r="A23" s="4">
        <v>1445.0</v>
      </c>
      <c r="B23" s="1" t="s">
        <v>184</v>
      </c>
      <c r="C23" s="4">
        <v>4.0</v>
      </c>
      <c r="D23" s="4">
        <v>1.0</v>
      </c>
      <c r="E23" s="4">
        <f t="shared" ref="E23:F23" si="57">(C23-average(C:C))/stdev(C:C)</f>
        <v>0.2817494464</v>
      </c>
      <c r="F23" s="4">
        <f t="shared" si="57"/>
        <v>0.4314631397</v>
      </c>
      <c r="G23" s="4">
        <f t="shared" si="4"/>
        <v>0.356606293</v>
      </c>
      <c r="H23" s="4">
        <f t="shared" si="5"/>
        <v>0.5971652142</v>
      </c>
      <c r="I23" s="4"/>
      <c r="J23" s="8" t="s">
        <v>185</v>
      </c>
      <c r="K23" s="4">
        <v>211.7</v>
      </c>
      <c r="L23" s="4">
        <v>0.0</v>
      </c>
      <c r="M23" s="4">
        <f t="shared" si="6"/>
        <v>211.7</v>
      </c>
      <c r="N23" s="4">
        <f t="shared" si="7"/>
        <v>1.199243454</v>
      </c>
      <c r="O23" s="4">
        <f t="shared" si="8"/>
        <v>1.095099746</v>
      </c>
      <c r="P23" s="1"/>
      <c r="Q23" s="1"/>
      <c r="R23" s="28">
        <f t="shared" si="9"/>
        <v>-1.795415244</v>
      </c>
      <c r="S23" s="11" t="str">
        <f t="shared" si="10"/>
        <v/>
      </c>
      <c r="T23" s="1"/>
      <c r="U23" s="4"/>
      <c r="V23" s="4">
        <v>63.28</v>
      </c>
      <c r="W23" s="4">
        <v>50.78</v>
      </c>
      <c r="X23" s="4">
        <v>66.41</v>
      </c>
      <c r="Y23" s="4">
        <v>47.66</v>
      </c>
      <c r="Z23" s="4">
        <f t="shared" ref="Z23:AC23" si="58">(V23-average(V:V))/stdev(V:V)</f>
        <v>-0.2104926461</v>
      </c>
      <c r="AA23" s="4">
        <f t="shared" si="58"/>
        <v>-0.5113051946</v>
      </c>
      <c r="AB23" s="4">
        <f t="shared" si="58"/>
        <v>0.004939744856</v>
      </c>
      <c r="AC23" s="4">
        <f t="shared" si="58"/>
        <v>0.05026731146</v>
      </c>
      <c r="AD23" s="4">
        <f t="shared" si="23"/>
        <v>-0.1666476961</v>
      </c>
      <c r="AE23" s="4">
        <f t="shared" si="14"/>
        <v>-0.4082250557</v>
      </c>
      <c r="AF23" s="1"/>
      <c r="AG23" s="4">
        <f t="shared" si="15"/>
        <v>0.4280133015</v>
      </c>
      <c r="AH23" s="1"/>
      <c r="AI23" s="4">
        <f t="shared" si="16"/>
        <v>0.4280133015</v>
      </c>
      <c r="AJ23" s="1"/>
      <c r="AK23" s="1"/>
      <c r="AL23" s="1"/>
      <c r="AM23" s="1"/>
    </row>
    <row r="24">
      <c r="A24" s="4">
        <v>755.0</v>
      </c>
      <c r="B24" s="1" t="s">
        <v>82</v>
      </c>
      <c r="C24" s="4">
        <v>4.0</v>
      </c>
      <c r="D24" s="4">
        <v>1.0</v>
      </c>
      <c r="E24" s="4">
        <f t="shared" ref="E24:F24" si="59">(C24-average(C:C))/stdev(C:C)</f>
        <v>0.2817494464</v>
      </c>
      <c r="F24" s="4">
        <f t="shared" si="59"/>
        <v>0.4314631397</v>
      </c>
      <c r="G24" s="4">
        <f t="shared" si="4"/>
        <v>0.356606293</v>
      </c>
      <c r="H24" s="4">
        <f t="shared" si="5"/>
        <v>0.5971652142</v>
      </c>
      <c r="I24" s="4"/>
      <c r="J24" s="8" t="s">
        <v>209</v>
      </c>
      <c r="K24" s="4">
        <v>60.4</v>
      </c>
      <c r="L24" s="4">
        <v>8.0</v>
      </c>
      <c r="M24" s="4">
        <f t="shared" si="6"/>
        <v>26.00021948</v>
      </c>
      <c r="N24" s="4">
        <f t="shared" si="7"/>
        <v>-0.3611745034</v>
      </c>
      <c r="O24" s="4">
        <f t="shared" si="8"/>
        <v>-0.6009779559</v>
      </c>
      <c r="P24" s="1"/>
      <c r="Q24" s="9">
        <v>3.0</v>
      </c>
      <c r="R24" s="28">
        <f t="shared" si="9"/>
        <v>0.9550081083</v>
      </c>
      <c r="S24" s="11">
        <f t="shared" si="10"/>
        <v>0.9550081083</v>
      </c>
      <c r="T24" s="4">
        <f t="shared" ref="T24:T26" si="62">if(S24, if(S24 &gt; 0, S24^0.5, -(ABS(S24)^0.5)), "")</f>
        <v>0.9772451628</v>
      </c>
      <c r="U24" s="4"/>
      <c r="V24" s="4">
        <v>83.22</v>
      </c>
      <c r="W24" s="4">
        <v>80.67</v>
      </c>
      <c r="X24" s="4">
        <v>84.62</v>
      </c>
      <c r="Y24" s="4">
        <v>52.18</v>
      </c>
      <c r="Z24" s="4">
        <f t="shared" ref="Z24:AC24" si="60">(V24-average(V:V))/stdev(V:V)</f>
        <v>0.9418199177</v>
      </c>
      <c r="AA24" s="4">
        <f t="shared" si="60"/>
        <v>1.314079256</v>
      </c>
      <c r="AB24" s="4">
        <f t="shared" si="60"/>
        <v>1.395338494</v>
      </c>
      <c r="AC24" s="4">
        <f t="shared" si="60"/>
        <v>0.3446448295</v>
      </c>
      <c r="AD24" s="4">
        <f t="shared" si="23"/>
        <v>0.9989706242</v>
      </c>
      <c r="AE24" s="4">
        <f t="shared" si="14"/>
        <v>0.9994851796</v>
      </c>
      <c r="AF24" s="1"/>
      <c r="AG24" s="4">
        <f t="shared" si="15"/>
        <v>0.4932294002</v>
      </c>
      <c r="AH24" s="4">
        <v>0.2301258345</v>
      </c>
      <c r="AI24" s="4">
        <f t="shared" si="16"/>
        <v>0.4274535088</v>
      </c>
      <c r="AJ24" s="1"/>
      <c r="AK24" s="1"/>
      <c r="AL24" s="1"/>
      <c r="AM24" s="1"/>
    </row>
    <row r="25">
      <c r="A25" s="4">
        <v>877.0</v>
      </c>
      <c r="B25" s="1" t="s">
        <v>100</v>
      </c>
      <c r="C25" s="4">
        <v>4.0</v>
      </c>
      <c r="D25" s="4">
        <v>1.0</v>
      </c>
      <c r="E25" s="4">
        <f t="shared" ref="E25:F25" si="61">(C25-average(C:C))/stdev(C:C)</f>
        <v>0.2817494464</v>
      </c>
      <c r="F25" s="4">
        <f t="shared" si="61"/>
        <v>0.4314631397</v>
      </c>
      <c r="G25" s="4">
        <f t="shared" si="4"/>
        <v>0.356606293</v>
      </c>
      <c r="H25" s="4">
        <f t="shared" si="5"/>
        <v>0.5971652142</v>
      </c>
      <c r="I25" s="4"/>
      <c r="J25" s="8" t="s">
        <v>235</v>
      </c>
      <c r="K25" s="4">
        <v>131.3</v>
      </c>
      <c r="L25" s="4">
        <v>6.0</v>
      </c>
      <c r="M25" s="4">
        <f t="shared" si="6"/>
        <v>69.7782033</v>
      </c>
      <c r="N25" s="4">
        <f t="shared" si="7"/>
        <v>0.006687816461</v>
      </c>
      <c r="O25" s="4">
        <f t="shared" si="8"/>
        <v>0.08177907104</v>
      </c>
      <c r="P25" s="1"/>
      <c r="Q25" s="1"/>
      <c r="R25" s="28">
        <f t="shared" si="9"/>
        <v>-1.795415244</v>
      </c>
      <c r="S25" s="11" t="str">
        <f t="shared" si="10"/>
        <v/>
      </c>
      <c r="T25" s="4" t="str">
        <f t="shared" si="62"/>
        <v/>
      </c>
      <c r="U25" s="4"/>
      <c r="V25" s="4">
        <v>81.27</v>
      </c>
      <c r="W25" s="4">
        <v>72.52</v>
      </c>
      <c r="X25" s="4">
        <v>78.55</v>
      </c>
      <c r="Y25" s="4">
        <v>45.22</v>
      </c>
      <c r="Z25" s="4">
        <f t="shared" ref="Z25:AC25" si="63">(V25-average(V:V))/stdev(V:V)</f>
        <v>0.8291313771</v>
      </c>
      <c r="AA25" s="4">
        <f t="shared" si="63"/>
        <v>0.8163581697</v>
      </c>
      <c r="AB25" s="4">
        <f t="shared" si="63"/>
        <v>0.931872244</v>
      </c>
      <c r="AC25" s="4">
        <f t="shared" si="63"/>
        <v>-0.108644446</v>
      </c>
      <c r="AD25" s="4">
        <f t="shared" si="23"/>
        <v>0.6171793362</v>
      </c>
      <c r="AE25" s="4">
        <f t="shared" si="14"/>
        <v>0.7856076223</v>
      </c>
      <c r="AF25" s="1"/>
      <c r="AG25" s="4">
        <f t="shared" si="15"/>
        <v>0.4881839692</v>
      </c>
      <c r="AH25" s="4">
        <v>0.2126177407</v>
      </c>
      <c r="AI25" s="4">
        <f t="shared" si="16"/>
        <v>0.4192924121</v>
      </c>
      <c r="AJ25" s="1"/>
      <c r="AK25" s="1"/>
      <c r="AL25" s="1"/>
      <c r="AM25" s="1"/>
    </row>
    <row r="26">
      <c r="A26" s="4">
        <v>1439.0</v>
      </c>
      <c r="B26" s="1" t="s">
        <v>72</v>
      </c>
      <c r="C26" s="4">
        <v>4.0</v>
      </c>
      <c r="D26" s="4">
        <v>1.0</v>
      </c>
      <c r="E26" s="4">
        <f t="shared" ref="E26:F26" si="64">(C26-average(C:C))/stdev(C:C)</f>
        <v>0.2817494464</v>
      </c>
      <c r="F26" s="4">
        <f t="shared" si="64"/>
        <v>0.4314631397</v>
      </c>
      <c r="G26" s="4">
        <f t="shared" si="4"/>
        <v>0.356606293</v>
      </c>
      <c r="H26" s="4">
        <f t="shared" si="5"/>
        <v>0.5971652142</v>
      </c>
      <c r="I26" s="4"/>
      <c r="J26" s="8" t="s">
        <v>162</v>
      </c>
      <c r="K26" s="4">
        <v>180.5</v>
      </c>
      <c r="L26" s="4">
        <v>1.0</v>
      </c>
      <c r="M26" s="4">
        <f t="shared" si="6"/>
        <v>162.45</v>
      </c>
      <c r="N26" s="4">
        <f t="shared" si="7"/>
        <v>0.7854002914</v>
      </c>
      <c r="O26" s="4">
        <f t="shared" si="8"/>
        <v>0.886228126</v>
      </c>
      <c r="P26" s="1"/>
      <c r="Q26" s="9">
        <v>1.0</v>
      </c>
      <c r="R26" s="28">
        <f t="shared" si="9"/>
        <v>-0.8786074596</v>
      </c>
      <c r="S26" s="11">
        <f t="shared" si="10"/>
        <v>-0.8786074596</v>
      </c>
      <c r="T26" s="4">
        <f t="shared" si="62"/>
        <v>-0.9373406316</v>
      </c>
      <c r="U26" s="4"/>
      <c r="V26" s="4">
        <v>74.61</v>
      </c>
      <c r="W26" s="4">
        <v>68.95</v>
      </c>
      <c r="X26" s="4">
        <v>72.27</v>
      </c>
      <c r="Y26" s="4">
        <v>61.72</v>
      </c>
      <c r="Z26" s="4">
        <f t="shared" ref="Z26:AC26" si="65">(V26-average(V:V))/stdev(V:V)</f>
        <v>0.4442566692</v>
      </c>
      <c r="AA26" s="4">
        <f t="shared" si="65"/>
        <v>0.5983380128</v>
      </c>
      <c r="AB26" s="4">
        <f t="shared" si="65"/>
        <v>0.452371742</v>
      </c>
      <c r="AC26" s="4">
        <f t="shared" si="65"/>
        <v>0.9659637502</v>
      </c>
      <c r="AD26" s="4">
        <f t="shared" si="23"/>
        <v>0.6152325436</v>
      </c>
      <c r="AE26" s="4">
        <f t="shared" si="14"/>
        <v>0.7843676074</v>
      </c>
      <c r="AF26" s="1"/>
      <c r="AG26" s="4">
        <f t="shared" si="15"/>
        <v>0.332605079</v>
      </c>
      <c r="AH26" s="4">
        <v>0.6739392978</v>
      </c>
      <c r="AI26" s="4">
        <f t="shared" si="16"/>
        <v>0.4179386337</v>
      </c>
      <c r="AJ26" s="1"/>
      <c r="AK26" s="1"/>
      <c r="AL26" s="1"/>
      <c r="AM26" s="1"/>
    </row>
    <row r="27">
      <c r="A27" s="4">
        <v>1607.0</v>
      </c>
      <c r="B27" s="1" t="s">
        <v>186</v>
      </c>
      <c r="C27" s="4">
        <v>4.0</v>
      </c>
      <c r="D27" s="4">
        <v>1.0</v>
      </c>
      <c r="E27" s="4">
        <f t="shared" ref="E27:F27" si="66">(C27-average(C:C))/stdev(C:C)</f>
        <v>0.2817494464</v>
      </c>
      <c r="F27" s="4">
        <f t="shared" si="66"/>
        <v>0.4314631397</v>
      </c>
      <c r="G27" s="4">
        <f t="shared" si="4"/>
        <v>0.356606293</v>
      </c>
      <c r="H27" s="4">
        <f t="shared" si="5"/>
        <v>0.5971652142</v>
      </c>
      <c r="I27" s="4"/>
      <c r="J27" s="8" t="s">
        <v>187</v>
      </c>
      <c r="K27" s="4">
        <v>47.2</v>
      </c>
      <c r="L27" s="4">
        <v>0.0</v>
      </c>
      <c r="M27" s="4">
        <f t="shared" si="6"/>
        <v>47.2</v>
      </c>
      <c r="N27" s="4">
        <f t="shared" si="7"/>
        <v>-0.1830347226</v>
      </c>
      <c r="O27" s="4">
        <f t="shared" si="8"/>
        <v>-0.427825575</v>
      </c>
      <c r="P27" s="1"/>
      <c r="Q27" s="1"/>
      <c r="R27" s="28">
        <f t="shared" si="9"/>
        <v>-1.795415244</v>
      </c>
      <c r="S27" s="11" t="str">
        <f t="shared" si="10"/>
        <v/>
      </c>
      <c r="T27" s="1"/>
      <c r="U27" s="4"/>
      <c r="V27" s="4">
        <v>96.09</v>
      </c>
      <c r="W27" s="4">
        <v>80.47</v>
      </c>
      <c r="X27" s="4">
        <v>75.0</v>
      </c>
      <c r="Y27" s="4">
        <v>58.59</v>
      </c>
      <c r="Z27" s="4">
        <f t="shared" ref="Z27:AC27" si="67">(V27-average(V:V))/stdev(V:V)</f>
        <v>1.685564286</v>
      </c>
      <c r="AA27" s="4">
        <f t="shared" si="67"/>
        <v>1.301865242</v>
      </c>
      <c r="AB27" s="4">
        <f t="shared" si="67"/>
        <v>0.6608170239</v>
      </c>
      <c r="AC27" s="4">
        <f t="shared" si="67"/>
        <v>0.7621138318</v>
      </c>
      <c r="AD27" s="4">
        <f t="shared" si="23"/>
        <v>1.102590096</v>
      </c>
      <c r="AE27" s="4">
        <f t="shared" si="14"/>
        <v>1.050042902</v>
      </c>
      <c r="AF27" s="1"/>
      <c r="AG27" s="4">
        <f t="shared" si="15"/>
        <v>0.406460847</v>
      </c>
      <c r="AH27" s="1"/>
      <c r="AI27" s="4">
        <f t="shared" si="16"/>
        <v>0.406460847</v>
      </c>
      <c r="AJ27" s="1"/>
      <c r="AK27" s="1"/>
      <c r="AL27" s="1"/>
      <c r="AM27" s="1"/>
    </row>
    <row r="28">
      <c r="A28" s="4">
        <v>1221.0</v>
      </c>
      <c r="B28" s="1" t="s">
        <v>63</v>
      </c>
      <c r="C28" s="4">
        <v>4.0</v>
      </c>
      <c r="D28" s="4">
        <v>1.0</v>
      </c>
      <c r="E28" s="4">
        <f t="shared" ref="E28:F28" si="68">(C28-average(C:C))/stdev(C:C)</f>
        <v>0.2817494464</v>
      </c>
      <c r="F28" s="4">
        <f t="shared" si="68"/>
        <v>0.4314631397</v>
      </c>
      <c r="G28" s="4">
        <f t="shared" si="4"/>
        <v>0.356606293</v>
      </c>
      <c r="H28" s="4">
        <f t="shared" si="5"/>
        <v>0.5971652142</v>
      </c>
      <c r="I28" s="4"/>
      <c r="J28" s="8" t="s">
        <v>166</v>
      </c>
      <c r="K28" s="4">
        <v>137.1</v>
      </c>
      <c r="L28" s="4">
        <v>3.0</v>
      </c>
      <c r="M28" s="4">
        <f t="shared" si="6"/>
        <v>99.9459</v>
      </c>
      <c r="N28" s="4">
        <f t="shared" si="7"/>
        <v>0.2601841616</v>
      </c>
      <c r="O28" s="4">
        <f t="shared" si="8"/>
        <v>0.5100825047</v>
      </c>
      <c r="P28" s="1"/>
      <c r="Q28" s="9">
        <v>1.0</v>
      </c>
      <c r="R28" s="28">
        <f t="shared" si="9"/>
        <v>-0.8786074596</v>
      </c>
      <c r="S28" s="11">
        <f t="shared" si="10"/>
        <v>-0.8786074596</v>
      </c>
      <c r="T28" s="4">
        <f t="shared" ref="T28:T29" si="71">if(S28, if(S28 &gt; 0, S28^0.5, -(ABS(S28)^0.5)), "")</f>
        <v>-0.9373406316</v>
      </c>
      <c r="U28" s="4"/>
      <c r="V28" s="4">
        <v>92.36</v>
      </c>
      <c r="W28" s="4">
        <v>85.55</v>
      </c>
      <c r="X28" s="4">
        <v>84.78</v>
      </c>
      <c r="Y28" s="4">
        <v>57.34</v>
      </c>
      <c r="Z28" s="4">
        <f t="shared" ref="Z28:AC28" si="69">(V28-average(V:V))/stdev(V:V)</f>
        <v>1.470011334</v>
      </c>
      <c r="AA28" s="4">
        <f t="shared" si="69"/>
        <v>1.612101207</v>
      </c>
      <c r="AB28" s="4">
        <f t="shared" si="69"/>
        <v>1.407555067</v>
      </c>
      <c r="AC28" s="4">
        <f t="shared" si="69"/>
        <v>0.6807041199</v>
      </c>
      <c r="AD28" s="4">
        <f t="shared" si="23"/>
        <v>1.292592932</v>
      </c>
      <c r="AE28" s="4">
        <f t="shared" si="14"/>
        <v>1.136922571</v>
      </c>
      <c r="AF28" s="1"/>
      <c r="AG28" s="4">
        <f t="shared" si="15"/>
        <v>0.3267074145</v>
      </c>
      <c r="AH28" s="4">
        <v>0.636955616</v>
      </c>
      <c r="AI28" s="4">
        <f t="shared" si="16"/>
        <v>0.4042694649</v>
      </c>
      <c r="AJ28" s="1"/>
      <c r="AK28" s="1"/>
      <c r="AL28" s="1"/>
      <c r="AM28" s="1"/>
    </row>
    <row r="29">
      <c r="A29" s="4">
        <v>823.0</v>
      </c>
      <c r="B29" s="1" t="s">
        <v>92</v>
      </c>
      <c r="C29" s="4">
        <v>4.0</v>
      </c>
      <c r="D29" s="4">
        <v>1.0</v>
      </c>
      <c r="E29" s="4">
        <f t="shared" ref="E29:F29" si="70">(C29-average(C:C))/stdev(C:C)</f>
        <v>0.2817494464</v>
      </c>
      <c r="F29" s="4">
        <f t="shared" si="70"/>
        <v>0.4314631397</v>
      </c>
      <c r="G29" s="4">
        <f t="shared" si="4"/>
        <v>0.356606293</v>
      </c>
      <c r="H29" s="4">
        <f t="shared" si="5"/>
        <v>0.5971652142</v>
      </c>
      <c r="I29" s="4"/>
      <c r="J29" s="8" t="s">
        <v>195</v>
      </c>
      <c r="K29" s="4">
        <v>82.4</v>
      </c>
      <c r="L29" s="4">
        <v>7.0</v>
      </c>
      <c r="M29" s="4">
        <f t="shared" si="6"/>
        <v>39.41166456</v>
      </c>
      <c r="N29" s="4">
        <f t="shared" si="7"/>
        <v>-0.2484793798</v>
      </c>
      <c r="O29" s="4">
        <f t="shared" si="8"/>
        <v>-0.4984770605</v>
      </c>
      <c r="P29" s="1"/>
      <c r="Q29" s="9">
        <v>3.0</v>
      </c>
      <c r="R29" s="28">
        <f t="shared" si="9"/>
        <v>0.9550081083</v>
      </c>
      <c r="S29" s="11">
        <f t="shared" si="10"/>
        <v>0.9550081083</v>
      </c>
      <c r="T29" s="4">
        <f t="shared" si="71"/>
        <v>0.9772451628</v>
      </c>
      <c r="U29" s="4"/>
      <c r="V29" s="4">
        <v>70.99</v>
      </c>
      <c r="W29" s="4">
        <v>63.71</v>
      </c>
      <c r="X29" s="4">
        <v>73.61</v>
      </c>
      <c r="Y29" s="4">
        <v>52.72</v>
      </c>
      <c r="Z29" s="4">
        <f t="shared" ref="Z29:AC29" si="72">(V29-average(V:V))/stdev(V:V)</f>
        <v>0.2350605067</v>
      </c>
      <c r="AA29" s="4">
        <f t="shared" si="72"/>
        <v>0.2783308358</v>
      </c>
      <c r="AB29" s="4">
        <f t="shared" si="72"/>
        <v>0.5546855433</v>
      </c>
      <c r="AC29" s="4">
        <f t="shared" si="72"/>
        <v>0.379813825</v>
      </c>
      <c r="AD29" s="4">
        <f t="shared" si="23"/>
        <v>0.3619726777</v>
      </c>
      <c r="AE29" s="4">
        <f t="shared" si="14"/>
        <v>0.6016416522</v>
      </c>
      <c r="AF29" s="1"/>
      <c r="AG29" s="4">
        <f t="shared" si="15"/>
        <v>0.4193937422</v>
      </c>
      <c r="AH29" s="4">
        <v>0.3174777226</v>
      </c>
      <c r="AI29" s="4">
        <f t="shared" si="16"/>
        <v>0.3939147373</v>
      </c>
      <c r="AJ29" s="1"/>
      <c r="AK29" s="1"/>
      <c r="AL29" s="1"/>
      <c r="AM29" s="1"/>
    </row>
    <row r="30">
      <c r="A30" s="4">
        <v>1569.0</v>
      </c>
      <c r="B30" s="1" t="s">
        <v>191</v>
      </c>
      <c r="C30" s="4">
        <v>4.0</v>
      </c>
      <c r="D30" s="4">
        <v>1.0</v>
      </c>
      <c r="E30" s="4">
        <f t="shared" ref="E30:F30" si="73">(C30-average(C:C))/stdev(C:C)</f>
        <v>0.2817494464</v>
      </c>
      <c r="F30" s="4">
        <f t="shared" si="73"/>
        <v>0.4314631397</v>
      </c>
      <c r="G30" s="4">
        <f t="shared" si="4"/>
        <v>0.356606293</v>
      </c>
      <c r="H30" s="4">
        <f t="shared" si="5"/>
        <v>0.5971652142</v>
      </c>
      <c r="I30" s="4"/>
      <c r="J30" s="8" t="s">
        <v>192</v>
      </c>
      <c r="K30" s="4">
        <v>46.9</v>
      </c>
      <c r="L30" s="4">
        <v>0.0</v>
      </c>
      <c r="M30" s="4">
        <f t="shared" si="6"/>
        <v>46.9</v>
      </c>
      <c r="N30" s="4">
        <f t="shared" si="7"/>
        <v>-0.1855555947</v>
      </c>
      <c r="O30" s="4">
        <f t="shared" si="8"/>
        <v>-0.4307616448</v>
      </c>
      <c r="P30" s="1"/>
      <c r="Q30" s="1"/>
      <c r="R30" s="28">
        <f t="shared" si="9"/>
        <v>-1.795415244</v>
      </c>
      <c r="S30" s="11" t="str">
        <f t="shared" si="10"/>
        <v/>
      </c>
      <c r="T30" s="1"/>
      <c r="U30" s="4"/>
      <c r="V30" s="4">
        <v>94.53</v>
      </c>
      <c r="W30" s="4">
        <v>80.47</v>
      </c>
      <c r="X30" s="4">
        <v>73.44</v>
      </c>
      <c r="Y30" s="4">
        <v>50.78</v>
      </c>
      <c r="Z30" s="4">
        <f t="shared" ref="Z30:AC30" si="74">(V30-average(V:V))/stdev(V:V)</f>
        <v>1.595413453</v>
      </c>
      <c r="AA30" s="4">
        <f t="shared" si="74"/>
        <v>1.301865242</v>
      </c>
      <c r="AB30" s="4">
        <f t="shared" si="74"/>
        <v>0.5417054342</v>
      </c>
      <c r="AC30" s="4">
        <f t="shared" si="74"/>
        <v>0.2534659522</v>
      </c>
      <c r="AD30" s="4">
        <f t="shared" si="23"/>
        <v>0.9231125203</v>
      </c>
      <c r="AE30" s="4">
        <f t="shared" si="14"/>
        <v>0.960787448</v>
      </c>
      <c r="AF30" s="1"/>
      <c r="AG30" s="4">
        <f t="shared" si="15"/>
        <v>0.3757303391</v>
      </c>
      <c r="AH30" s="1"/>
      <c r="AI30" s="4">
        <f t="shared" si="16"/>
        <v>0.3757303391</v>
      </c>
      <c r="AJ30" s="1"/>
      <c r="AK30" s="1"/>
      <c r="AL30" s="1"/>
      <c r="AM30" s="1"/>
    </row>
    <row r="31">
      <c r="A31" s="4">
        <v>831.0</v>
      </c>
      <c r="B31" s="1" t="s">
        <v>74</v>
      </c>
      <c r="C31" s="4">
        <v>4.0</v>
      </c>
      <c r="D31" s="4">
        <v>1.0</v>
      </c>
      <c r="E31" s="4">
        <f t="shared" ref="E31:F31" si="75">(C31-average(C:C))/stdev(C:C)</f>
        <v>0.2817494464</v>
      </c>
      <c r="F31" s="4">
        <f t="shared" si="75"/>
        <v>0.4314631397</v>
      </c>
      <c r="G31" s="4">
        <f t="shared" si="4"/>
        <v>0.356606293</v>
      </c>
      <c r="H31" s="4">
        <f t="shared" si="5"/>
        <v>0.5971652142</v>
      </c>
      <c r="I31" s="4"/>
      <c r="J31" s="8" t="s">
        <v>174</v>
      </c>
      <c r="K31" s="4">
        <v>272.3</v>
      </c>
      <c r="L31" s="4">
        <v>7.0</v>
      </c>
      <c r="M31" s="4">
        <f t="shared" si="6"/>
        <v>130.2402459</v>
      </c>
      <c r="N31" s="4">
        <f t="shared" si="7"/>
        <v>0.5147447279</v>
      </c>
      <c r="O31" s="4">
        <f t="shared" si="8"/>
        <v>0.7174571262</v>
      </c>
      <c r="P31" s="1"/>
      <c r="Q31" s="9">
        <v>1.0</v>
      </c>
      <c r="R31" s="28">
        <f t="shared" si="9"/>
        <v>-0.8786074596</v>
      </c>
      <c r="S31" s="11">
        <f t="shared" si="10"/>
        <v>-0.8786074596</v>
      </c>
      <c r="T31" s="4">
        <f t="shared" ref="T31:T34" si="78">if(S31, if(S31 &gt; 0, S31^0.5, -(ABS(S31)^0.5)), "")</f>
        <v>-0.9373406316</v>
      </c>
      <c r="U31" s="4"/>
      <c r="V31" s="4">
        <v>77.57</v>
      </c>
      <c r="W31" s="4">
        <v>77.5</v>
      </c>
      <c r="X31" s="4">
        <v>74.27</v>
      </c>
      <c r="Y31" s="4">
        <v>59.03</v>
      </c>
      <c r="Z31" s="4">
        <f t="shared" ref="Z31:AC31" si="76">(V31-average(V:V))/stdev(V:V)</f>
        <v>0.615312095</v>
      </c>
      <c r="AA31" s="4">
        <f t="shared" si="76"/>
        <v>1.120487128</v>
      </c>
      <c r="AB31" s="4">
        <f t="shared" si="76"/>
        <v>0.6050789082</v>
      </c>
      <c r="AC31" s="4">
        <f t="shared" si="76"/>
        <v>0.7907700504</v>
      </c>
      <c r="AD31" s="4">
        <f t="shared" si="23"/>
        <v>0.7829120454</v>
      </c>
      <c r="AE31" s="4">
        <f t="shared" si="14"/>
        <v>0.8848231718</v>
      </c>
      <c r="AF31" s="1"/>
      <c r="AG31" s="4">
        <f t="shared" si="15"/>
        <v>0.3155262202</v>
      </c>
      <c r="AH31" s="4">
        <v>0.5290977991</v>
      </c>
      <c r="AI31" s="4">
        <f t="shared" si="16"/>
        <v>0.3689191149</v>
      </c>
      <c r="AJ31" s="1"/>
      <c r="AK31" s="1"/>
      <c r="AL31" s="1"/>
      <c r="AM31" s="1"/>
    </row>
    <row r="32">
      <c r="A32" s="4">
        <v>808.0</v>
      </c>
      <c r="B32" s="1" t="s">
        <v>65</v>
      </c>
      <c r="C32" s="4">
        <v>4.0</v>
      </c>
      <c r="D32" s="4">
        <v>1.0</v>
      </c>
      <c r="E32" s="4">
        <f t="shared" ref="E32:F32" si="77">(C32-average(C:C))/stdev(C:C)</f>
        <v>0.2817494464</v>
      </c>
      <c r="F32" s="4">
        <f t="shared" si="77"/>
        <v>0.4314631397</v>
      </c>
      <c r="G32" s="4">
        <f t="shared" si="4"/>
        <v>0.356606293</v>
      </c>
      <c r="H32" s="4">
        <f t="shared" si="5"/>
        <v>0.5971652142</v>
      </c>
      <c r="I32" s="4"/>
      <c r="J32" s="8" t="s">
        <v>190</v>
      </c>
      <c r="K32" s="4">
        <v>63.2</v>
      </c>
      <c r="L32" s="4">
        <v>7.0</v>
      </c>
      <c r="M32" s="4">
        <f t="shared" si="6"/>
        <v>30.22836408</v>
      </c>
      <c r="N32" s="4">
        <f t="shared" si="7"/>
        <v>-0.3256457983</v>
      </c>
      <c r="O32" s="4">
        <f t="shared" si="8"/>
        <v>-0.570653834</v>
      </c>
      <c r="P32" s="1"/>
      <c r="Q32" s="9">
        <v>2.0</v>
      </c>
      <c r="R32" s="28">
        <f t="shared" si="9"/>
        <v>0.03820032433</v>
      </c>
      <c r="S32" s="11">
        <f t="shared" si="10"/>
        <v>0.03820032433</v>
      </c>
      <c r="T32" s="4">
        <f t="shared" si="78"/>
        <v>0.1954490326</v>
      </c>
      <c r="U32" s="4"/>
      <c r="V32" s="4">
        <v>83.98</v>
      </c>
      <c r="W32" s="4">
        <v>78.14</v>
      </c>
      <c r="X32" s="4">
        <v>83.82</v>
      </c>
      <c r="Y32" s="4">
        <v>74.67</v>
      </c>
      <c r="Z32" s="4">
        <f t="shared" ref="Z32:AC32" si="79">(V32-average(V:V))/stdev(V:V)</f>
        <v>0.985739554</v>
      </c>
      <c r="AA32" s="4">
        <f t="shared" si="79"/>
        <v>1.159571974</v>
      </c>
      <c r="AB32" s="4">
        <f t="shared" si="79"/>
        <v>1.334255627</v>
      </c>
      <c r="AC32" s="4">
        <f t="shared" si="79"/>
        <v>1.809368365</v>
      </c>
      <c r="AD32" s="4">
        <f t="shared" si="23"/>
        <v>1.32223388</v>
      </c>
      <c r="AE32" s="4">
        <f t="shared" si="14"/>
        <v>1.14988429</v>
      </c>
      <c r="AF32" s="1"/>
      <c r="AG32" s="4">
        <f t="shared" si="15"/>
        <v>0.3429611756</v>
      </c>
      <c r="AH32" s="4">
        <v>0.3928422807</v>
      </c>
      <c r="AI32" s="4">
        <f t="shared" si="16"/>
        <v>0.3554314519</v>
      </c>
      <c r="AJ32" s="1"/>
      <c r="AK32" s="1"/>
      <c r="AL32" s="1"/>
      <c r="AM32" s="1"/>
    </row>
    <row r="33">
      <c r="A33" s="4">
        <v>865.0</v>
      </c>
      <c r="B33" s="1" t="s">
        <v>70</v>
      </c>
      <c r="C33" s="4">
        <v>4.0</v>
      </c>
      <c r="D33" s="4">
        <v>1.0</v>
      </c>
      <c r="E33" s="4">
        <f t="shared" ref="E33:F33" si="80">(C33-average(C:C))/stdev(C:C)</f>
        <v>0.2817494464</v>
      </c>
      <c r="F33" s="4">
        <f t="shared" si="80"/>
        <v>0.4314631397</v>
      </c>
      <c r="G33" s="4">
        <f t="shared" si="4"/>
        <v>0.356606293</v>
      </c>
      <c r="H33" s="4">
        <f t="shared" si="5"/>
        <v>0.5971652142</v>
      </c>
      <c r="I33" s="4"/>
      <c r="J33" s="8" t="s">
        <v>175</v>
      </c>
      <c r="K33" s="4">
        <v>231.5</v>
      </c>
      <c r="L33" s="4">
        <v>6.0</v>
      </c>
      <c r="M33" s="4">
        <f t="shared" si="6"/>
        <v>123.0285915</v>
      </c>
      <c r="N33" s="4">
        <f t="shared" si="7"/>
        <v>0.454145868</v>
      </c>
      <c r="O33" s="4">
        <f t="shared" si="8"/>
        <v>0.673903456</v>
      </c>
      <c r="P33" s="1"/>
      <c r="Q33" s="9">
        <v>1.0</v>
      </c>
      <c r="R33" s="28">
        <f t="shared" si="9"/>
        <v>-0.8786074596</v>
      </c>
      <c r="S33" s="11">
        <f t="shared" si="10"/>
        <v>-0.8786074596</v>
      </c>
      <c r="T33" s="4">
        <f t="shared" si="78"/>
        <v>-0.9373406316</v>
      </c>
      <c r="U33" s="4"/>
      <c r="V33" s="4">
        <v>76.36</v>
      </c>
      <c r="W33" s="4">
        <v>66.52</v>
      </c>
      <c r="X33" s="4">
        <v>80.5</v>
      </c>
      <c r="Y33" s="4">
        <v>66.31</v>
      </c>
      <c r="Z33" s="4">
        <f t="shared" ref="Z33:AC33" si="81">(V33-average(V:V))/stdev(V:V)</f>
        <v>0.5453874108</v>
      </c>
      <c r="AA33" s="4">
        <f t="shared" si="81"/>
        <v>0.449937738</v>
      </c>
      <c r="AB33" s="4">
        <f t="shared" si="81"/>
        <v>1.080761731</v>
      </c>
      <c r="AC33" s="4">
        <f t="shared" si="81"/>
        <v>1.264900212</v>
      </c>
      <c r="AD33" s="4">
        <f t="shared" si="23"/>
        <v>0.835246773</v>
      </c>
      <c r="AE33" s="4">
        <f t="shared" si="14"/>
        <v>0.9139183623</v>
      </c>
      <c r="AF33" s="1"/>
      <c r="AG33" s="4">
        <f t="shared" si="15"/>
        <v>0.3119116002</v>
      </c>
      <c r="AH33" s="4">
        <v>0.459705861</v>
      </c>
      <c r="AI33" s="4">
        <f t="shared" si="16"/>
        <v>0.3488601654</v>
      </c>
      <c r="AJ33" s="1"/>
      <c r="AK33" s="1"/>
      <c r="AL33" s="1"/>
      <c r="AM33" s="1"/>
    </row>
    <row r="34">
      <c r="A34" s="4">
        <v>945.0</v>
      </c>
      <c r="B34" s="1" t="s">
        <v>67</v>
      </c>
      <c r="C34" s="4">
        <v>4.0</v>
      </c>
      <c r="D34" s="4">
        <v>1.0</v>
      </c>
      <c r="E34" s="4">
        <f t="shared" ref="E34:F34" si="82">(C34-average(C:C))/stdev(C:C)</f>
        <v>0.2817494464</v>
      </c>
      <c r="F34" s="4">
        <f t="shared" si="82"/>
        <v>0.4314631397</v>
      </c>
      <c r="G34" s="4">
        <f t="shared" si="4"/>
        <v>0.356606293</v>
      </c>
      <c r="H34" s="4">
        <f t="shared" si="5"/>
        <v>0.5971652142</v>
      </c>
      <c r="I34" s="4"/>
      <c r="J34" s="8" t="s">
        <v>188</v>
      </c>
      <c r="K34" s="4">
        <v>114.7</v>
      </c>
      <c r="L34" s="4">
        <v>6.0</v>
      </c>
      <c r="M34" s="4">
        <f t="shared" si="6"/>
        <v>60.9562827</v>
      </c>
      <c r="N34" s="4">
        <f t="shared" si="7"/>
        <v>-0.06744196054</v>
      </c>
      <c r="O34" s="4">
        <f t="shared" si="8"/>
        <v>-0.2596959001</v>
      </c>
      <c r="P34" s="1"/>
      <c r="Q34" s="9">
        <v>2.0</v>
      </c>
      <c r="R34" s="28">
        <f t="shared" si="9"/>
        <v>0.03820032433</v>
      </c>
      <c r="S34" s="11">
        <f t="shared" si="10"/>
        <v>0.03820032433</v>
      </c>
      <c r="T34" s="4">
        <f t="shared" si="78"/>
        <v>0.1954490326</v>
      </c>
      <c r="U34" s="4"/>
      <c r="V34" s="4">
        <v>87.56</v>
      </c>
      <c r="W34" s="4">
        <v>77.49</v>
      </c>
      <c r="X34" s="4">
        <v>65.02</v>
      </c>
      <c r="Y34" s="4">
        <v>49.24</v>
      </c>
      <c r="Z34" s="4">
        <f t="shared" ref="Z34:AC34" si="83">(V34-average(V:V))/stdev(V:V)</f>
        <v>1.192624157</v>
      </c>
      <c r="AA34" s="4">
        <f t="shared" si="83"/>
        <v>1.119876427</v>
      </c>
      <c r="AB34" s="4">
        <f t="shared" si="83"/>
        <v>-0.1011917357</v>
      </c>
      <c r="AC34" s="4">
        <f t="shared" si="83"/>
        <v>0.1531691872</v>
      </c>
      <c r="AD34" s="4">
        <f t="shared" si="23"/>
        <v>0.5911195089</v>
      </c>
      <c r="AE34" s="4">
        <f t="shared" si="14"/>
        <v>0.7688429677</v>
      </c>
      <c r="AF34" s="1"/>
      <c r="AG34" s="4">
        <f t="shared" si="15"/>
        <v>0.3254403286</v>
      </c>
      <c r="AH34" s="4">
        <v>0.4123793946</v>
      </c>
      <c r="AI34" s="4">
        <f t="shared" si="16"/>
        <v>0.3471750951</v>
      </c>
      <c r="AJ34" s="1"/>
      <c r="AK34" s="1"/>
      <c r="AL34" s="1"/>
      <c r="AM34" s="1"/>
    </row>
    <row r="35">
      <c r="A35" s="4">
        <v>1459.0</v>
      </c>
      <c r="B35" s="1" t="s">
        <v>207</v>
      </c>
      <c r="C35" s="4">
        <v>4.0</v>
      </c>
      <c r="D35" s="4">
        <v>1.0</v>
      </c>
      <c r="E35" s="4">
        <f t="shared" ref="E35:F35" si="84">(C35-average(C:C))/stdev(C:C)</f>
        <v>0.2817494464</v>
      </c>
      <c r="F35" s="4">
        <f t="shared" si="84"/>
        <v>0.4314631397</v>
      </c>
      <c r="G35" s="4">
        <f t="shared" si="4"/>
        <v>0.356606293</v>
      </c>
      <c r="H35" s="4">
        <f t="shared" si="5"/>
        <v>0.5971652142</v>
      </c>
      <c r="I35" s="4"/>
      <c r="J35" s="1" t="s">
        <v>208</v>
      </c>
      <c r="K35" s="4">
        <v>0.0</v>
      </c>
      <c r="L35" s="4">
        <v>0.0</v>
      </c>
      <c r="M35" s="4">
        <f t="shared" si="6"/>
        <v>0</v>
      </c>
      <c r="N35" s="4">
        <f t="shared" si="7"/>
        <v>-0.5796519257</v>
      </c>
      <c r="O35" s="4">
        <f t="shared" si="8"/>
        <v>-0.7613487543</v>
      </c>
      <c r="P35" s="1"/>
      <c r="Q35" s="1"/>
      <c r="R35" s="28">
        <f t="shared" si="9"/>
        <v>-1.795415244</v>
      </c>
      <c r="S35" s="11" t="str">
        <f t="shared" si="10"/>
        <v/>
      </c>
      <c r="T35" s="1"/>
      <c r="U35" s="4"/>
      <c r="V35" s="4">
        <v>89.84</v>
      </c>
      <c r="W35" s="4">
        <v>79.69</v>
      </c>
      <c r="X35" s="4">
        <v>88.28</v>
      </c>
      <c r="Y35" s="4">
        <v>64.06</v>
      </c>
      <c r="Z35" s="4">
        <f t="shared" ref="Z35:AC35" si="85">(V35-average(V:V))/stdev(V:V)</f>
        <v>1.324383066</v>
      </c>
      <c r="AA35" s="4">
        <f t="shared" si="85"/>
        <v>1.254230586</v>
      </c>
      <c r="AB35" s="4">
        <f t="shared" si="85"/>
        <v>1.674792608</v>
      </c>
      <c r="AC35" s="4">
        <f t="shared" si="85"/>
        <v>1.118362731</v>
      </c>
      <c r="AD35" s="4">
        <f t="shared" si="23"/>
        <v>1.342942247</v>
      </c>
      <c r="AE35" s="4">
        <f t="shared" si="14"/>
        <v>1.158853851</v>
      </c>
      <c r="AF35" s="1"/>
      <c r="AG35" s="4">
        <f t="shared" si="15"/>
        <v>0.3315567702</v>
      </c>
      <c r="AH35" s="1"/>
      <c r="AI35" s="4">
        <f t="shared" si="16"/>
        <v>0.3315567702</v>
      </c>
      <c r="AJ35" s="1"/>
      <c r="AK35" s="1"/>
      <c r="AL35" s="1"/>
      <c r="AM35" s="1"/>
    </row>
    <row r="36">
      <c r="A36" s="4">
        <v>174.0</v>
      </c>
      <c r="B36" s="1" t="s">
        <v>78</v>
      </c>
      <c r="C36" s="4">
        <v>4.0</v>
      </c>
      <c r="D36" s="4">
        <v>1.0</v>
      </c>
      <c r="E36" s="4">
        <f t="shared" ref="E36:F36" si="86">(C36-average(C:C))/stdev(C:C)</f>
        <v>0.2817494464</v>
      </c>
      <c r="F36" s="4">
        <f t="shared" si="86"/>
        <v>0.4314631397</v>
      </c>
      <c r="G36" s="4">
        <f t="shared" si="4"/>
        <v>0.356606293</v>
      </c>
      <c r="H36" s="4">
        <f t="shared" si="5"/>
        <v>0.5971652142</v>
      </c>
      <c r="I36" s="4"/>
      <c r="J36" s="8" t="s">
        <v>222</v>
      </c>
      <c r="K36" s="4">
        <v>86.5</v>
      </c>
      <c r="L36" s="4">
        <v>8.0</v>
      </c>
      <c r="M36" s="4">
        <f t="shared" si="6"/>
        <v>37.23541367</v>
      </c>
      <c r="N36" s="4">
        <f t="shared" si="7"/>
        <v>-0.2667662134</v>
      </c>
      <c r="O36" s="4">
        <f t="shared" si="8"/>
        <v>-0.5164941562</v>
      </c>
      <c r="P36" s="1"/>
      <c r="Q36" s="9">
        <v>3.0</v>
      </c>
      <c r="R36" s="28">
        <f t="shared" si="9"/>
        <v>0.9550081083</v>
      </c>
      <c r="S36" s="11">
        <f t="shared" si="10"/>
        <v>0.9550081083</v>
      </c>
      <c r="T36" s="4">
        <f t="shared" ref="T36:T37" si="89">if(S36, if(S36 &gt; 0, S36^0.5, -(ABS(S36)^0.5)), "")</f>
        <v>0.9772451628</v>
      </c>
      <c r="U36" s="4"/>
      <c r="V36" s="4">
        <v>76.0</v>
      </c>
      <c r="W36" s="4">
        <v>59.59</v>
      </c>
      <c r="X36" s="4">
        <v>68.54</v>
      </c>
      <c r="Y36" s="4">
        <v>50.63</v>
      </c>
      <c r="Z36" s="4">
        <f t="shared" ref="Z36:AC36" si="87">(V36-average(V:V))/stdev(V:V)</f>
        <v>0.5245833725</v>
      </c>
      <c r="AA36" s="4">
        <f t="shared" si="87"/>
        <v>0.02672213931</v>
      </c>
      <c r="AB36" s="4">
        <f t="shared" si="87"/>
        <v>0.1675728769</v>
      </c>
      <c r="AC36" s="4">
        <f t="shared" si="87"/>
        <v>0.2436967868</v>
      </c>
      <c r="AD36" s="4">
        <f t="shared" si="23"/>
        <v>0.2406437939</v>
      </c>
      <c r="AE36" s="4">
        <f t="shared" si="14"/>
        <v>0.4905545779</v>
      </c>
      <c r="AF36" s="1"/>
      <c r="AG36" s="4">
        <f t="shared" si="15"/>
        <v>0.3871176997</v>
      </c>
      <c r="AH36" s="4">
        <v>0.129571864</v>
      </c>
      <c r="AI36" s="4">
        <f t="shared" si="16"/>
        <v>0.3227312408</v>
      </c>
      <c r="AJ36" s="1"/>
      <c r="AK36" s="1"/>
      <c r="AL36" s="1"/>
      <c r="AM36" s="1"/>
    </row>
    <row r="37">
      <c r="A37" s="4">
        <v>1087.0</v>
      </c>
      <c r="B37" s="1" t="s">
        <v>84</v>
      </c>
      <c r="C37" s="4">
        <v>4.0</v>
      </c>
      <c r="D37" s="4">
        <v>1.0</v>
      </c>
      <c r="E37" s="4">
        <f t="shared" ref="E37:F37" si="88">(C37-average(C:C))/stdev(C:C)</f>
        <v>0.2817494464</v>
      </c>
      <c r="F37" s="4">
        <f t="shared" si="88"/>
        <v>0.4314631397</v>
      </c>
      <c r="G37" s="4">
        <f t="shared" si="4"/>
        <v>0.356606293</v>
      </c>
      <c r="H37" s="4">
        <f t="shared" si="5"/>
        <v>0.5971652142</v>
      </c>
      <c r="I37" s="4"/>
      <c r="J37" s="8" t="s">
        <v>189</v>
      </c>
      <c r="K37" s="4">
        <v>98.2</v>
      </c>
      <c r="L37" s="4">
        <v>4.0</v>
      </c>
      <c r="M37" s="4">
        <f t="shared" si="6"/>
        <v>64.42902</v>
      </c>
      <c r="N37" s="4">
        <f t="shared" si="7"/>
        <v>-0.03826087251</v>
      </c>
      <c r="O37" s="4">
        <f t="shared" si="8"/>
        <v>-0.1956038663</v>
      </c>
      <c r="P37" s="1"/>
      <c r="Q37" s="9">
        <v>2.0</v>
      </c>
      <c r="R37" s="28">
        <f t="shared" si="9"/>
        <v>0.03820032433</v>
      </c>
      <c r="S37" s="11">
        <f t="shared" si="10"/>
        <v>0.03820032433</v>
      </c>
      <c r="T37" s="4">
        <f t="shared" si="89"/>
        <v>0.1954490326</v>
      </c>
      <c r="U37" s="4"/>
      <c r="V37" s="4">
        <v>80.1</v>
      </c>
      <c r="W37" s="4">
        <v>68.89</v>
      </c>
      <c r="X37" s="4">
        <v>67.79</v>
      </c>
      <c r="Y37" s="4">
        <v>59.59</v>
      </c>
      <c r="Z37" s="4">
        <f t="shared" ref="Z37:AC37" si="90">(V37-average(V:V))/stdev(V:V)</f>
        <v>0.7615182527</v>
      </c>
      <c r="AA37" s="4">
        <f t="shared" si="90"/>
        <v>0.5946738085</v>
      </c>
      <c r="AB37" s="4">
        <f t="shared" si="90"/>
        <v>0.1103076896</v>
      </c>
      <c r="AC37" s="4">
        <f t="shared" si="90"/>
        <v>0.8272416013</v>
      </c>
      <c r="AD37" s="4">
        <f t="shared" si="23"/>
        <v>0.573435338</v>
      </c>
      <c r="AE37" s="4">
        <f t="shared" si="14"/>
        <v>0.757255134</v>
      </c>
      <c r="AF37" s="1"/>
      <c r="AG37" s="4">
        <f t="shared" si="15"/>
        <v>0.3385663786</v>
      </c>
      <c r="AH37" s="4">
        <v>0.2310266225</v>
      </c>
      <c r="AI37" s="4">
        <f t="shared" si="16"/>
        <v>0.3116814396</v>
      </c>
      <c r="AJ37" s="1"/>
      <c r="AK37" s="1"/>
      <c r="AL37" s="1"/>
      <c r="AM37" s="1"/>
    </row>
    <row r="38">
      <c r="A38" s="4">
        <v>1462.0</v>
      </c>
      <c r="B38" s="1" t="s">
        <v>213</v>
      </c>
      <c r="C38" s="4">
        <v>4.0</v>
      </c>
      <c r="D38" s="4">
        <v>1.0</v>
      </c>
      <c r="E38" s="4">
        <f t="shared" ref="E38:F38" si="91">(C38-average(C:C))/stdev(C:C)</f>
        <v>0.2817494464</v>
      </c>
      <c r="F38" s="4">
        <f t="shared" si="91"/>
        <v>0.4314631397</v>
      </c>
      <c r="G38" s="4">
        <f t="shared" si="4"/>
        <v>0.356606293</v>
      </c>
      <c r="H38" s="4">
        <f t="shared" si="5"/>
        <v>0.5971652142</v>
      </c>
      <c r="I38" s="4"/>
      <c r="J38" s="8" t="s">
        <v>214</v>
      </c>
      <c r="K38" s="4">
        <v>10.0</v>
      </c>
      <c r="L38" s="4">
        <v>0.0</v>
      </c>
      <c r="M38" s="4">
        <f t="shared" si="6"/>
        <v>10</v>
      </c>
      <c r="N38" s="4">
        <f t="shared" si="7"/>
        <v>-0.4956228573</v>
      </c>
      <c r="O38" s="4">
        <f t="shared" si="8"/>
        <v>-0.7040048702</v>
      </c>
      <c r="P38" s="1"/>
      <c r="Q38" s="1"/>
      <c r="R38" s="28">
        <f t="shared" si="9"/>
        <v>-1.795415244</v>
      </c>
      <c r="S38" s="11" t="str">
        <f t="shared" si="10"/>
        <v/>
      </c>
      <c r="T38" s="1"/>
      <c r="U38" s="4"/>
      <c r="V38" s="4">
        <v>78.13</v>
      </c>
      <c r="W38" s="4">
        <v>75.78</v>
      </c>
      <c r="X38" s="4">
        <v>85.16</v>
      </c>
      <c r="Y38" s="4">
        <v>53.91</v>
      </c>
      <c r="Z38" s="4">
        <f t="shared" ref="Z38:AC38" si="92">(V38-average(V:V))/stdev(V:V)</f>
        <v>0.6476739323</v>
      </c>
      <c r="AA38" s="4">
        <f t="shared" si="92"/>
        <v>1.015446604</v>
      </c>
      <c r="AB38" s="4">
        <f t="shared" si="92"/>
        <v>1.436569428</v>
      </c>
      <c r="AC38" s="4">
        <f t="shared" si="92"/>
        <v>0.4573158707</v>
      </c>
      <c r="AD38" s="4">
        <f t="shared" si="23"/>
        <v>0.8892514589</v>
      </c>
      <c r="AE38" s="4">
        <f t="shared" si="14"/>
        <v>0.9430013038</v>
      </c>
      <c r="AF38" s="1"/>
      <c r="AG38" s="4">
        <f t="shared" si="15"/>
        <v>0.2787205492</v>
      </c>
      <c r="AH38" s="1"/>
      <c r="AI38" s="4">
        <f t="shared" si="16"/>
        <v>0.2787205492</v>
      </c>
      <c r="AJ38" s="1"/>
      <c r="AK38" s="1"/>
      <c r="AL38" s="1"/>
      <c r="AM38" s="1"/>
    </row>
    <row r="39">
      <c r="A39" s="4">
        <v>1397.0</v>
      </c>
      <c r="B39" s="8" t="s">
        <v>136</v>
      </c>
      <c r="C39" s="4">
        <v>4.0</v>
      </c>
      <c r="D39" s="4">
        <v>1.0</v>
      </c>
      <c r="E39" s="4">
        <f t="shared" ref="E39:F39" si="93">(C39-average(C:C))/stdev(C:C)</f>
        <v>0.2817494464</v>
      </c>
      <c r="F39" s="4">
        <f t="shared" si="93"/>
        <v>0.4314631397</v>
      </c>
      <c r="G39" s="4">
        <f t="shared" si="4"/>
        <v>0.356606293</v>
      </c>
      <c r="H39" s="4">
        <f t="shared" si="5"/>
        <v>0.5971652142</v>
      </c>
      <c r="I39" s="4"/>
      <c r="J39" s="8" t="s">
        <v>229</v>
      </c>
      <c r="K39" s="4">
        <v>92.3</v>
      </c>
      <c r="L39" s="4">
        <v>1.0</v>
      </c>
      <c r="M39" s="4">
        <f t="shared" si="6"/>
        <v>83.07</v>
      </c>
      <c r="N39" s="4">
        <f t="shared" si="7"/>
        <v>0.1183775459</v>
      </c>
      <c r="O39" s="4">
        <f t="shared" si="8"/>
        <v>0.3440603813</v>
      </c>
      <c r="P39" s="1"/>
      <c r="Q39" s="9">
        <v>4.0</v>
      </c>
      <c r="R39" s="28">
        <f t="shared" si="9"/>
        <v>1.871815892</v>
      </c>
      <c r="S39" s="11">
        <f t="shared" si="10"/>
        <v>1.871815892</v>
      </c>
      <c r="T39" s="4">
        <f t="shared" ref="T39:T42" si="96">if(S39, if(S39 &gt; 0, S39^0.5, -(ABS(S39)^0.5)), "")</f>
        <v>1.368143228</v>
      </c>
      <c r="U39" s="4"/>
      <c r="V39" s="4">
        <v>40.23</v>
      </c>
      <c r="W39" s="4">
        <v>61.13</v>
      </c>
      <c r="X39" s="4">
        <v>73.05</v>
      </c>
      <c r="Y39" s="4">
        <v>45.51</v>
      </c>
      <c r="Z39" s="4">
        <f t="shared" ref="Z39:AC39" si="94">(V39-average(V:V))/stdev(V:V)</f>
        <v>-1.542528985</v>
      </c>
      <c r="AA39" s="4">
        <f t="shared" si="94"/>
        <v>0.1207700501</v>
      </c>
      <c r="AB39" s="4">
        <f t="shared" si="94"/>
        <v>0.5119275368</v>
      </c>
      <c r="AC39" s="4">
        <f t="shared" si="94"/>
        <v>-0.0897573929</v>
      </c>
      <c r="AD39" s="4">
        <f t="shared" si="23"/>
        <v>-0.2498971977</v>
      </c>
      <c r="AE39" s="4">
        <f t="shared" si="14"/>
        <v>-0.4998971871</v>
      </c>
      <c r="AF39" s="1"/>
      <c r="AG39" s="4">
        <f t="shared" si="15"/>
        <v>0.4523679091</v>
      </c>
      <c r="AH39" s="4">
        <v>-0.2469888963</v>
      </c>
      <c r="AI39" s="4">
        <f t="shared" si="16"/>
        <v>0.2775287077</v>
      </c>
      <c r="AJ39" s="1"/>
      <c r="AK39" s="1"/>
      <c r="AL39" s="1"/>
      <c r="AM39" s="1"/>
    </row>
    <row r="40">
      <c r="A40" s="4">
        <v>1062.0</v>
      </c>
      <c r="B40" s="1" t="s">
        <v>85</v>
      </c>
      <c r="C40" s="4">
        <v>4.0</v>
      </c>
      <c r="D40" s="4">
        <v>1.0</v>
      </c>
      <c r="E40" s="4">
        <f t="shared" ref="E40:F40" si="95">(C40-average(C:C))/stdev(C:C)</f>
        <v>0.2817494464</v>
      </c>
      <c r="F40" s="4">
        <f t="shared" si="95"/>
        <v>0.4314631397</v>
      </c>
      <c r="G40" s="4">
        <f t="shared" si="4"/>
        <v>0.356606293</v>
      </c>
      <c r="H40" s="4">
        <f t="shared" si="5"/>
        <v>0.5971652142</v>
      </c>
      <c r="I40" s="4"/>
      <c r="J40" s="8" t="s">
        <v>218</v>
      </c>
      <c r="K40" s="4">
        <v>87.2</v>
      </c>
      <c r="L40" s="4">
        <v>5.0</v>
      </c>
      <c r="M40" s="4">
        <f t="shared" si="6"/>
        <v>51.490728</v>
      </c>
      <c r="N40" s="4">
        <f t="shared" si="7"/>
        <v>-0.1469801349</v>
      </c>
      <c r="O40" s="4">
        <f t="shared" si="8"/>
        <v>-0.3833798833</v>
      </c>
      <c r="P40" s="1"/>
      <c r="Q40" s="9">
        <v>2.0</v>
      </c>
      <c r="R40" s="28">
        <f t="shared" si="9"/>
        <v>0.03820032433</v>
      </c>
      <c r="S40" s="11">
        <f t="shared" si="10"/>
        <v>0.03820032433</v>
      </c>
      <c r="T40" s="4">
        <f t="shared" si="96"/>
        <v>0.1954490326</v>
      </c>
      <c r="U40" s="4"/>
      <c r="V40" s="4">
        <v>80.25</v>
      </c>
      <c r="W40" s="4">
        <v>70.0</v>
      </c>
      <c r="X40" s="4">
        <v>69.31</v>
      </c>
      <c r="Y40" s="4">
        <v>43.79</v>
      </c>
      <c r="Z40" s="4">
        <f t="shared" ref="Z40:AC40" si="97">(V40-average(V:V))/stdev(V:V)</f>
        <v>0.770186602</v>
      </c>
      <c r="AA40" s="4">
        <f t="shared" si="97"/>
        <v>0.6624615884</v>
      </c>
      <c r="AB40" s="4">
        <f t="shared" si="97"/>
        <v>0.2263651359</v>
      </c>
      <c r="AC40" s="4">
        <f t="shared" si="97"/>
        <v>-0.2017771564</v>
      </c>
      <c r="AD40" s="4">
        <f t="shared" si="23"/>
        <v>0.3643090425</v>
      </c>
      <c r="AE40" s="4">
        <f t="shared" si="14"/>
        <v>0.6035801873</v>
      </c>
      <c r="AF40" s="1"/>
      <c r="AG40" s="4">
        <f t="shared" si="15"/>
        <v>0.2532036377</v>
      </c>
      <c r="AH40" s="4">
        <v>0.2549172765</v>
      </c>
      <c r="AI40" s="4">
        <f t="shared" si="16"/>
        <v>0.2536320474</v>
      </c>
      <c r="AJ40" s="1"/>
      <c r="AK40" s="1"/>
      <c r="AL40" s="1"/>
      <c r="AM40" s="1"/>
    </row>
    <row r="41">
      <c r="A41" s="4">
        <v>505.0</v>
      </c>
      <c r="B41" s="1" t="s">
        <v>71</v>
      </c>
      <c r="C41" s="4">
        <v>4.0</v>
      </c>
      <c r="D41" s="4">
        <v>1.0</v>
      </c>
      <c r="E41" s="4">
        <f t="shared" ref="E41:F41" si="98">(C41-average(C:C))/stdev(C:C)</f>
        <v>0.2817494464</v>
      </c>
      <c r="F41" s="4">
        <f t="shared" si="98"/>
        <v>0.4314631397</v>
      </c>
      <c r="G41" s="4">
        <f t="shared" si="4"/>
        <v>0.356606293</v>
      </c>
      <c r="H41" s="4">
        <f t="shared" si="5"/>
        <v>0.5971652142</v>
      </c>
      <c r="I41" s="4"/>
      <c r="J41" s="8" t="s">
        <v>217</v>
      </c>
      <c r="K41" s="4">
        <v>86.5</v>
      </c>
      <c r="L41" s="4">
        <v>8.0</v>
      </c>
      <c r="M41" s="4">
        <f t="shared" si="6"/>
        <v>37.23541367</v>
      </c>
      <c r="N41" s="4">
        <f t="shared" si="7"/>
        <v>-0.2667662134</v>
      </c>
      <c r="O41" s="4">
        <f t="shared" si="8"/>
        <v>-0.5164941562</v>
      </c>
      <c r="P41" s="1"/>
      <c r="Q41" s="9">
        <v>2.0</v>
      </c>
      <c r="R41" s="28">
        <f t="shared" si="9"/>
        <v>0.03820032433</v>
      </c>
      <c r="S41" s="11">
        <f t="shared" si="10"/>
        <v>0.03820032433</v>
      </c>
      <c r="T41" s="4">
        <f t="shared" si="96"/>
        <v>0.1954490326</v>
      </c>
      <c r="U41" s="4"/>
      <c r="V41" s="4">
        <v>57.33</v>
      </c>
      <c r="W41" s="4">
        <v>74.23</v>
      </c>
      <c r="X41" s="4">
        <v>70.06</v>
      </c>
      <c r="Y41" s="4">
        <v>57.16</v>
      </c>
      <c r="Z41" s="4">
        <f t="shared" ref="Z41:AC41" si="99">(V41-average(V:V))/stdev(V:V)</f>
        <v>-0.5543371674</v>
      </c>
      <c r="AA41" s="4">
        <f t="shared" si="99"/>
        <v>0.9207879928</v>
      </c>
      <c r="AB41" s="4">
        <f t="shared" si="99"/>
        <v>0.2836303233</v>
      </c>
      <c r="AC41" s="4">
        <f t="shared" si="99"/>
        <v>0.6689811214</v>
      </c>
      <c r="AD41" s="4">
        <f t="shared" si="23"/>
        <v>0.3297655675</v>
      </c>
      <c r="AE41" s="4">
        <f t="shared" si="14"/>
        <v>0.5742521811</v>
      </c>
      <c r="AF41" s="1"/>
      <c r="AG41" s="4">
        <f t="shared" si="15"/>
        <v>0.2125930679</v>
      </c>
      <c r="AH41" s="4">
        <v>0.2820912117</v>
      </c>
      <c r="AI41" s="4">
        <f t="shared" si="16"/>
        <v>0.2299676039</v>
      </c>
      <c r="AJ41" s="1"/>
      <c r="AK41" s="1"/>
      <c r="AL41" s="1"/>
      <c r="AM41" s="1"/>
    </row>
    <row r="42">
      <c r="A42" s="4">
        <v>940.0</v>
      </c>
      <c r="B42" s="1" t="s">
        <v>102</v>
      </c>
      <c r="C42" s="4">
        <v>4.0</v>
      </c>
      <c r="D42" s="4">
        <v>1.0</v>
      </c>
      <c r="E42" s="4">
        <f t="shared" ref="E42:F42" si="100">(C42-average(C:C))/stdev(C:C)</f>
        <v>0.2817494464</v>
      </c>
      <c r="F42" s="4">
        <f t="shared" si="100"/>
        <v>0.4314631397</v>
      </c>
      <c r="G42" s="4">
        <f t="shared" si="4"/>
        <v>0.356606293</v>
      </c>
      <c r="H42" s="4">
        <f t="shared" si="5"/>
        <v>0.5971652142</v>
      </c>
      <c r="I42" s="4"/>
      <c r="J42" s="8" t="s">
        <v>256</v>
      </c>
      <c r="K42" s="4">
        <v>28.6</v>
      </c>
      <c r="L42" s="4">
        <v>6.0</v>
      </c>
      <c r="M42" s="4">
        <f t="shared" si="6"/>
        <v>15.1992126</v>
      </c>
      <c r="N42" s="4">
        <f t="shared" si="7"/>
        <v>-0.4519343581</v>
      </c>
      <c r="O42" s="4">
        <f t="shared" si="8"/>
        <v>-0.6722606326</v>
      </c>
      <c r="P42" s="1"/>
      <c r="Q42" s="1"/>
      <c r="R42" s="28">
        <f t="shared" si="9"/>
        <v>-1.795415244</v>
      </c>
      <c r="S42" s="11" t="str">
        <f t="shared" si="10"/>
        <v/>
      </c>
      <c r="T42" s="4" t="str">
        <f t="shared" si="96"/>
        <v/>
      </c>
      <c r="U42" s="4"/>
      <c r="V42" s="4">
        <v>87.41</v>
      </c>
      <c r="W42" s="4">
        <v>72.9</v>
      </c>
      <c r="X42" s="4">
        <v>83.94</v>
      </c>
      <c r="Y42" s="4">
        <v>71.61</v>
      </c>
      <c r="Z42" s="4">
        <f t="shared" ref="Z42:AC42" si="101">(V42-average(V:V))/stdev(V:V)</f>
        <v>1.183955807</v>
      </c>
      <c r="AA42" s="4">
        <f t="shared" si="101"/>
        <v>0.8395647971</v>
      </c>
      <c r="AB42" s="4">
        <f t="shared" si="101"/>
        <v>1.343418057</v>
      </c>
      <c r="AC42" s="4">
        <f t="shared" si="101"/>
        <v>1.61007739</v>
      </c>
      <c r="AD42" s="4">
        <f t="shared" si="23"/>
        <v>1.244254013</v>
      </c>
      <c r="AE42" s="4">
        <f t="shared" si="14"/>
        <v>1.115461345</v>
      </c>
      <c r="AF42" s="1"/>
      <c r="AG42" s="4">
        <f t="shared" si="15"/>
        <v>0.3467886423</v>
      </c>
      <c r="AH42" s="4">
        <v>-0.1204972791</v>
      </c>
      <c r="AI42" s="4">
        <f t="shared" si="16"/>
        <v>0.229967162</v>
      </c>
      <c r="AJ42" s="1"/>
      <c r="AK42" s="1"/>
      <c r="AL42" s="1"/>
      <c r="AM42" s="1"/>
    </row>
    <row r="43">
      <c r="A43" s="4">
        <v>1529.0</v>
      </c>
      <c r="B43" s="1" t="s">
        <v>225</v>
      </c>
      <c r="C43" s="4">
        <v>4.0</v>
      </c>
      <c r="D43" s="4">
        <v>1.0</v>
      </c>
      <c r="E43" s="4">
        <f t="shared" ref="E43:F43" si="102">(C43-average(C:C))/stdev(C:C)</f>
        <v>0.2817494464</v>
      </c>
      <c r="F43" s="4">
        <f t="shared" si="102"/>
        <v>0.4314631397</v>
      </c>
      <c r="G43" s="4">
        <f t="shared" si="4"/>
        <v>0.356606293</v>
      </c>
      <c r="H43" s="4">
        <f t="shared" si="5"/>
        <v>0.5971652142</v>
      </c>
      <c r="I43" s="4"/>
      <c r="J43" s="8" t="s">
        <v>226</v>
      </c>
      <c r="K43" s="4">
        <v>1.1</v>
      </c>
      <c r="L43" s="4">
        <v>0.0</v>
      </c>
      <c r="M43" s="4">
        <f t="shared" si="6"/>
        <v>1.1</v>
      </c>
      <c r="N43" s="4">
        <f t="shared" si="7"/>
        <v>-0.5704087282</v>
      </c>
      <c r="O43" s="4">
        <f t="shared" si="8"/>
        <v>-0.7552540819</v>
      </c>
      <c r="P43" s="1"/>
      <c r="Q43" s="1"/>
      <c r="R43" s="28">
        <f t="shared" si="9"/>
        <v>-1.795415244</v>
      </c>
      <c r="S43" s="11" t="str">
        <f t="shared" si="10"/>
        <v/>
      </c>
      <c r="T43" s="1"/>
      <c r="U43" s="4"/>
      <c r="V43" s="4">
        <v>74.22</v>
      </c>
      <c r="W43" s="4">
        <v>79.69</v>
      </c>
      <c r="X43" s="4">
        <v>71.88</v>
      </c>
      <c r="Y43" s="4">
        <v>56.25</v>
      </c>
      <c r="Z43" s="4">
        <f t="shared" ref="Z43:AC43" si="103">(V43-average(V:V))/stdev(V:V)</f>
        <v>0.4217189611</v>
      </c>
      <c r="AA43" s="4">
        <f t="shared" si="103"/>
        <v>1.254230586</v>
      </c>
      <c r="AB43" s="4">
        <f t="shared" si="103"/>
        <v>0.4225938445</v>
      </c>
      <c r="AC43" s="4">
        <f t="shared" si="103"/>
        <v>0.6097148512</v>
      </c>
      <c r="AD43" s="4">
        <f t="shared" si="23"/>
        <v>0.6770645606</v>
      </c>
      <c r="AE43" s="4">
        <f t="shared" si="14"/>
        <v>0.8228393286</v>
      </c>
      <c r="AF43" s="1"/>
      <c r="AG43" s="4">
        <f t="shared" si="15"/>
        <v>0.221583487</v>
      </c>
      <c r="AH43" s="1"/>
      <c r="AI43" s="4">
        <f t="shared" si="16"/>
        <v>0.221583487</v>
      </c>
      <c r="AJ43" s="1"/>
      <c r="AK43" s="1"/>
      <c r="AL43" s="1"/>
      <c r="AM43" s="1"/>
    </row>
    <row r="44">
      <c r="A44" s="4">
        <v>1018.0</v>
      </c>
      <c r="B44" s="1" t="s">
        <v>87</v>
      </c>
      <c r="C44" s="4">
        <v>4.0</v>
      </c>
      <c r="D44" s="4">
        <v>1.0</v>
      </c>
      <c r="E44" s="4">
        <f t="shared" ref="E44:F44" si="104">(C44-average(C:C))/stdev(C:C)</f>
        <v>0.2817494464</v>
      </c>
      <c r="F44" s="4">
        <f t="shared" si="104"/>
        <v>0.4314631397</v>
      </c>
      <c r="G44" s="4">
        <f t="shared" si="4"/>
        <v>0.356606293</v>
      </c>
      <c r="H44" s="4">
        <f t="shared" si="5"/>
        <v>0.5971652142</v>
      </c>
      <c r="I44" s="4"/>
      <c r="J44" s="8" t="s">
        <v>224</v>
      </c>
      <c r="K44" s="4">
        <v>58.5</v>
      </c>
      <c r="L44" s="4">
        <v>6.0</v>
      </c>
      <c r="M44" s="4">
        <f t="shared" si="6"/>
        <v>31.0892985</v>
      </c>
      <c r="N44" s="4">
        <f t="shared" si="7"/>
        <v>-0.3184114465</v>
      </c>
      <c r="O44" s="4">
        <f t="shared" si="8"/>
        <v>-0.5642795819</v>
      </c>
      <c r="P44" s="1"/>
      <c r="Q44" s="1"/>
      <c r="R44" s="28">
        <f t="shared" si="9"/>
        <v>-1.795415244</v>
      </c>
      <c r="S44" s="11" t="str">
        <f t="shared" si="10"/>
        <v/>
      </c>
      <c r="T44" s="4" t="str">
        <f>if(S44, if(S44 &gt; 0, S44^0.5, -(ABS(S44)^0.5)), "")</f>
        <v/>
      </c>
      <c r="U44" s="4"/>
      <c r="V44" s="4">
        <v>90.25</v>
      </c>
      <c r="W44" s="4">
        <v>70.14</v>
      </c>
      <c r="X44" s="4">
        <v>71.91</v>
      </c>
      <c r="Y44" s="4">
        <v>54.3</v>
      </c>
      <c r="Z44" s="4">
        <f t="shared" ref="Z44:AC44" si="105">(V44-average(V:V))/stdev(V:V)</f>
        <v>1.348076554</v>
      </c>
      <c r="AA44" s="4">
        <f t="shared" si="105"/>
        <v>0.6710113985</v>
      </c>
      <c r="AB44" s="4">
        <f t="shared" si="105"/>
        <v>0.424884452</v>
      </c>
      <c r="AC44" s="4">
        <f t="shared" si="105"/>
        <v>0.4827157008</v>
      </c>
      <c r="AD44" s="4">
        <f t="shared" si="23"/>
        <v>0.7316720262</v>
      </c>
      <c r="AE44" s="4">
        <f t="shared" si="14"/>
        <v>0.8553782942</v>
      </c>
      <c r="AF44" s="1"/>
      <c r="AG44" s="4">
        <f t="shared" si="15"/>
        <v>0.2960879755</v>
      </c>
      <c r="AH44" s="4">
        <v>-0.09405718907</v>
      </c>
      <c r="AI44" s="4">
        <f t="shared" si="16"/>
        <v>0.1985516844</v>
      </c>
      <c r="AJ44" s="1"/>
      <c r="AK44" s="1"/>
      <c r="AL44" s="1"/>
      <c r="AM44" s="1"/>
    </row>
    <row r="45">
      <c r="A45" s="4">
        <v>1538.0</v>
      </c>
      <c r="B45" s="1" t="s">
        <v>231</v>
      </c>
      <c r="C45" s="4">
        <v>4.0</v>
      </c>
      <c r="D45" s="4">
        <v>1.0</v>
      </c>
      <c r="E45" s="4">
        <f t="shared" ref="E45:F45" si="106">(C45-average(C:C))/stdev(C:C)</f>
        <v>0.2817494464</v>
      </c>
      <c r="F45" s="4">
        <f t="shared" si="106"/>
        <v>0.4314631397</v>
      </c>
      <c r="G45" s="4">
        <f t="shared" si="4"/>
        <v>0.356606293</v>
      </c>
      <c r="H45" s="4">
        <f t="shared" si="5"/>
        <v>0.5971652142</v>
      </c>
      <c r="I45" s="4"/>
      <c r="J45" s="8" t="s">
        <v>232</v>
      </c>
      <c r="K45" s="4">
        <v>28.1</v>
      </c>
      <c r="L45" s="4">
        <v>0.0</v>
      </c>
      <c r="M45" s="4">
        <f t="shared" si="6"/>
        <v>28.1</v>
      </c>
      <c r="N45" s="4">
        <f t="shared" si="7"/>
        <v>-0.3435302434</v>
      </c>
      <c r="O45" s="4">
        <f t="shared" si="8"/>
        <v>-0.5861145309</v>
      </c>
      <c r="P45" s="1"/>
      <c r="Q45" s="1"/>
      <c r="R45" s="28">
        <f t="shared" si="9"/>
        <v>-1.795415244</v>
      </c>
      <c r="S45" s="11" t="str">
        <f t="shared" si="10"/>
        <v/>
      </c>
      <c r="T45" s="1"/>
      <c r="U45" s="4"/>
      <c r="V45" s="4">
        <v>84.38</v>
      </c>
      <c r="W45" s="4">
        <v>59.38</v>
      </c>
      <c r="X45" s="4">
        <v>71.09</v>
      </c>
      <c r="Y45" s="4">
        <v>46.09</v>
      </c>
      <c r="Z45" s="4">
        <f t="shared" ref="Z45:AC45" si="107">(V45-average(V:V))/stdev(V:V)</f>
        <v>1.008855152</v>
      </c>
      <c r="AA45" s="4">
        <f t="shared" si="107"/>
        <v>0.0138974242</v>
      </c>
      <c r="AB45" s="4">
        <f t="shared" si="107"/>
        <v>0.3622745139</v>
      </c>
      <c r="AC45" s="4">
        <f t="shared" si="107"/>
        <v>-0.05198328661</v>
      </c>
      <c r="AD45" s="4">
        <f t="shared" si="23"/>
        <v>0.3332609509</v>
      </c>
      <c r="AE45" s="4">
        <f t="shared" si="14"/>
        <v>0.5772875807</v>
      </c>
      <c r="AF45" s="1"/>
      <c r="AG45" s="4">
        <f t="shared" si="15"/>
        <v>0.1961127547</v>
      </c>
      <c r="AH45" s="1"/>
      <c r="AI45" s="4">
        <f t="shared" si="16"/>
        <v>0.1961127547</v>
      </c>
      <c r="AJ45" s="1"/>
      <c r="AK45" s="1"/>
      <c r="AL45" s="1"/>
      <c r="AM45" s="1"/>
    </row>
    <row r="46">
      <c r="A46" s="4">
        <v>810.0</v>
      </c>
      <c r="B46" s="1" t="s">
        <v>91</v>
      </c>
      <c r="C46" s="4">
        <v>4.0</v>
      </c>
      <c r="D46" s="4">
        <v>1.0</v>
      </c>
      <c r="E46" s="4">
        <f t="shared" ref="E46:F46" si="108">(C46-average(C:C))/stdev(C:C)</f>
        <v>0.2817494464</v>
      </c>
      <c r="F46" s="4">
        <f t="shared" si="108"/>
        <v>0.4314631397</v>
      </c>
      <c r="G46" s="4">
        <f t="shared" si="4"/>
        <v>0.356606293</v>
      </c>
      <c r="H46" s="4">
        <f t="shared" si="5"/>
        <v>0.5971652142</v>
      </c>
      <c r="I46" s="4"/>
      <c r="J46" s="8" t="s">
        <v>251</v>
      </c>
      <c r="K46" s="4">
        <v>374.4</v>
      </c>
      <c r="L46" s="4">
        <v>7.0</v>
      </c>
      <c r="M46" s="4">
        <f t="shared" si="6"/>
        <v>179.0743594</v>
      </c>
      <c r="N46" s="4">
        <f t="shared" si="7"/>
        <v>0.9250932345</v>
      </c>
      <c r="O46" s="4">
        <f t="shared" si="8"/>
        <v>0.9618176721</v>
      </c>
      <c r="P46" s="1"/>
      <c r="Q46" s="6"/>
      <c r="R46" s="28">
        <f t="shared" si="9"/>
        <v>-1.795415244</v>
      </c>
      <c r="S46" s="11" t="str">
        <f t="shared" si="10"/>
        <v/>
      </c>
      <c r="T46" s="4" t="str">
        <f t="shared" ref="T46:T52" si="111">if(S46, if(S46 &gt; 0, S46^0.5, -(ABS(S46)^0.5)), "")</f>
        <v/>
      </c>
      <c r="U46" s="4"/>
      <c r="V46" s="4">
        <v>64.91</v>
      </c>
      <c r="W46" s="4">
        <v>32.89</v>
      </c>
      <c r="X46" s="4">
        <v>63.68</v>
      </c>
      <c r="Y46" s="4">
        <v>27.62</v>
      </c>
      <c r="Z46" s="4">
        <f t="shared" ref="Z46:AC46" si="109">(V46-average(V:V))/stdev(V:V)</f>
        <v>-0.1162965839</v>
      </c>
      <c r="AA46" s="4">
        <f t="shared" si="109"/>
        <v>-1.603848782</v>
      </c>
      <c r="AB46" s="4">
        <f t="shared" si="109"/>
        <v>-0.2035055371</v>
      </c>
      <c r="AC46" s="4">
        <f t="shared" si="109"/>
        <v>-1.254893189</v>
      </c>
      <c r="AD46" s="4">
        <f t="shared" si="23"/>
        <v>-0.7946360229</v>
      </c>
      <c r="AE46" s="4">
        <f t="shared" si="14"/>
        <v>-0.8914235934</v>
      </c>
      <c r="AF46" s="1"/>
      <c r="AG46" s="4">
        <f t="shared" si="15"/>
        <v>0.2225197643</v>
      </c>
      <c r="AH46" s="4">
        <v>0.1140070761</v>
      </c>
      <c r="AI46" s="4">
        <f t="shared" si="16"/>
        <v>0.1953915923</v>
      </c>
      <c r="AJ46" s="1"/>
      <c r="AK46" s="1"/>
      <c r="AL46" s="1"/>
      <c r="AM46" s="1"/>
    </row>
    <row r="47">
      <c r="A47" s="4">
        <v>949.0</v>
      </c>
      <c r="B47" s="1" t="s">
        <v>95</v>
      </c>
      <c r="C47" s="4">
        <v>4.0</v>
      </c>
      <c r="D47" s="4">
        <v>1.0</v>
      </c>
      <c r="E47" s="4">
        <f t="shared" ref="E47:F47" si="110">(C47-average(C:C))/stdev(C:C)</f>
        <v>0.2817494464</v>
      </c>
      <c r="F47" s="4">
        <f t="shared" si="110"/>
        <v>0.4314631397</v>
      </c>
      <c r="G47" s="4">
        <f t="shared" si="4"/>
        <v>0.356606293</v>
      </c>
      <c r="H47" s="4">
        <f t="shared" si="5"/>
        <v>0.5971652142</v>
      </c>
      <c r="I47" s="4"/>
      <c r="J47" s="8" t="s">
        <v>254</v>
      </c>
      <c r="K47" s="4">
        <v>28.1</v>
      </c>
      <c r="L47" s="4">
        <v>6.0</v>
      </c>
      <c r="M47" s="4">
        <f t="shared" si="6"/>
        <v>14.9334921</v>
      </c>
      <c r="N47" s="4">
        <f t="shared" si="7"/>
        <v>-0.4541671827</v>
      </c>
      <c r="O47" s="4">
        <f t="shared" si="8"/>
        <v>-0.6739192702</v>
      </c>
      <c r="P47" s="1"/>
      <c r="Q47" s="1"/>
      <c r="R47" s="28">
        <f t="shared" si="9"/>
        <v>-1.795415244</v>
      </c>
      <c r="S47" s="11" t="str">
        <f t="shared" si="10"/>
        <v/>
      </c>
      <c r="T47" s="4" t="str">
        <f t="shared" si="111"/>
        <v/>
      </c>
      <c r="U47" s="4"/>
      <c r="V47" s="4">
        <v>86.28</v>
      </c>
      <c r="W47" s="4">
        <v>72.6</v>
      </c>
      <c r="X47" s="4">
        <v>71.68</v>
      </c>
      <c r="Y47" s="4">
        <v>49.76</v>
      </c>
      <c r="Z47" s="4">
        <f t="shared" ref="Z47:AC47" si="112">(V47-average(V:V))/stdev(V:V)</f>
        <v>1.118654243</v>
      </c>
      <c r="AA47" s="4">
        <f t="shared" si="112"/>
        <v>0.8212437755</v>
      </c>
      <c r="AB47" s="4">
        <f t="shared" si="112"/>
        <v>0.4073231279</v>
      </c>
      <c r="AC47" s="4">
        <f t="shared" si="112"/>
        <v>0.1870356274</v>
      </c>
      <c r="AD47" s="4">
        <f t="shared" si="23"/>
        <v>0.6335641934</v>
      </c>
      <c r="AE47" s="4">
        <f t="shared" si="14"/>
        <v>0.7959674575</v>
      </c>
      <c r="AF47" s="1"/>
      <c r="AG47" s="4">
        <f t="shared" si="15"/>
        <v>0.2397378005</v>
      </c>
      <c r="AH47" s="4">
        <v>0.04670812444</v>
      </c>
      <c r="AI47" s="4">
        <f t="shared" si="16"/>
        <v>0.1914803815</v>
      </c>
      <c r="AJ47" s="1"/>
      <c r="AK47" s="1"/>
      <c r="AL47" s="1"/>
      <c r="AM47" s="1"/>
    </row>
    <row r="48">
      <c r="A48" s="4">
        <v>1085.0</v>
      </c>
      <c r="B48" s="1" t="s">
        <v>89</v>
      </c>
      <c r="C48" s="4">
        <v>4.0</v>
      </c>
      <c r="D48" s="4">
        <v>1.0</v>
      </c>
      <c r="E48" s="4">
        <f t="shared" ref="E48:F48" si="113">(C48-average(C:C))/stdev(C:C)</f>
        <v>0.2817494464</v>
      </c>
      <c r="F48" s="4">
        <f t="shared" si="113"/>
        <v>0.4314631397</v>
      </c>
      <c r="G48" s="4">
        <f t="shared" si="4"/>
        <v>0.356606293</v>
      </c>
      <c r="H48" s="4">
        <f t="shared" si="5"/>
        <v>0.5971652142</v>
      </c>
      <c r="I48" s="4"/>
      <c r="J48" s="1" t="s">
        <v>242</v>
      </c>
      <c r="K48" s="4">
        <v>0.0</v>
      </c>
      <c r="L48" s="4">
        <v>5.0</v>
      </c>
      <c r="M48" s="4">
        <f t="shared" si="6"/>
        <v>0</v>
      </c>
      <c r="N48" s="4">
        <f t="shared" si="7"/>
        <v>-0.5796519257</v>
      </c>
      <c r="O48" s="4">
        <f t="shared" si="8"/>
        <v>-0.7613487543</v>
      </c>
      <c r="P48" s="1"/>
      <c r="Q48" s="6"/>
      <c r="R48" s="28">
        <f t="shared" si="9"/>
        <v>-1.795415244</v>
      </c>
      <c r="S48" s="11" t="str">
        <f t="shared" si="10"/>
        <v/>
      </c>
      <c r="T48" s="4" t="str">
        <f t="shared" si="111"/>
        <v/>
      </c>
      <c r="U48" s="4"/>
      <c r="V48" s="4">
        <v>63.16</v>
      </c>
      <c r="W48" s="4">
        <v>76.4</v>
      </c>
      <c r="X48" s="4">
        <v>81.93</v>
      </c>
      <c r="Y48" s="4">
        <v>57.0</v>
      </c>
      <c r="Z48" s="4">
        <f t="shared" ref="Z48:AC48" si="114">(V48-average(V:V))/stdev(V:V)</f>
        <v>-0.2174273255</v>
      </c>
      <c r="AA48" s="4">
        <f t="shared" si="114"/>
        <v>1.053310049</v>
      </c>
      <c r="AB48" s="4">
        <f t="shared" si="114"/>
        <v>1.189947355</v>
      </c>
      <c r="AC48" s="4">
        <f t="shared" si="114"/>
        <v>0.6585606783</v>
      </c>
      <c r="AD48" s="4">
        <f t="shared" si="23"/>
        <v>0.6710976892</v>
      </c>
      <c r="AE48" s="4">
        <f t="shared" si="14"/>
        <v>0.8192055232</v>
      </c>
      <c r="AF48" s="1"/>
      <c r="AG48" s="4">
        <f t="shared" si="15"/>
        <v>0.218340661</v>
      </c>
      <c r="AH48" s="4">
        <v>-0.02270728166</v>
      </c>
      <c r="AI48" s="4">
        <f t="shared" si="16"/>
        <v>0.1580786753</v>
      </c>
      <c r="AJ48" s="1"/>
      <c r="AK48" s="1"/>
      <c r="AL48" s="1"/>
      <c r="AM48" s="1"/>
    </row>
    <row r="49">
      <c r="A49" s="4">
        <v>1304.0</v>
      </c>
      <c r="B49" s="1" t="s">
        <v>107</v>
      </c>
      <c r="C49" s="4">
        <v>4.0</v>
      </c>
      <c r="D49" s="4">
        <v>1.0</v>
      </c>
      <c r="E49" s="4">
        <f t="shared" ref="E49:F49" si="115">(C49-average(C:C))/stdev(C:C)</f>
        <v>0.2817494464</v>
      </c>
      <c r="F49" s="4">
        <f t="shared" si="115"/>
        <v>0.4314631397</v>
      </c>
      <c r="G49" s="4">
        <f t="shared" si="4"/>
        <v>0.356606293</v>
      </c>
      <c r="H49" s="4">
        <f t="shared" si="5"/>
        <v>0.5971652142</v>
      </c>
      <c r="I49" s="4"/>
      <c r="J49" s="1" t="s">
        <v>242</v>
      </c>
      <c r="K49" s="4">
        <v>0.0</v>
      </c>
      <c r="L49" s="4">
        <v>1.0</v>
      </c>
      <c r="M49" s="4">
        <f t="shared" si="6"/>
        <v>0</v>
      </c>
      <c r="N49" s="4">
        <f t="shared" si="7"/>
        <v>-0.5796519257</v>
      </c>
      <c r="O49" s="4">
        <f t="shared" si="8"/>
        <v>-0.7613487543</v>
      </c>
      <c r="P49" s="1"/>
      <c r="Q49" s="1"/>
      <c r="R49" s="28">
        <f t="shared" si="9"/>
        <v>-1.795415244</v>
      </c>
      <c r="S49" s="11" t="str">
        <f t="shared" si="10"/>
        <v/>
      </c>
      <c r="T49" s="4" t="str">
        <f t="shared" si="111"/>
        <v/>
      </c>
      <c r="U49" s="4"/>
      <c r="V49" s="4">
        <v>93.56</v>
      </c>
      <c r="W49" s="4">
        <v>61.13</v>
      </c>
      <c r="X49" s="4">
        <v>60.35</v>
      </c>
      <c r="Y49" s="4">
        <v>54.3</v>
      </c>
      <c r="Z49" s="4">
        <f t="shared" ref="Z49:AC49" si="116">(V49-average(V:V))/stdev(V:V)</f>
        <v>1.539358128</v>
      </c>
      <c r="AA49" s="4">
        <f t="shared" si="116"/>
        <v>0.1207700501</v>
      </c>
      <c r="AB49" s="4">
        <f t="shared" si="116"/>
        <v>-0.4577629689</v>
      </c>
      <c r="AC49" s="4">
        <f t="shared" si="116"/>
        <v>0.4827157008</v>
      </c>
      <c r="AD49" s="4">
        <f t="shared" si="23"/>
        <v>0.4212702274</v>
      </c>
      <c r="AE49" s="4">
        <f t="shared" si="14"/>
        <v>0.6490533317</v>
      </c>
      <c r="AF49" s="1"/>
      <c r="AG49" s="4">
        <f t="shared" si="15"/>
        <v>0.1616232639</v>
      </c>
      <c r="AH49" s="4">
        <v>0.1471162868</v>
      </c>
      <c r="AI49" s="4">
        <f t="shared" si="16"/>
        <v>0.1579965196</v>
      </c>
      <c r="AJ49" s="1"/>
      <c r="AK49" s="1"/>
      <c r="AL49" s="1"/>
      <c r="AM49" s="1"/>
    </row>
    <row r="50">
      <c r="A50" s="4">
        <v>200.0</v>
      </c>
      <c r="B50" s="1" t="s">
        <v>104</v>
      </c>
      <c r="C50" s="4">
        <v>4.0</v>
      </c>
      <c r="D50" s="4">
        <v>1.0</v>
      </c>
      <c r="E50" s="4">
        <f t="shared" ref="E50:F50" si="117">(C50-average(C:C))/stdev(C:C)</f>
        <v>0.2817494464</v>
      </c>
      <c r="F50" s="4">
        <f t="shared" si="117"/>
        <v>0.4314631397</v>
      </c>
      <c r="G50" s="4">
        <f t="shared" si="4"/>
        <v>0.356606293</v>
      </c>
      <c r="H50" s="4">
        <f t="shared" si="5"/>
        <v>0.5971652142</v>
      </c>
      <c r="I50" s="4"/>
      <c r="J50" s="8" t="s">
        <v>228</v>
      </c>
      <c r="K50" s="4">
        <v>48.6</v>
      </c>
      <c r="L50" s="4">
        <v>8.0</v>
      </c>
      <c r="M50" s="4">
        <f t="shared" si="6"/>
        <v>20.92070641</v>
      </c>
      <c r="N50" s="4">
        <f t="shared" si="7"/>
        <v>-0.4038571787</v>
      </c>
      <c r="O50" s="4">
        <f t="shared" si="8"/>
        <v>-0.6354975835</v>
      </c>
      <c r="P50" s="1"/>
      <c r="Q50" s="9">
        <v>2.0</v>
      </c>
      <c r="R50" s="28">
        <f t="shared" si="9"/>
        <v>0.03820032433</v>
      </c>
      <c r="S50" s="11">
        <f t="shared" si="10"/>
        <v>0.03820032433</v>
      </c>
      <c r="T50" s="4">
        <f t="shared" si="111"/>
        <v>0.1954490326</v>
      </c>
      <c r="U50" s="4"/>
      <c r="V50" s="4">
        <v>72.3</v>
      </c>
      <c r="W50" s="4">
        <v>64.07</v>
      </c>
      <c r="X50" s="4">
        <v>72.3</v>
      </c>
      <c r="Y50" s="4">
        <v>56.55</v>
      </c>
      <c r="Z50" s="4">
        <f t="shared" ref="Z50:AC50" si="118">(V50-average(V:V))/stdev(V:V)</f>
        <v>0.3107640904</v>
      </c>
      <c r="AA50" s="4">
        <f t="shared" si="118"/>
        <v>0.3003160617</v>
      </c>
      <c r="AB50" s="4">
        <f t="shared" si="118"/>
        <v>0.4546623494</v>
      </c>
      <c r="AC50" s="4">
        <f t="shared" si="118"/>
        <v>0.6292531821</v>
      </c>
      <c r="AD50" s="4">
        <f t="shared" si="23"/>
        <v>0.4237489209</v>
      </c>
      <c r="AE50" s="4">
        <f t="shared" si="14"/>
        <v>0.6509599995</v>
      </c>
      <c r="AF50" s="1"/>
      <c r="AG50" s="4">
        <f t="shared" si="15"/>
        <v>0.2020191657</v>
      </c>
      <c r="AH50" s="4">
        <v>0.01331029776</v>
      </c>
      <c r="AI50" s="4">
        <f t="shared" si="16"/>
        <v>0.1548419487</v>
      </c>
      <c r="AJ50" s="1"/>
      <c r="AK50" s="1"/>
      <c r="AL50" s="1"/>
      <c r="AM50" s="1"/>
    </row>
    <row r="51">
      <c r="A51" s="4">
        <v>1233.0</v>
      </c>
      <c r="B51" s="1" t="s">
        <v>109</v>
      </c>
      <c r="C51" s="4">
        <v>4.0</v>
      </c>
      <c r="D51" s="4">
        <v>1.0</v>
      </c>
      <c r="E51" s="4">
        <f t="shared" ref="E51:F51" si="119">(C51-average(C:C))/stdev(C:C)</f>
        <v>0.2817494464</v>
      </c>
      <c r="F51" s="4">
        <f t="shared" si="119"/>
        <v>0.4314631397</v>
      </c>
      <c r="G51" s="4">
        <f t="shared" si="4"/>
        <v>0.356606293</v>
      </c>
      <c r="H51" s="4">
        <f t="shared" si="5"/>
        <v>0.5971652142</v>
      </c>
      <c r="I51" s="4"/>
      <c r="J51" s="8" t="s">
        <v>259</v>
      </c>
      <c r="K51" s="4">
        <v>194.5</v>
      </c>
      <c r="L51" s="4">
        <v>3.0</v>
      </c>
      <c r="M51" s="4">
        <f t="shared" si="6"/>
        <v>141.7905</v>
      </c>
      <c r="N51" s="4">
        <f t="shared" si="7"/>
        <v>0.6118004374</v>
      </c>
      <c r="O51" s="4">
        <f t="shared" si="8"/>
        <v>0.7821767303</v>
      </c>
      <c r="P51" s="1"/>
      <c r="Q51" s="6"/>
      <c r="R51" s="28">
        <f t="shared" si="9"/>
        <v>-1.795415244</v>
      </c>
      <c r="S51" s="11" t="str">
        <f t="shared" si="10"/>
        <v/>
      </c>
      <c r="T51" s="4" t="str">
        <f t="shared" si="111"/>
        <v/>
      </c>
      <c r="U51" s="4"/>
      <c r="V51" s="4">
        <v>49.0</v>
      </c>
      <c r="W51" s="4">
        <v>60.67</v>
      </c>
      <c r="X51" s="4">
        <v>58.04</v>
      </c>
      <c r="Y51" s="4">
        <v>44.09</v>
      </c>
      <c r="Z51" s="4">
        <f t="shared" ref="Z51:AC51" si="120">(V51-average(V:V))/stdev(V:V)</f>
        <v>-1.035719497</v>
      </c>
      <c r="AA51" s="4">
        <f t="shared" si="120"/>
        <v>0.09267781703</v>
      </c>
      <c r="AB51" s="4">
        <f t="shared" si="120"/>
        <v>-0.6341397459</v>
      </c>
      <c r="AC51" s="4">
        <f t="shared" si="120"/>
        <v>-0.1822388255</v>
      </c>
      <c r="AD51" s="4">
        <f t="shared" si="23"/>
        <v>-0.4398550629</v>
      </c>
      <c r="AE51" s="4">
        <f t="shared" si="14"/>
        <v>-0.6632156986</v>
      </c>
      <c r="AF51" s="1"/>
      <c r="AG51" s="4">
        <f t="shared" si="15"/>
        <v>0.2387087486</v>
      </c>
      <c r="AH51" s="4">
        <v>-0.1332804656</v>
      </c>
      <c r="AI51" s="4">
        <f t="shared" si="16"/>
        <v>0.1457114451</v>
      </c>
      <c r="AJ51" s="1"/>
      <c r="AK51" s="1"/>
      <c r="AL51" s="1"/>
      <c r="AM51" s="1"/>
    </row>
    <row r="52">
      <c r="A52" s="4">
        <v>871.0</v>
      </c>
      <c r="B52" s="1" t="s">
        <v>115</v>
      </c>
      <c r="C52" s="4">
        <v>4.0</v>
      </c>
      <c r="D52" s="4">
        <v>1.0</v>
      </c>
      <c r="E52" s="4">
        <f t="shared" ref="E52:F52" si="121">(C52-average(C:C))/stdev(C:C)</f>
        <v>0.2817494464</v>
      </c>
      <c r="F52" s="4">
        <f t="shared" si="121"/>
        <v>0.4314631397</v>
      </c>
      <c r="G52" s="4">
        <f t="shared" si="4"/>
        <v>0.356606293</v>
      </c>
      <c r="H52" s="4">
        <f t="shared" si="5"/>
        <v>0.5971652142</v>
      </c>
      <c r="I52" s="4"/>
      <c r="J52" s="8" t="s">
        <v>260</v>
      </c>
      <c r="K52" s="4">
        <v>104.6</v>
      </c>
      <c r="L52" s="4">
        <v>6.0</v>
      </c>
      <c r="M52" s="4">
        <f t="shared" si="6"/>
        <v>55.5887286</v>
      </c>
      <c r="N52" s="4">
        <f t="shared" si="7"/>
        <v>-0.1125450176</v>
      </c>
      <c r="O52" s="4">
        <f t="shared" si="8"/>
        <v>-0.3354772982</v>
      </c>
      <c r="P52" s="1"/>
      <c r="Q52" s="1"/>
      <c r="R52" s="28">
        <f t="shared" si="9"/>
        <v>-1.795415244</v>
      </c>
      <c r="S52" s="11" t="str">
        <f t="shared" si="10"/>
        <v/>
      </c>
      <c r="T52" s="4" t="str">
        <f t="shared" si="111"/>
        <v/>
      </c>
      <c r="U52" s="4"/>
      <c r="V52" s="4">
        <v>84.49</v>
      </c>
      <c r="W52" s="4">
        <v>59.81</v>
      </c>
      <c r="X52" s="4">
        <v>69.44</v>
      </c>
      <c r="Y52" s="4">
        <v>41.89</v>
      </c>
      <c r="Z52" s="4">
        <f t="shared" ref="Z52:AC52" si="122">(V52-average(V:V))/stdev(V:V)</f>
        <v>1.015211942</v>
      </c>
      <c r="AA52" s="4">
        <f t="shared" si="122"/>
        <v>0.04015755514</v>
      </c>
      <c r="AB52" s="4">
        <f t="shared" si="122"/>
        <v>0.2362911017</v>
      </c>
      <c r="AC52" s="4">
        <f t="shared" si="122"/>
        <v>-0.3255199184</v>
      </c>
      <c r="AD52" s="4">
        <f t="shared" si="23"/>
        <v>0.24153517</v>
      </c>
      <c r="AE52" s="4">
        <f t="shared" si="14"/>
        <v>0.4914622773</v>
      </c>
      <c r="AF52" s="1"/>
      <c r="AG52" s="4">
        <f t="shared" si="15"/>
        <v>0.2510500644</v>
      </c>
      <c r="AH52" s="4">
        <v>-0.172183806</v>
      </c>
      <c r="AI52" s="4">
        <f t="shared" si="16"/>
        <v>0.1452415968</v>
      </c>
      <c r="AJ52" s="1"/>
      <c r="AK52" s="1"/>
      <c r="AL52" s="1"/>
      <c r="AM52" s="1"/>
    </row>
    <row r="53">
      <c r="A53" s="4">
        <v>1591.0</v>
      </c>
      <c r="B53" s="1" t="s">
        <v>239</v>
      </c>
      <c r="C53" s="4">
        <v>2.0</v>
      </c>
      <c r="D53" s="4">
        <v>0.0</v>
      </c>
      <c r="E53" s="4">
        <f t="shared" ref="E53:F53" si="123">(C53-average(C:C))/stdev(C:C)</f>
        <v>-3.318382369</v>
      </c>
      <c r="F53" s="4">
        <f t="shared" si="123"/>
        <v>-2.049449914</v>
      </c>
      <c r="G53" s="4">
        <f t="shared" si="4"/>
        <v>-2.683916141</v>
      </c>
      <c r="H53" s="4">
        <f t="shared" si="5"/>
        <v>-1.6382662</v>
      </c>
      <c r="I53" s="4"/>
      <c r="J53" s="8" t="s">
        <v>240</v>
      </c>
      <c r="K53" s="4">
        <v>200.2</v>
      </c>
      <c r="L53" s="4">
        <v>0.0</v>
      </c>
      <c r="M53" s="4">
        <f t="shared" si="6"/>
        <v>200.2</v>
      </c>
      <c r="N53" s="4">
        <f t="shared" si="7"/>
        <v>1.102610025</v>
      </c>
      <c r="O53" s="4">
        <f t="shared" si="8"/>
        <v>1.050052391</v>
      </c>
      <c r="P53" s="1"/>
      <c r="Q53" s="1"/>
      <c r="R53" s="28">
        <f t="shared" si="9"/>
        <v>-1.795415244</v>
      </c>
      <c r="S53" s="11" t="str">
        <f t="shared" si="10"/>
        <v/>
      </c>
      <c r="T53" s="1"/>
      <c r="U53" s="4"/>
      <c r="V53" s="4">
        <v>78.91</v>
      </c>
      <c r="W53" s="4">
        <v>69.53</v>
      </c>
      <c r="X53" s="4">
        <v>74.22</v>
      </c>
      <c r="Y53" s="4">
        <v>72.66</v>
      </c>
      <c r="Z53" s="4">
        <f t="shared" ref="Z53:AC53" si="124">(V53-average(V:V))/stdev(V:V)</f>
        <v>0.6927493485</v>
      </c>
      <c r="AA53" s="4">
        <f t="shared" si="124"/>
        <v>0.6337586546</v>
      </c>
      <c r="AB53" s="4">
        <f t="shared" si="124"/>
        <v>0.601261229</v>
      </c>
      <c r="AC53" s="4">
        <f t="shared" si="124"/>
        <v>1.678461548</v>
      </c>
      <c r="AD53" s="4">
        <f t="shared" si="23"/>
        <v>0.9015576951</v>
      </c>
      <c r="AE53" s="4">
        <f t="shared" si="14"/>
        <v>0.9495039205</v>
      </c>
      <c r="AF53" s="1"/>
      <c r="AG53" s="4">
        <f t="shared" si="15"/>
        <v>0.1204300374</v>
      </c>
      <c r="AH53" s="1"/>
      <c r="AI53" s="4">
        <f t="shared" si="16"/>
        <v>0.1204300374</v>
      </c>
      <c r="AJ53" s="1"/>
      <c r="AK53" s="1"/>
      <c r="AL53" s="1"/>
      <c r="AM53" s="1"/>
    </row>
    <row r="54">
      <c r="A54" s="4">
        <v>1401.0</v>
      </c>
      <c r="B54" s="1" t="s">
        <v>128</v>
      </c>
      <c r="C54" s="4">
        <v>4.0</v>
      </c>
      <c r="D54" s="4">
        <v>1.0</v>
      </c>
      <c r="E54" s="4">
        <f t="shared" ref="E54:F54" si="125">(C54-average(C:C))/stdev(C:C)</f>
        <v>0.2817494464</v>
      </c>
      <c r="F54" s="4">
        <f t="shared" si="125"/>
        <v>0.4314631397</v>
      </c>
      <c r="G54" s="4">
        <f t="shared" si="4"/>
        <v>0.356606293</v>
      </c>
      <c r="H54" s="4">
        <f t="shared" si="5"/>
        <v>0.5971652142</v>
      </c>
      <c r="I54" s="4"/>
      <c r="J54" s="8" t="s">
        <v>252</v>
      </c>
      <c r="K54" s="4">
        <v>96.9</v>
      </c>
      <c r="L54" s="4">
        <v>1.0</v>
      </c>
      <c r="M54" s="4">
        <f t="shared" si="6"/>
        <v>87.21</v>
      </c>
      <c r="N54" s="4">
        <f t="shared" si="7"/>
        <v>0.1531655803</v>
      </c>
      <c r="O54" s="4">
        <f t="shared" si="8"/>
        <v>0.3913637442</v>
      </c>
      <c r="P54" s="1"/>
      <c r="Q54" s="4">
        <v>2.0</v>
      </c>
      <c r="R54" s="28">
        <f t="shared" si="9"/>
        <v>0.03820032433</v>
      </c>
      <c r="S54" s="11">
        <f t="shared" si="10"/>
        <v>0.03820032433</v>
      </c>
      <c r="T54" s="4">
        <f t="shared" ref="T54:T57" si="128">if(S54, if(S54 &gt; 0, S54^0.5, -(ABS(S54)^0.5)), "")</f>
        <v>0.1954490326</v>
      </c>
      <c r="U54" s="4"/>
      <c r="V54" s="4">
        <v>66.6</v>
      </c>
      <c r="W54" s="4">
        <v>49.8</v>
      </c>
      <c r="X54" s="4">
        <v>64.65</v>
      </c>
      <c r="Y54" s="4">
        <v>49.61</v>
      </c>
      <c r="Z54" s="4">
        <f t="shared" ref="Z54:AC54" si="126">(V54-average(V:V))/stdev(V:V)</f>
        <v>-0.0186331821</v>
      </c>
      <c r="AA54" s="4">
        <f t="shared" si="126"/>
        <v>-0.5711538651</v>
      </c>
      <c r="AB54" s="4">
        <f t="shared" si="126"/>
        <v>-0.1294425614</v>
      </c>
      <c r="AC54" s="4">
        <f t="shared" si="126"/>
        <v>0.1772664619</v>
      </c>
      <c r="AD54" s="4">
        <f t="shared" si="23"/>
        <v>-0.1354907867</v>
      </c>
      <c r="AE54" s="4">
        <f t="shared" si="14"/>
        <v>-0.3680907316</v>
      </c>
      <c r="AF54" s="1"/>
      <c r="AG54" s="4">
        <f t="shared" si="15"/>
        <v>0.2039718148</v>
      </c>
      <c r="AH54" s="4">
        <v>-0.1708286906</v>
      </c>
      <c r="AI54" s="4">
        <f t="shared" si="16"/>
        <v>0.1102716885</v>
      </c>
      <c r="AJ54" s="1"/>
      <c r="AK54" s="1"/>
      <c r="AL54" s="1"/>
      <c r="AM54" s="1"/>
    </row>
    <row r="55">
      <c r="A55" s="4">
        <v>1292.0</v>
      </c>
      <c r="B55" s="1" t="s">
        <v>110</v>
      </c>
      <c r="C55" s="4">
        <v>4.0</v>
      </c>
      <c r="D55" s="4">
        <v>1.0</v>
      </c>
      <c r="E55" s="4">
        <f t="shared" ref="E55:F55" si="127">(C55-average(C:C))/stdev(C:C)</f>
        <v>0.2817494464</v>
      </c>
      <c r="F55" s="4">
        <f t="shared" si="127"/>
        <v>0.4314631397</v>
      </c>
      <c r="G55" s="4">
        <f t="shared" si="4"/>
        <v>0.356606293</v>
      </c>
      <c r="H55" s="4">
        <f t="shared" si="5"/>
        <v>0.5971652142</v>
      </c>
      <c r="I55" s="4"/>
      <c r="J55" s="8" t="s">
        <v>247</v>
      </c>
      <c r="K55" s="4">
        <v>36.4</v>
      </c>
      <c r="L55" s="4">
        <v>2.0</v>
      </c>
      <c r="M55" s="4">
        <f t="shared" si="6"/>
        <v>29.484</v>
      </c>
      <c r="N55" s="4">
        <f t="shared" si="7"/>
        <v>-0.3319006203</v>
      </c>
      <c r="O55" s="4">
        <f t="shared" si="8"/>
        <v>-0.5761081672</v>
      </c>
      <c r="P55" s="1"/>
      <c r="Q55" s="9">
        <v>3.0</v>
      </c>
      <c r="R55" s="28">
        <f t="shared" si="9"/>
        <v>0.9550081083</v>
      </c>
      <c r="S55" s="11">
        <f t="shared" si="10"/>
        <v>0.9550081083</v>
      </c>
      <c r="T55" s="4">
        <f t="shared" si="128"/>
        <v>0.9772451628</v>
      </c>
      <c r="U55" s="4"/>
      <c r="V55" s="4">
        <v>63.97</v>
      </c>
      <c r="W55" s="4">
        <v>57.96</v>
      </c>
      <c r="X55" s="4">
        <v>67.24</v>
      </c>
      <c r="Y55" s="4">
        <v>42.82</v>
      </c>
      <c r="Z55" s="4">
        <f t="shared" ref="Z55:AC55" si="129">(V55-average(V:V))/stdev(V:V)</f>
        <v>-0.1706182394</v>
      </c>
      <c r="AA55" s="4">
        <f t="shared" si="129"/>
        <v>-0.07282207798</v>
      </c>
      <c r="AB55" s="4">
        <f t="shared" si="129"/>
        <v>0.06831321885</v>
      </c>
      <c r="AC55" s="4">
        <f t="shared" si="129"/>
        <v>-0.2649510928</v>
      </c>
      <c r="AD55" s="4">
        <f t="shared" si="23"/>
        <v>-0.1100195478</v>
      </c>
      <c r="AE55" s="4">
        <f t="shared" si="14"/>
        <v>-0.3316919472</v>
      </c>
      <c r="AF55" s="1"/>
      <c r="AG55" s="4">
        <f t="shared" si="15"/>
        <v>0.1666525657</v>
      </c>
      <c r="AH55" s="4">
        <v>-0.1002396559</v>
      </c>
      <c r="AI55" s="4">
        <f t="shared" si="16"/>
        <v>0.09992951027</v>
      </c>
      <c r="AJ55" s="1"/>
      <c r="AK55" s="1"/>
      <c r="AL55" s="1"/>
      <c r="AM55" s="1"/>
    </row>
    <row r="56">
      <c r="A56" s="4">
        <v>758.0</v>
      </c>
      <c r="B56" s="1" t="s">
        <v>66</v>
      </c>
      <c r="C56" s="4">
        <v>2.0</v>
      </c>
      <c r="D56" s="4">
        <v>0.0</v>
      </c>
      <c r="E56" s="4">
        <f t="shared" ref="E56:F56" si="130">(C56-average(C:C))/stdev(C:C)</f>
        <v>-3.318382369</v>
      </c>
      <c r="F56" s="4">
        <f t="shared" si="130"/>
        <v>-2.049449914</v>
      </c>
      <c r="G56" s="4">
        <f t="shared" si="4"/>
        <v>-2.683916141</v>
      </c>
      <c r="H56" s="4">
        <f t="shared" si="5"/>
        <v>-1.6382662</v>
      </c>
      <c r="I56" s="4"/>
      <c r="J56" s="8" t="s">
        <v>246</v>
      </c>
      <c r="K56" s="4">
        <v>350.4</v>
      </c>
      <c r="L56" s="4">
        <v>7.0</v>
      </c>
      <c r="M56" s="4">
        <f t="shared" si="6"/>
        <v>167.5952338</v>
      </c>
      <c r="N56" s="4">
        <f t="shared" si="7"/>
        <v>0.8286352114</v>
      </c>
      <c r="O56" s="4">
        <f t="shared" si="8"/>
        <v>0.9102940247</v>
      </c>
      <c r="P56" s="1"/>
      <c r="Q56" s="9">
        <v>3.0</v>
      </c>
      <c r="R56" s="28">
        <f t="shared" si="9"/>
        <v>0.9550081083</v>
      </c>
      <c r="S56" s="11">
        <f t="shared" si="10"/>
        <v>0.9550081083</v>
      </c>
      <c r="T56" s="4">
        <f t="shared" si="128"/>
        <v>0.9772451628</v>
      </c>
      <c r="U56" s="4"/>
      <c r="V56" s="4">
        <v>59.11</v>
      </c>
      <c r="W56" s="4">
        <v>57.54</v>
      </c>
      <c r="X56" s="4">
        <v>70.05</v>
      </c>
      <c r="Y56" s="4">
        <v>48.04</v>
      </c>
      <c r="Z56" s="4">
        <f t="shared" ref="Z56:AC56" si="131">(V56-average(V:V))/stdev(V:V)</f>
        <v>-0.4514727559</v>
      </c>
      <c r="AA56" s="4">
        <f t="shared" si="131"/>
        <v>-0.0984715082</v>
      </c>
      <c r="AB56" s="4">
        <f t="shared" si="131"/>
        <v>0.2828667874</v>
      </c>
      <c r="AC56" s="4">
        <f t="shared" si="131"/>
        <v>0.07501586386</v>
      </c>
      <c r="AD56" s="4">
        <f t="shared" si="23"/>
        <v>-0.04801540322</v>
      </c>
      <c r="AE56" s="4">
        <f t="shared" si="14"/>
        <v>-0.2191241731</v>
      </c>
      <c r="AF56" s="1"/>
      <c r="AG56" s="4">
        <f t="shared" si="15"/>
        <v>0.007537203688</v>
      </c>
      <c r="AH56" s="4">
        <v>0.3398850028</v>
      </c>
      <c r="AI56" s="4">
        <f t="shared" si="16"/>
        <v>0.09062415347</v>
      </c>
      <c r="AJ56" s="1"/>
      <c r="AK56" s="1"/>
      <c r="AL56" s="1"/>
      <c r="AM56" s="1"/>
    </row>
    <row r="57">
      <c r="A57" s="4">
        <v>520.0</v>
      </c>
      <c r="B57" s="1" t="s">
        <v>73</v>
      </c>
      <c r="C57" s="4">
        <v>4.0</v>
      </c>
      <c r="D57" s="4">
        <v>1.0</v>
      </c>
      <c r="E57" s="4">
        <f t="shared" ref="E57:F57" si="132">(C57-average(C:C))/stdev(C:C)</f>
        <v>0.2817494464</v>
      </c>
      <c r="F57" s="4">
        <f t="shared" si="132"/>
        <v>0.4314631397</v>
      </c>
      <c r="G57" s="4">
        <f t="shared" si="4"/>
        <v>0.356606293</v>
      </c>
      <c r="H57" s="4">
        <f t="shared" si="5"/>
        <v>0.5971652142</v>
      </c>
      <c r="I57" s="4"/>
      <c r="J57" s="8" t="s">
        <v>206</v>
      </c>
      <c r="K57" s="4">
        <v>68.9</v>
      </c>
      <c r="L57" s="4">
        <v>9.0</v>
      </c>
      <c r="M57" s="4">
        <f t="shared" si="6"/>
        <v>26.69327169</v>
      </c>
      <c r="N57" s="4">
        <f t="shared" si="7"/>
        <v>-0.3553508503</v>
      </c>
      <c r="O57" s="4">
        <f t="shared" si="8"/>
        <v>-0.5961131187</v>
      </c>
      <c r="P57" s="1"/>
      <c r="Q57" s="9">
        <v>1.0</v>
      </c>
      <c r="R57" s="28">
        <f t="shared" si="9"/>
        <v>-0.8786074596</v>
      </c>
      <c r="S57" s="11">
        <f t="shared" si="10"/>
        <v>-0.8786074596</v>
      </c>
      <c r="T57" s="4">
        <f t="shared" si="128"/>
        <v>-0.9373406316</v>
      </c>
      <c r="U57" s="4"/>
      <c r="V57" s="4">
        <v>72.59</v>
      </c>
      <c r="W57" s="4">
        <v>72.46</v>
      </c>
      <c r="X57" s="4">
        <v>80.91</v>
      </c>
      <c r="Y57" s="4">
        <v>55.74</v>
      </c>
      <c r="Z57" s="4">
        <f t="shared" ref="Z57:AC57" si="133">(V57-average(V:V))/stdev(V:V)</f>
        <v>0.327522899</v>
      </c>
      <c r="AA57" s="4">
        <f t="shared" si="133"/>
        <v>0.8126939654</v>
      </c>
      <c r="AB57" s="4">
        <f t="shared" si="133"/>
        <v>1.1120667</v>
      </c>
      <c r="AC57" s="4">
        <f t="shared" si="133"/>
        <v>0.5764996888</v>
      </c>
      <c r="AD57" s="4">
        <f t="shared" si="23"/>
        <v>0.7071958133</v>
      </c>
      <c r="AE57" s="4">
        <f t="shared" si="14"/>
        <v>0.8409493524</v>
      </c>
      <c r="AF57" s="1"/>
      <c r="AG57" s="4">
        <f t="shared" si="15"/>
        <v>-0.02383479592</v>
      </c>
      <c r="AH57" s="4">
        <v>0.4071629971</v>
      </c>
      <c r="AI57" s="4">
        <f t="shared" si="16"/>
        <v>0.08391465233</v>
      </c>
      <c r="AJ57" s="1"/>
      <c r="AK57" s="1"/>
      <c r="AL57" s="1"/>
      <c r="AM57" s="1"/>
    </row>
    <row r="58">
      <c r="A58" s="4">
        <v>1590.0</v>
      </c>
      <c r="B58" s="1" t="s">
        <v>241</v>
      </c>
      <c r="C58" s="4">
        <v>4.0</v>
      </c>
      <c r="D58" s="4">
        <v>1.0</v>
      </c>
      <c r="E58" s="4">
        <f t="shared" ref="E58:F58" si="134">(C58-average(C:C))/stdev(C:C)</f>
        <v>0.2817494464</v>
      </c>
      <c r="F58" s="4">
        <f t="shared" si="134"/>
        <v>0.4314631397</v>
      </c>
      <c r="G58" s="4">
        <f t="shared" si="4"/>
        <v>0.356606293</v>
      </c>
      <c r="H58" s="4">
        <f t="shared" si="5"/>
        <v>0.5971652142</v>
      </c>
      <c r="I58" s="4"/>
      <c r="J58" s="1" t="s">
        <v>242</v>
      </c>
      <c r="K58" s="4">
        <v>0.0</v>
      </c>
      <c r="L58" s="4">
        <v>0.0</v>
      </c>
      <c r="M58" s="4">
        <f t="shared" si="6"/>
        <v>0</v>
      </c>
      <c r="N58" s="4">
        <f t="shared" si="7"/>
        <v>-0.5796519257</v>
      </c>
      <c r="O58" s="4">
        <f t="shared" si="8"/>
        <v>-0.7613487543</v>
      </c>
      <c r="P58" s="1"/>
      <c r="Q58" s="1"/>
      <c r="R58" s="28">
        <f t="shared" si="9"/>
        <v>-1.795415244</v>
      </c>
      <c r="S58" s="11" t="str">
        <f t="shared" si="10"/>
        <v/>
      </c>
      <c r="T58" s="1"/>
      <c r="U58" s="4"/>
      <c r="V58" s="4">
        <v>61.72</v>
      </c>
      <c r="W58" s="4">
        <v>64.84</v>
      </c>
      <c r="X58" s="4">
        <v>64.84</v>
      </c>
      <c r="Y58" s="4">
        <v>57.03</v>
      </c>
      <c r="Z58" s="4">
        <f t="shared" ref="Z58:AC58" si="135">(V58-average(V:V))/stdev(V:V)</f>
        <v>-0.3006434785</v>
      </c>
      <c r="AA58" s="4">
        <f t="shared" si="135"/>
        <v>0.3473400171</v>
      </c>
      <c r="AB58" s="4">
        <f t="shared" si="135"/>
        <v>-0.1149353806</v>
      </c>
      <c r="AC58" s="4">
        <f t="shared" si="135"/>
        <v>0.6605145114</v>
      </c>
      <c r="AD58" s="4">
        <f t="shared" si="23"/>
        <v>0.1480689173</v>
      </c>
      <c r="AE58" s="4">
        <f t="shared" si="14"/>
        <v>0.3847972418</v>
      </c>
      <c r="AF58" s="1"/>
      <c r="AG58" s="4">
        <f t="shared" si="15"/>
        <v>0.07353790056</v>
      </c>
      <c r="AH58" s="1"/>
      <c r="AI58" s="4">
        <f t="shared" si="16"/>
        <v>0.07353790056</v>
      </c>
      <c r="AJ58" s="1"/>
      <c r="AK58" s="1"/>
      <c r="AL58" s="1"/>
      <c r="AM58" s="1"/>
    </row>
    <row r="59">
      <c r="A59" s="4">
        <v>934.0</v>
      </c>
      <c r="B59" s="1" t="s">
        <v>80</v>
      </c>
      <c r="C59" s="4">
        <v>4.0</v>
      </c>
      <c r="D59" s="4">
        <v>1.0</v>
      </c>
      <c r="E59" s="4">
        <f t="shared" ref="E59:F59" si="136">(C59-average(C:C))/stdev(C:C)</f>
        <v>0.2817494464</v>
      </c>
      <c r="F59" s="4">
        <f t="shared" si="136"/>
        <v>0.4314631397</v>
      </c>
      <c r="G59" s="4">
        <f t="shared" si="4"/>
        <v>0.356606293</v>
      </c>
      <c r="H59" s="4">
        <f t="shared" si="5"/>
        <v>0.5971652142</v>
      </c>
      <c r="I59" s="4"/>
      <c r="J59" s="8" t="s">
        <v>233</v>
      </c>
      <c r="K59" s="4">
        <v>105.4</v>
      </c>
      <c r="L59" s="4">
        <v>6.0</v>
      </c>
      <c r="M59" s="4">
        <f t="shared" si="6"/>
        <v>56.0138814</v>
      </c>
      <c r="N59" s="4">
        <f t="shared" si="7"/>
        <v>-0.1089724983</v>
      </c>
      <c r="O59" s="4">
        <f t="shared" si="8"/>
        <v>-0.3301098276</v>
      </c>
      <c r="P59" s="1"/>
      <c r="Q59" s="9">
        <v>1.0</v>
      </c>
      <c r="R59" s="28">
        <f t="shared" si="9"/>
        <v>-0.8786074596</v>
      </c>
      <c r="S59" s="11">
        <f t="shared" si="10"/>
        <v>-0.8786074596</v>
      </c>
      <c r="T59" s="4">
        <f t="shared" ref="T59:T62" si="139">if(S59, if(S59 &gt; 0, S59^0.5, -(ABS(S59)^0.5)), "")</f>
        <v>-0.9373406316</v>
      </c>
      <c r="U59" s="4"/>
      <c r="V59" s="4">
        <v>63.83</v>
      </c>
      <c r="W59" s="4">
        <v>60.3</v>
      </c>
      <c r="X59" s="4">
        <v>79.37</v>
      </c>
      <c r="Y59" s="4">
        <v>54.68</v>
      </c>
      <c r="Z59" s="4">
        <f t="shared" ref="Z59:AC59" si="137">(V59-average(V:V))/stdev(V:V)</f>
        <v>-0.1787086987</v>
      </c>
      <c r="AA59" s="4">
        <f t="shared" si="137"/>
        <v>0.0700818904</v>
      </c>
      <c r="AB59" s="4">
        <f t="shared" si="137"/>
        <v>0.9944821821</v>
      </c>
      <c r="AC59" s="4">
        <f t="shared" si="137"/>
        <v>0.5074642532</v>
      </c>
      <c r="AD59" s="4">
        <f t="shared" si="23"/>
        <v>0.3483299067</v>
      </c>
      <c r="AE59" s="4">
        <f t="shared" si="14"/>
        <v>0.5901948041</v>
      </c>
      <c r="AF59" s="1"/>
      <c r="AG59" s="4">
        <f t="shared" si="15"/>
        <v>-0.02002261023</v>
      </c>
      <c r="AH59" s="4">
        <v>0.2868823866</v>
      </c>
      <c r="AI59" s="4">
        <f t="shared" si="16"/>
        <v>0.05670363898</v>
      </c>
      <c r="AJ59" s="1"/>
      <c r="AK59" s="1"/>
      <c r="AL59" s="1"/>
      <c r="AM59" s="1"/>
    </row>
    <row r="60">
      <c r="A60" s="4">
        <v>1416.0</v>
      </c>
      <c r="B60" s="1" t="s">
        <v>137</v>
      </c>
      <c r="C60" s="4">
        <v>4.0</v>
      </c>
      <c r="D60" s="4">
        <v>1.0</v>
      </c>
      <c r="E60" s="4">
        <f t="shared" ref="E60:F60" si="138">(C60-average(C:C))/stdev(C:C)</f>
        <v>0.2817494464</v>
      </c>
      <c r="F60" s="4">
        <f t="shared" si="138"/>
        <v>0.4314631397</v>
      </c>
      <c r="G60" s="4">
        <f t="shared" si="4"/>
        <v>0.356606293</v>
      </c>
      <c r="H60" s="4">
        <f t="shared" si="5"/>
        <v>0.5971652142</v>
      </c>
      <c r="I60" s="4"/>
      <c r="J60" s="8" t="s">
        <v>237</v>
      </c>
      <c r="K60" s="4">
        <v>25.5</v>
      </c>
      <c r="L60" s="4">
        <v>2.0</v>
      </c>
      <c r="M60" s="4">
        <f t="shared" si="6"/>
        <v>20.655</v>
      </c>
      <c r="N60" s="4">
        <f t="shared" si="7"/>
        <v>-0.4060898848</v>
      </c>
      <c r="O60" s="4">
        <f t="shared" si="8"/>
        <v>-0.6372518222</v>
      </c>
      <c r="P60" s="1"/>
      <c r="Q60" s="9">
        <v>2.0</v>
      </c>
      <c r="R60" s="28">
        <f t="shared" si="9"/>
        <v>0.03820032433</v>
      </c>
      <c r="S60" s="11">
        <f t="shared" si="10"/>
        <v>0.03820032433</v>
      </c>
      <c r="T60" s="4">
        <f t="shared" si="139"/>
        <v>0.1954490326</v>
      </c>
      <c r="U60" s="4"/>
      <c r="V60" s="4">
        <v>82.81</v>
      </c>
      <c r="W60" s="4">
        <v>56.05</v>
      </c>
      <c r="X60" s="4">
        <v>69.34</v>
      </c>
      <c r="Y60" s="4">
        <v>47.27</v>
      </c>
      <c r="Z60" s="4">
        <f t="shared" ref="Z60:AC60" si="140">(V60-average(V:V))/stdev(V:V)</f>
        <v>0.9181264297</v>
      </c>
      <c r="AA60" s="4">
        <f t="shared" si="140"/>
        <v>-0.1894659154</v>
      </c>
      <c r="AB60" s="4">
        <f t="shared" si="140"/>
        <v>0.2286557434</v>
      </c>
      <c r="AC60" s="4">
        <f t="shared" si="140"/>
        <v>0.02486748137</v>
      </c>
      <c r="AD60" s="4">
        <f t="shared" si="23"/>
        <v>0.2455459348</v>
      </c>
      <c r="AE60" s="4">
        <f t="shared" si="14"/>
        <v>0.4955259173</v>
      </c>
      <c r="AF60" s="1"/>
      <c r="AG60" s="4">
        <f t="shared" si="15"/>
        <v>0.1627220855</v>
      </c>
      <c r="AH60" s="4">
        <v>-0.3187565383</v>
      </c>
      <c r="AI60" s="4">
        <f t="shared" si="16"/>
        <v>0.04235242954</v>
      </c>
      <c r="AJ60" s="1"/>
      <c r="AK60" s="1"/>
      <c r="AL60" s="1"/>
      <c r="AM60" s="1"/>
    </row>
    <row r="61">
      <c r="A61" s="4">
        <v>1349.0</v>
      </c>
      <c r="B61" s="1" t="s">
        <v>83</v>
      </c>
      <c r="C61" s="4">
        <v>4.0</v>
      </c>
      <c r="D61" s="4">
        <v>1.0</v>
      </c>
      <c r="E61" s="4">
        <f t="shared" ref="E61:F61" si="141">(C61-average(C:C))/stdev(C:C)</f>
        <v>0.2817494464</v>
      </c>
      <c r="F61" s="4">
        <f t="shared" si="141"/>
        <v>0.4314631397</v>
      </c>
      <c r="G61" s="4">
        <f t="shared" si="4"/>
        <v>0.356606293</v>
      </c>
      <c r="H61" s="4">
        <f t="shared" si="5"/>
        <v>0.5971652142</v>
      </c>
      <c r="I61" s="4"/>
      <c r="J61" s="8" t="s">
        <v>210</v>
      </c>
      <c r="K61" s="4">
        <v>52.3</v>
      </c>
      <c r="L61" s="4">
        <v>2.0</v>
      </c>
      <c r="M61" s="4">
        <f t="shared" si="6"/>
        <v>42.363</v>
      </c>
      <c r="N61" s="4">
        <f t="shared" si="7"/>
        <v>-0.223679583</v>
      </c>
      <c r="O61" s="4">
        <f t="shared" si="8"/>
        <v>-0.4729477593</v>
      </c>
      <c r="P61" s="1"/>
      <c r="Q61" s="9">
        <v>1.0</v>
      </c>
      <c r="R61" s="28">
        <f t="shared" si="9"/>
        <v>-0.8786074596</v>
      </c>
      <c r="S61" s="11">
        <f t="shared" si="10"/>
        <v>-0.8786074596</v>
      </c>
      <c r="T61" s="4">
        <f t="shared" si="139"/>
        <v>-0.9373406316</v>
      </c>
      <c r="U61" s="4"/>
      <c r="V61" s="4">
        <v>83.45</v>
      </c>
      <c r="W61" s="4">
        <v>79.88</v>
      </c>
      <c r="X61" s="4">
        <v>73.1</v>
      </c>
      <c r="Y61" s="4">
        <v>60.21</v>
      </c>
      <c r="Z61" s="4">
        <f t="shared" ref="Z61:AC61" si="142">(V61-average(V:V))/stdev(V:V)</f>
        <v>0.9551113866</v>
      </c>
      <c r="AA61" s="4">
        <f t="shared" si="142"/>
        <v>1.265833899</v>
      </c>
      <c r="AB61" s="4">
        <f t="shared" si="142"/>
        <v>0.5157452159</v>
      </c>
      <c r="AC61" s="4">
        <f t="shared" si="142"/>
        <v>0.8676208183</v>
      </c>
      <c r="AD61" s="4">
        <f t="shared" si="23"/>
        <v>0.90107783</v>
      </c>
      <c r="AE61" s="4">
        <f t="shared" si="14"/>
        <v>0.9492511944</v>
      </c>
      <c r="AF61" s="1"/>
      <c r="AG61" s="4">
        <f t="shared" si="15"/>
        <v>0.03403200442</v>
      </c>
      <c r="AH61" s="4">
        <v>0.04777167718</v>
      </c>
      <c r="AI61" s="4">
        <f t="shared" si="16"/>
        <v>0.03746692261</v>
      </c>
      <c r="AJ61" s="1"/>
      <c r="AK61" s="1"/>
      <c r="AL61" s="1"/>
      <c r="AM61" s="1"/>
    </row>
    <row r="62">
      <c r="A62" s="4">
        <v>1251.0</v>
      </c>
      <c r="B62" s="1" t="s">
        <v>105</v>
      </c>
      <c r="C62" s="4">
        <v>4.0</v>
      </c>
      <c r="D62" s="4">
        <v>1.0</v>
      </c>
      <c r="E62" s="4">
        <f t="shared" ref="E62:F62" si="143">(C62-average(C:C))/stdev(C:C)</f>
        <v>0.2817494464</v>
      </c>
      <c r="F62" s="4">
        <f t="shared" si="143"/>
        <v>0.4314631397</v>
      </c>
      <c r="G62" s="4">
        <f t="shared" si="4"/>
        <v>0.356606293</v>
      </c>
      <c r="H62" s="4">
        <f t="shared" si="5"/>
        <v>0.5971652142</v>
      </c>
      <c r="I62" s="4"/>
      <c r="J62" s="8" t="s">
        <v>257</v>
      </c>
      <c r="K62" s="4">
        <v>33.1</v>
      </c>
      <c r="L62" s="4">
        <v>2.0</v>
      </c>
      <c r="M62" s="4">
        <f t="shared" si="6"/>
        <v>26.811</v>
      </c>
      <c r="N62" s="4">
        <f t="shared" si="7"/>
        <v>-0.3543615903</v>
      </c>
      <c r="O62" s="4">
        <f t="shared" si="8"/>
        <v>-0.5952827818</v>
      </c>
      <c r="P62" s="1"/>
      <c r="Q62" s="9">
        <v>3.0</v>
      </c>
      <c r="R62" s="28">
        <f t="shared" si="9"/>
        <v>0.9550081083</v>
      </c>
      <c r="S62" s="11">
        <f t="shared" si="10"/>
        <v>0.9550081083</v>
      </c>
      <c r="T62" s="4">
        <f t="shared" si="139"/>
        <v>0.9772451628</v>
      </c>
      <c r="U62" s="4"/>
      <c r="V62" s="4">
        <v>45.31</v>
      </c>
      <c r="W62" s="4">
        <v>51.22</v>
      </c>
      <c r="X62" s="4">
        <v>67.48</v>
      </c>
      <c r="Y62" s="4">
        <v>39.4</v>
      </c>
      <c r="Z62" s="4">
        <f t="shared" ref="Z62:AC62" si="144">(V62-average(V:V))/stdev(V:V)</f>
        <v>-1.248960889</v>
      </c>
      <c r="AA62" s="4">
        <f t="shared" si="144"/>
        <v>-0.484434363</v>
      </c>
      <c r="AB62" s="4">
        <f t="shared" si="144"/>
        <v>0.0866380788</v>
      </c>
      <c r="AC62" s="4">
        <f t="shared" si="144"/>
        <v>-0.4876880644</v>
      </c>
      <c r="AD62" s="4">
        <f t="shared" si="23"/>
        <v>-0.5336113095</v>
      </c>
      <c r="AE62" s="4">
        <f t="shared" si="14"/>
        <v>-0.7304870358</v>
      </c>
      <c r="AF62" s="1"/>
      <c r="AG62" s="4">
        <f t="shared" si="15"/>
        <v>0.06216013985</v>
      </c>
      <c r="AH62" s="4">
        <v>-0.04202684841</v>
      </c>
      <c r="AI62" s="4">
        <f t="shared" si="16"/>
        <v>0.03611339279</v>
      </c>
      <c r="AJ62" s="1"/>
      <c r="AK62" s="1"/>
      <c r="AL62" s="1"/>
      <c r="AM62" s="1"/>
    </row>
    <row r="63">
      <c r="A63" s="4">
        <v>1468.0</v>
      </c>
      <c r="B63" s="1" t="s">
        <v>249</v>
      </c>
      <c r="C63" s="4">
        <v>4.0</v>
      </c>
      <c r="D63" s="4">
        <v>1.0</v>
      </c>
      <c r="E63" s="4">
        <f t="shared" ref="E63:F63" si="145">(C63-average(C:C))/stdev(C:C)</f>
        <v>0.2817494464</v>
      </c>
      <c r="F63" s="4">
        <f t="shared" si="145"/>
        <v>0.4314631397</v>
      </c>
      <c r="G63" s="4">
        <f t="shared" si="4"/>
        <v>0.356606293</v>
      </c>
      <c r="H63" s="4">
        <f t="shared" si="5"/>
        <v>0.5971652142</v>
      </c>
      <c r="I63" s="4"/>
      <c r="J63" s="1" t="s">
        <v>250</v>
      </c>
      <c r="K63" s="4">
        <v>0.0</v>
      </c>
      <c r="L63" s="4">
        <v>0.0</v>
      </c>
      <c r="M63" s="4">
        <f t="shared" si="6"/>
        <v>0</v>
      </c>
      <c r="N63" s="4">
        <f t="shared" si="7"/>
        <v>-0.5796519257</v>
      </c>
      <c r="O63" s="4">
        <f t="shared" si="8"/>
        <v>-0.7613487543</v>
      </c>
      <c r="P63" s="1"/>
      <c r="Q63" s="1"/>
      <c r="R63" s="28">
        <f t="shared" si="9"/>
        <v>-1.795415244</v>
      </c>
      <c r="S63" s="11" t="str">
        <f t="shared" si="10"/>
        <v/>
      </c>
      <c r="T63" s="1"/>
      <c r="U63" s="4"/>
      <c r="V63" s="4">
        <v>57.81</v>
      </c>
      <c r="W63" s="4">
        <v>60.16</v>
      </c>
      <c r="X63" s="4">
        <v>70.31</v>
      </c>
      <c r="Y63" s="4">
        <v>53.13</v>
      </c>
      <c r="Z63" s="4">
        <f t="shared" ref="Z63:AC63" si="146">(V63-average(V:V))/stdev(V:V)</f>
        <v>-0.5265984497</v>
      </c>
      <c r="AA63" s="4">
        <f t="shared" si="146"/>
        <v>0.06153208033</v>
      </c>
      <c r="AB63" s="4">
        <f t="shared" si="146"/>
        <v>0.302718719</v>
      </c>
      <c r="AC63" s="4">
        <f t="shared" si="146"/>
        <v>0.4065162105</v>
      </c>
      <c r="AD63" s="4">
        <f t="shared" si="23"/>
        <v>0.06104214004</v>
      </c>
      <c r="AE63" s="4">
        <f t="shared" si="14"/>
        <v>0.247067076</v>
      </c>
      <c r="AF63" s="1"/>
      <c r="AG63" s="4">
        <f t="shared" si="15"/>
        <v>0.02762784528</v>
      </c>
      <c r="AH63" s="1"/>
      <c r="AI63" s="4">
        <f t="shared" si="16"/>
        <v>0.02762784528</v>
      </c>
      <c r="AJ63" s="1"/>
      <c r="AK63" s="1"/>
      <c r="AL63" s="1"/>
      <c r="AM63" s="1"/>
    </row>
    <row r="64">
      <c r="A64" s="4">
        <v>1250.0</v>
      </c>
      <c r="B64" s="1" t="s">
        <v>97</v>
      </c>
      <c r="C64" s="4">
        <v>4.0</v>
      </c>
      <c r="D64" s="4">
        <v>1.0</v>
      </c>
      <c r="E64" s="4">
        <f t="shared" ref="E64:F64" si="147">(C64-average(C:C))/stdev(C:C)</f>
        <v>0.2817494464</v>
      </c>
      <c r="F64" s="4">
        <f t="shared" si="147"/>
        <v>0.4314631397</v>
      </c>
      <c r="G64" s="4">
        <f t="shared" si="4"/>
        <v>0.356606293</v>
      </c>
      <c r="H64" s="4">
        <f t="shared" si="5"/>
        <v>0.5971652142</v>
      </c>
      <c r="I64" s="4"/>
      <c r="J64" s="8" t="s">
        <v>220</v>
      </c>
      <c r="K64" s="4">
        <v>38.7</v>
      </c>
      <c r="L64" s="4">
        <v>2.0</v>
      </c>
      <c r="M64" s="4">
        <f t="shared" si="6"/>
        <v>31.347</v>
      </c>
      <c r="N64" s="4">
        <f t="shared" si="7"/>
        <v>-0.3162460048</v>
      </c>
      <c r="O64" s="4">
        <f t="shared" si="8"/>
        <v>-0.5623575418</v>
      </c>
      <c r="P64" s="1"/>
      <c r="Q64" s="9">
        <v>1.0</v>
      </c>
      <c r="R64" s="28">
        <f t="shared" si="9"/>
        <v>-0.8786074596</v>
      </c>
      <c r="S64" s="11">
        <f t="shared" si="10"/>
        <v>-0.8786074596</v>
      </c>
      <c r="T64" s="4">
        <f t="shared" ref="T64:T68" si="150">if(S64, if(S64 &gt; 0, S64^0.5, -(ABS(S64)^0.5)), "")</f>
        <v>-0.9373406316</v>
      </c>
      <c r="U64" s="4"/>
      <c r="V64" s="4">
        <v>80.08</v>
      </c>
      <c r="W64" s="4">
        <v>69.29</v>
      </c>
      <c r="X64" s="4">
        <v>66.41</v>
      </c>
      <c r="Y64" s="4">
        <v>44.97</v>
      </c>
      <c r="Z64" s="4">
        <f t="shared" ref="Z64:AC64" si="148">(V64-average(V:V))/stdev(V:V)</f>
        <v>0.7603624728</v>
      </c>
      <c r="AA64" s="4">
        <f t="shared" si="148"/>
        <v>0.6191018373</v>
      </c>
      <c r="AB64" s="4">
        <f t="shared" si="148"/>
        <v>0.004939744856</v>
      </c>
      <c r="AC64" s="4">
        <f t="shared" si="148"/>
        <v>-0.1249263884</v>
      </c>
      <c r="AD64" s="4">
        <f t="shared" si="23"/>
        <v>0.3148694166</v>
      </c>
      <c r="AE64" s="4">
        <f t="shared" si="14"/>
        <v>0.5611322631</v>
      </c>
      <c r="AF64" s="1"/>
      <c r="AG64" s="4">
        <f t="shared" si="15"/>
        <v>-0.08535017404</v>
      </c>
      <c r="AH64" s="4">
        <v>0.162500447</v>
      </c>
      <c r="AI64" s="4">
        <f t="shared" si="16"/>
        <v>-0.02338751878</v>
      </c>
      <c r="AJ64" s="1"/>
      <c r="AK64" s="1"/>
      <c r="AL64" s="1"/>
      <c r="AM64" s="1"/>
    </row>
    <row r="65">
      <c r="A65" s="4">
        <v>541.0</v>
      </c>
      <c r="B65" s="1" t="s">
        <v>86</v>
      </c>
      <c r="C65" s="4">
        <v>4.0</v>
      </c>
      <c r="D65" s="4">
        <v>1.0</v>
      </c>
      <c r="E65" s="4">
        <f t="shared" ref="E65:F65" si="149">(C65-average(C:C))/stdev(C:C)</f>
        <v>0.2817494464</v>
      </c>
      <c r="F65" s="4">
        <f t="shared" si="149"/>
        <v>0.4314631397</v>
      </c>
      <c r="G65" s="4">
        <f t="shared" si="4"/>
        <v>0.356606293</v>
      </c>
      <c r="H65" s="4">
        <f t="shared" si="5"/>
        <v>0.5971652142</v>
      </c>
      <c r="I65" s="4"/>
      <c r="J65" s="8" t="s">
        <v>211</v>
      </c>
      <c r="K65" s="4">
        <v>60.9</v>
      </c>
      <c r="L65" s="4">
        <v>8.0</v>
      </c>
      <c r="M65" s="4">
        <f t="shared" si="6"/>
        <v>26.21545309</v>
      </c>
      <c r="N65" s="4">
        <f t="shared" si="7"/>
        <v>-0.3593659155</v>
      </c>
      <c r="O65" s="4">
        <f t="shared" si="8"/>
        <v>-0.5994713634</v>
      </c>
      <c r="P65" s="1"/>
      <c r="Q65" s="9">
        <v>1.0</v>
      </c>
      <c r="R65" s="28">
        <f t="shared" si="9"/>
        <v>-0.8786074596</v>
      </c>
      <c r="S65" s="11">
        <f t="shared" si="10"/>
        <v>-0.8786074596</v>
      </c>
      <c r="T65" s="4">
        <f t="shared" si="150"/>
        <v>-0.9373406316</v>
      </c>
      <c r="U65" s="4"/>
      <c r="V65" s="4">
        <v>86.85</v>
      </c>
      <c r="W65" s="4">
        <v>64.6</v>
      </c>
      <c r="X65" s="4">
        <v>75.45</v>
      </c>
      <c r="Y65" s="4">
        <v>55.28</v>
      </c>
      <c r="Z65" s="4">
        <f t="shared" ref="Z65:AC65" si="151">(V65-average(V:V))/stdev(V:V)</f>
        <v>1.15159397</v>
      </c>
      <c r="AA65" s="4">
        <f t="shared" si="151"/>
        <v>0.3326831998</v>
      </c>
      <c r="AB65" s="4">
        <f t="shared" si="151"/>
        <v>0.6951761363</v>
      </c>
      <c r="AC65" s="4">
        <f t="shared" si="151"/>
        <v>0.5465409148</v>
      </c>
      <c r="AD65" s="4">
        <f t="shared" si="23"/>
        <v>0.6814985553</v>
      </c>
      <c r="AE65" s="4">
        <f t="shared" si="14"/>
        <v>0.8255292577</v>
      </c>
      <c r="AF65" s="1"/>
      <c r="AG65" s="4">
        <f t="shared" si="15"/>
        <v>-0.02852938077</v>
      </c>
      <c r="AH65" s="4">
        <v>-0.01430157277</v>
      </c>
      <c r="AI65" s="4">
        <f t="shared" si="16"/>
        <v>-0.02497242877</v>
      </c>
      <c r="AJ65" s="1"/>
      <c r="AK65" s="1"/>
      <c r="AL65" s="1"/>
      <c r="AM65" s="1"/>
    </row>
    <row r="66">
      <c r="A66" s="4">
        <v>1354.0</v>
      </c>
      <c r="B66" s="1" t="s">
        <v>75</v>
      </c>
      <c r="C66" s="4">
        <v>4.0</v>
      </c>
      <c r="D66" s="4">
        <v>1.0</v>
      </c>
      <c r="E66" s="4">
        <f t="shared" ref="E66:F66" si="152">(C66-average(C:C))/stdev(C:C)</f>
        <v>0.2817494464</v>
      </c>
      <c r="F66" s="4">
        <f t="shared" si="152"/>
        <v>0.4314631397</v>
      </c>
      <c r="G66" s="4">
        <f t="shared" si="4"/>
        <v>0.356606293</v>
      </c>
      <c r="H66" s="4">
        <f t="shared" si="5"/>
        <v>0.5971652142</v>
      </c>
      <c r="I66" s="4"/>
      <c r="J66" s="8" t="s">
        <v>244</v>
      </c>
      <c r="K66" s="4">
        <v>46.1</v>
      </c>
      <c r="L66" s="4">
        <v>2.0</v>
      </c>
      <c r="M66" s="4">
        <f t="shared" si="6"/>
        <v>37.341</v>
      </c>
      <c r="N66" s="4">
        <f t="shared" si="7"/>
        <v>-0.2658789812</v>
      </c>
      <c r="O66" s="4">
        <f t="shared" si="8"/>
        <v>-0.5156345423</v>
      </c>
      <c r="P66" s="1"/>
      <c r="Q66" s="9">
        <v>1.0</v>
      </c>
      <c r="R66" s="28">
        <f t="shared" si="9"/>
        <v>-0.8786074596</v>
      </c>
      <c r="S66" s="11">
        <f t="shared" si="10"/>
        <v>-0.8786074596</v>
      </c>
      <c r="T66" s="4">
        <f t="shared" si="150"/>
        <v>-0.9373406316</v>
      </c>
      <c r="U66" s="4"/>
      <c r="V66" s="4">
        <v>73.88</v>
      </c>
      <c r="W66" s="4">
        <v>50.54</v>
      </c>
      <c r="X66" s="4">
        <v>70.8</v>
      </c>
      <c r="Y66" s="4">
        <v>46.48</v>
      </c>
      <c r="Z66" s="4">
        <f t="shared" ref="Z66:AC66" si="153">(V66-average(V:V))/stdev(V:V)</f>
        <v>0.4020707028</v>
      </c>
      <c r="AA66" s="4">
        <f t="shared" si="153"/>
        <v>-0.5259620119</v>
      </c>
      <c r="AB66" s="4">
        <f t="shared" si="153"/>
        <v>0.3401319748</v>
      </c>
      <c r="AC66" s="4">
        <f t="shared" si="153"/>
        <v>-0.02658345651</v>
      </c>
      <c r="AD66" s="4">
        <f t="shared" si="23"/>
        <v>0.04741430228</v>
      </c>
      <c r="AE66" s="4">
        <f t="shared" si="14"/>
        <v>0.2177482544</v>
      </c>
      <c r="AF66" s="1"/>
      <c r="AG66" s="4">
        <f t="shared" si="15"/>
        <v>-0.1595154263</v>
      </c>
      <c r="AH66" s="4">
        <v>0.1366615669</v>
      </c>
      <c r="AI66" s="4">
        <f t="shared" si="16"/>
        <v>-0.08547117802</v>
      </c>
      <c r="AJ66" s="1"/>
      <c r="AK66" s="1"/>
      <c r="AL66" s="1"/>
      <c r="AM66" s="1"/>
    </row>
    <row r="67">
      <c r="A67" s="4">
        <v>955.0</v>
      </c>
      <c r="B67" s="1" t="s">
        <v>81</v>
      </c>
      <c r="C67" s="4">
        <v>4.0</v>
      </c>
      <c r="D67" s="4">
        <v>1.0</v>
      </c>
      <c r="E67" s="4">
        <f t="shared" ref="E67:F67" si="154">(C67-average(C:C))/stdev(C:C)</f>
        <v>0.2817494464</v>
      </c>
      <c r="F67" s="4">
        <f t="shared" si="154"/>
        <v>0.4314631397</v>
      </c>
      <c r="G67" s="4">
        <f t="shared" si="4"/>
        <v>0.356606293</v>
      </c>
      <c r="H67" s="4">
        <f t="shared" si="5"/>
        <v>0.5971652142</v>
      </c>
      <c r="I67" s="4"/>
      <c r="J67" s="8" t="s">
        <v>238</v>
      </c>
      <c r="K67" s="4">
        <v>49.0</v>
      </c>
      <c r="L67" s="4">
        <v>6.0</v>
      </c>
      <c r="M67" s="4">
        <f t="shared" si="6"/>
        <v>26.040609</v>
      </c>
      <c r="N67" s="4">
        <f t="shared" si="7"/>
        <v>-0.3608351141</v>
      </c>
      <c r="O67" s="4">
        <f t="shared" si="8"/>
        <v>-0.6006955253</v>
      </c>
      <c r="P67" s="1"/>
      <c r="Q67" s="9">
        <v>1.0</v>
      </c>
      <c r="R67" s="28">
        <f t="shared" si="9"/>
        <v>-0.8786074596</v>
      </c>
      <c r="S67" s="11">
        <f t="shared" si="10"/>
        <v>-0.8786074596</v>
      </c>
      <c r="T67" s="4">
        <f t="shared" si="150"/>
        <v>-0.9373406316</v>
      </c>
      <c r="U67" s="4"/>
      <c r="V67" s="4">
        <v>70.63</v>
      </c>
      <c r="W67" s="4">
        <v>57.71</v>
      </c>
      <c r="X67" s="4">
        <v>72.12</v>
      </c>
      <c r="Y67" s="4">
        <v>49.18</v>
      </c>
      <c r="Z67" s="4">
        <f t="shared" ref="Z67:AC67" si="155">(V67-average(V:V))/stdev(V:V)</f>
        <v>0.2142564685</v>
      </c>
      <c r="AA67" s="4">
        <f t="shared" si="155"/>
        <v>-0.08808959597</v>
      </c>
      <c r="AB67" s="4">
        <f t="shared" si="155"/>
        <v>0.4409187045</v>
      </c>
      <c r="AC67" s="4">
        <f t="shared" si="155"/>
        <v>0.1492615211</v>
      </c>
      <c r="AD67" s="4">
        <f t="shared" si="23"/>
        <v>0.1790867745</v>
      </c>
      <c r="AE67" s="4">
        <f t="shared" si="14"/>
        <v>0.4231864536</v>
      </c>
      <c r="AF67" s="1"/>
      <c r="AG67" s="4">
        <f t="shared" si="15"/>
        <v>-0.1294211223</v>
      </c>
      <c r="AH67" s="4">
        <v>0.01893300224</v>
      </c>
      <c r="AI67" s="4">
        <f t="shared" si="16"/>
        <v>-0.09233259114</v>
      </c>
      <c r="AJ67" s="1"/>
      <c r="AK67" s="1"/>
      <c r="AL67" s="1"/>
      <c r="AM67" s="1"/>
    </row>
    <row r="68">
      <c r="A68" s="4">
        <v>869.0</v>
      </c>
      <c r="B68" s="1" t="s">
        <v>99</v>
      </c>
      <c r="C68" s="4">
        <v>4.0</v>
      </c>
      <c r="D68" s="4">
        <v>1.0</v>
      </c>
      <c r="E68" s="4">
        <f t="shared" ref="E68:F68" si="156">(C68-average(C:C))/stdev(C:C)</f>
        <v>0.2817494464</v>
      </c>
      <c r="F68" s="4">
        <f t="shared" si="156"/>
        <v>0.4314631397</v>
      </c>
      <c r="G68" s="4">
        <f t="shared" si="4"/>
        <v>0.356606293</v>
      </c>
      <c r="H68" s="4">
        <f t="shared" si="5"/>
        <v>0.5971652142</v>
      </c>
      <c r="I68" s="4"/>
      <c r="J68" s="8" t="s">
        <v>281</v>
      </c>
      <c r="K68" s="4">
        <v>34.9</v>
      </c>
      <c r="L68" s="4">
        <v>6.0</v>
      </c>
      <c r="M68" s="4">
        <f t="shared" si="6"/>
        <v>18.5472909</v>
      </c>
      <c r="N68" s="4">
        <f t="shared" si="7"/>
        <v>-0.4238007681</v>
      </c>
      <c r="O68" s="4">
        <f t="shared" si="8"/>
        <v>-0.6509998219</v>
      </c>
      <c r="P68" s="1"/>
      <c r="Q68" s="1"/>
      <c r="R68" s="28">
        <f t="shared" si="9"/>
        <v>-1.795415244</v>
      </c>
      <c r="S68" s="11" t="str">
        <f t="shared" si="10"/>
        <v/>
      </c>
      <c r="T68" s="4" t="str">
        <f t="shared" si="150"/>
        <v/>
      </c>
      <c r="U68" s="4"/>
      <c r="V68" s="4">
        <v>70.68</v>
      </c>
      <c r="W68" s="4">
        <v>58.23</v>
      </c>
      <c r="X68" s="4">
        <v>56.72</v>
      </c>
      <c r="Y68" s="4">
        <v>48.65</v>
      </c>
      <c r="Z68" s="4">
        <f t="shared" ref="Z68:AC68" si="157">(V68-average(V:V))/stdev(V:V)</f>
        <v>0.2171459182</v>
      </c>
      <c r="AA68" s="4">
        <f t="shared" si="157"/>
        <v>-0.05633315855</v>
      </c>
      <c r="AB68" s="4">
        <f t="shared" si="157"/>
        <v>-0.7349264756</v>
      </c>
      <c r="AC68" s="4">
        <f t="shared" si="157"/>
        <v>0.1147438032</v>
      </c>
      <c r="AD68" s="4">
        <f t="shared" si="23"/>
        <v>-0.1148424782</v>
      </c>
      <c r="AE68" s="4">
        <f t="shared" si="14"/>
        <v>-0.3388841663</v>
      </c>
      <c r="AF68" s="1"/>
      <c r="AG68" s="4">
        <f t="shared" si="15"/>
        <v>-0.130906258</v>
      </c>
      <c r="AH68" s="4">
        <v>-0.223186821</v>
      </c>
      <c r="AI68" s="4">
        <f t="shared" si="16"/>
        <v>-0.1539763987</v>
      </c>
      <c r="AJ68" s="1"/>
      <c r="AK68" s="1"/>
      <c r="AL68" s="1"/>
      <c r="AM68" s="1"/>
    </row>
    <row r="69">
      <c r="A69" s="4">
        <v>1446.0</v>
      </c>
      <c r="B69" s="1" t="s">
        <v>261</v>
      </c>
      <c r="C69" s="4">
        <v>4.0</v>
      </c>
      <c r="D69" s="4">
        <v>1.0</v>
      </c>
      <c r="E69" s="4">
        <f t="shared" ref="E69:F69" si="158">(C69-average(C:C))/stdev(C:C)</f>
        <v>0.2817494464</v>
      </c>
      <c r="F69" s="4">
        <f t="shared" si="158"/>
        <v>0.4314631397</v>
      </c>
      <c r="G69" s="4">
        <f t="shared" si="4"/>
        <v>0.356606293</v>
      </c>
      <c r="H69" s="4">
        <f t="shared" si="5"/>
        <v>0.5971652142</v>
      </c>
      <c r="I69" s="4"/>
      <c r="J69" s="1" t="s">
        <v>250</v>
      </c>
      <c r="K69" s="4">
        <v>0.0</v>
      </c>
      <c r="L69" s="4">
        <v>0.0</v>
      </c>
      <c r="M69" s="4">
        <f t="shared" si="6"/>
        <v>0</v>
      </c>
      <c r="N69" s="4">
        <f t="shared" si="7"/>
        <v>-0.5796519257</v>
      </c>
      <c r="O69" s="4">
        <f t="shared" si="8"/>
        <v>-0.7613487543</v>
      </c>
      <c r="P69" s="1"/>
      <c r="Q69" s="1"/>
      <c r="R69" s="28">
        <f t="shared" si="9"/>
        <v>-1.795415244</v>
      </c>
      <c r="S69" s="11" t="str">
        <f t="shared" si="10"/>
        <v/>
      </c>
      <c r="T69" s="1"/>
      <c r="U69" s="4"/>
      <c r="V69" s="4">
        <v>53.13</v>
      </c>
      <c r="W69" s="4">
        <v>57.81</v>
      </c>
      <c r="X69" s="4">
        <v>63.28</v>
      </c>
      <c r="Y69" s="4">
        <v>57.03</v>
      </c>
      <c r="Z69" s="4">
        <f t="shared" ref="Z69:AC69" si="159">(V69-average(V:V))/stdev(V:V)</f>
        <v>-0.7970509471</v>
      </c>
      <c r="AA69" s="4">
        <f t="shared" si="159"/>
        <v>-0.08198258877</v>
      </c>
      <c r="AB69" s="4">
        <f t="shared" si="159"/>
        <v>-0.2340469703</v>
      </c>
      <c r="AC69" s="4">
        <f t="shared" si="159"/>
        <v>0.6605145114</v>
      </c>
      <c r="AD69" s="4">
        <f t="shared" si="23"/>
        <v>-0.1131414987</v>
      </c>
      <c r="AE69" s="4">
        <f t="shared" si="14"/>
        <v>-0.336365127</v>
      </c>
      <c r="AF69" s="1"/>
      <c r="AG69" s="4">
        <f t="shared" si="15"/>
        <v>-0.1668495557</v>
      </c>
      <c r="AH69" s="1"/>
      <c r="AI69" s="4">
        <f t="shared" si="16"/>
        <v>-0.1668495557</v>
      </c>
      <c r="AJ69" s="1"/>
      <c r="AK69" s="1"/>
      <c r="AL69" s="1"/>
      <c r="AM69" s="1"/>
    </row>
    <row r="70">
      <c r="A70" s="4">
        <v>1412.0</v>
      </c>
      <c r="B70" s="1" t="s">
        <v>138</v>
      </c>
      <c r="C70" s="4">
        <v>4.0</v>
      </c>
      <c r="D70" s="4">
        <v>1.0</v>
      </c>
      <c r="E70" s="4">
        <f t="shared" ref="E70:F70" si="160">(C70-average(C:C))/stdev(C:C)</f>
        <v>0.2817494464</v>
      </c>
      <c r="F70" s="4">
        <f t="shared" si="160"/>
        <v>0.4314631397</v>
      </c>
      <c r="G70" s="4">
        <f t="shared" si="4"/>
        <v>0.356606293</v>
      </c>
      <c r="H70" s="4">
        <f t="shared" si="5"/>
        <v>0.5971652142</v>
      </c>
      <c r="I70" s="4"/>
      <c r="J70" s="8" t="s">
        <v>264</v>
      </c>
      <c r="K70" s="4">
        <v>32.0</v>
      </c>
      <c r="L70" s="4">
        <v>2.0</v>
      </c>
      <c r="M70" s="4">
        <f t="shared" si="6"/>
        <v>25.92</v>
      </c>
      <c r="N70" s="4">
        <f t="shared" si="7"/>
        <v>-0.3618485803</v>
      </c>
      <c r="O70" s="4">
        <f t="shared" si="8"/>
        <v>-0.6015385111</v>
      </c>
      <c r="P70" s="1"/>
      <c r="Q70" s="4">
        <v>1.0</v>
      </c>
      <c r="R70" s="28">
        <f t="shared" si="9"/>
        <v>-0.8786074596</v>
      </c>
      <c r="S70" s="11">
        <f t="shared" si="10"/>
        <v>-0.8786074596</v>
      </c>
      <c r="T70" s="4">
        <f t="shared" ref="T70:T72" si="163">if(S70, if(S70 &gt; 0, S70^0.5, -(ABS(S70)^0.5)), "")</f>
        <v>-0.9373406316</v>
      </c>
      <c r="U70" s="4"/>
      <c r="V70" s="4">
        <v>61.33</v>
      </c>
      <c r="W70" s="4">
        <v>69.14</v>
      </c>
      <c r="X70" s="4">
        <v>72.85</v>
      </c>
      <c r="Y70" s="4">
        <v>45.9</v>
      </c>
      <c r="Z70" s="4">
        <f t="shared" ref="Z70:AC70" si="161">(V70-average(V:V))/stdev(V:V)</f>
        <v>-0.3231811867</v>
      </c>
      <c r="AA70" s="4">
        <f t="shared" si="161"/>
        <v>0.6099413265</v>
      </c>
      <c r="AB70" s="4">
        <f t="shared" si="161"/>
        <v>0.4966568202</v>
      </c>
      <c r="AC70" s="4">
        <f t="shared" si="161"/>
        <v>-0.06435756281</v>
      </c>
      <c r="AD70" s="4">
        <f t="shared" si="23"/>
        <v>0.1797648493</v>
      </c>
      <c r="AE70" s="4">
        <f t="shared" si="14"/>
        <v>0.4239868504</v>
      </c>
      <c r="AF70" s="1"/>
      <c r="AG70" s="4">
        <f t="shared" si="15"/>
        <v>-0.1294317695</v>
      </c>
      <c r="AH70" s="4">
        <v>-0.3309414787</v>
      </c>
      <c r="AI70" s="4">
        <f t="shared" si="16"/>
        <v>-0.1798091968</v>
      </c>
      <c r="AJ70" s="1"/>
      <c r="AK70" s="1"/>
      <c r="AL70" s="1"/>
      <c r="AM70" s="1"/>
    </row>
    <row r="71">
      <c r="A71" s="4">
        <v>1042.0</v>
      </c>
      <c r="B71" s="1" t="s">
        <v>108</v>
      </c>
      <c r="C71" s="4">
        <v>4.0</v>
      </c>
      <c r="D71" s="4">
        <v>1.0</v>
      </c>
      <c r="E71" s="4">
        <f t="shared" ref="E71:F71" si="162">(C71-average(C:C))/stdev(C:C)</f>
        <v>0.2817494464</v>
      </c>
      <c r="F71" s="4">
        <f t="shared" si="162"/>
        <v>0.4314631397</v>
      </c>
      <c r="G71" s="4">
        <f t="shared" si="4"/>
        <v>0.356606293</v>
      </c>
      <c r="H71" s="4">
        <f t="shared" si="5"/>
        <v>0.5971652142</v>
      </c>
      <c r="I71" s="4"/>
      <c r="J71" s="8" t="s">
        <v>262</v>
      </c>
      <c r="K71" s="4">
        <v>59.3</v>
      </c>
      <c r="L71" s="4">
        <v>5.0</v>
      </c>
      <c r="M71" s="4">
        <f t="shared" si="6"/>
        <v>35.016057</v>
      </c>
      <c r="N71" s="4">
        <f t="shared" si="7"/>
        <v>-0.2854152607</v>
      </c>
      <c r="O71" s="4">
        <f t="shared" si="8"/>
        <v>-0.5342426983</v>
      </c>
      <c r="P71" s="1"/>
      <c r="Q71" s="9">
        <v>1.0</v>
      </c>
      <c r="R71" s="28">
        <f t="shared" si="9"/>
        <v>-0.8786074596</v>
      </c>
      <c r="S71" s="11">
        <f t="shared" si="10"/>
        <v>-0.8786074596</v>
      </c>
      <c r="T71" s="4">
        <f t="shared" si="163"/>
        <v>-0.9373406316</v>
      </c>
      <c r="U71" s="4"/>
      <c r="V71" s="4">
        <v>64.02</v>
      </c>
      <c r="W71" s="4">
        <v>52.68</v>
      </c>
      <c r="X71" s="4">
        <v>78.04</v>
      </c>
      <c r="Y71" s="4">
        <v>54.23</v>
      </c>
      <c r="Z71" s="4">
        <f t="shared" ref="Z71:AC71" si="164">(V71-average(V:V))/stdev(V:V)</f>
        <v>-0.1677287896</v>
      </c>
      <c r="AA71" s="4">
        <f t="shared" si="164"/>
        <v>-0.3952720579</v>
      </c>
      <c r="AB71" s="4">
        <f t="shared" si="164"/>
        <v>0.8929319166</v>
      </c>
      <c r="AC71" s="4">
        <f t="shared" si="164"/>
        <v>0.4781567569</v>
      </c>
      <c r="AD71" s="4">
        <f t="shared" si="23"/>
        <v>0.2020219565</v>
      </c>
      <c r="AE71" s="4">
        <f t="shared" si="14"/>
        <v>0.4494685267</v>
      </c>
      <c r="AF71" s="1"/>
      <c r="AG71" s="4">
        <f t="shared" si="15"/>
        <v>-0.1062373972</v>
      </c>
      <c r="AH71" s="4">
        <v>-0.4638976832</v>
      </c>
      <c r="AI71" s="4">
        <f t="shared" si="16"/>
        <v>-0.1956524687</v>
      </c>
      <c r="AJ71" s="1"/>
      <c r="AK71" s="1"/>
      <c r="AL71" s="1"/>
      <c r="AM71" s="1"/>
    </row>
    <row r="72">
      <c r="A72" s="4">
        <v>177.0</v>
      </c>
      <c r="B72" s="1" t="s">
        <v>98</v>
      </c>
      <c r="C72" s="4">
        <v>4.0</v>
      </c>
      <c r="D72" s="4">
        <v>1.0</v>
      </c>
      <c r="E72" s="4">
        <f t="shared" ref="E72:F72" si="165">(C72-average(C:C))/stdev(C:C)</f>
        <v>0.2817494464</v>
      </c>
      <c r="F72" s="4">
        <f t="shared" si="165"/>
        <v>0.4314631397</v>
      </c>
      <c r="G72" s="4">
        <f t="shared" si="4"/>
        <v>0.356606293</v>
      </c>
      <c r="H72" s="4">
        <f t="shared" si="5"/>
        <v>0.5971652142</v>
      </c>
      <c r="I72" s="4"/>
      <c r="J72" s="8" t="s">
        <v>255</v>
      </c>
      <c r="K72" s="4">
        <v>32.2</v>
      </c>
      <c r="L72" s="4">
        <v>8.0</v>
      </c>
      <c r="M72" s="4">
        <f t="shared" si="6"/>
        <v>13.86104416</v>
      </c>
      <c r="N72" s="4">
        <f t="shared" si="7"/>
        <v>-0.4631788629</v>
      </c>
      <c r="O72" s="4">
        <f t="shared" si="8"/>
        <v>-0.6805724523</v>
      </c>
      <c r="P72" s="1"/>
      <c r="Q72" s="9">
        <v>1.0</v>
      </c>
      <c r="R72" s="28">
        <f t="shared" si="9"/>
        <v>-0.8786074596</v>
      </c>
      <c r="S72" s="11">
        <f t="shared" si="10"/>
        <v>-0.8786074596</v>
      </c>
      <c r="T72" s="4">
        <f t="shared" si="163"/>
        <v>-0.9373406316</v>
      </c>
      <c r="U72" s="4"/>
      <c r="V72" s="4">
        <v>39.58</v>
      </c>
      <c r="W72" s="4">
        <v>60.7</v>
      </c>
      <c r="X72" s="4">
        <v>82.73</v>
      </c>
      <c r="Y72" s="4">
        <v>51.36</v>
      </c>
      <c r="Z72" s="4">
        <f t="shared" ref="Z72:AC72" si="166">(V72-average(V:V))/stdev(V:V)</f>
        <v>-1.580091832</v>
      </c>
      <c r="AA72" s="4">
        <f t="shared" si="166"/>
        <v>0.09450991918</v>
      </c>
      <c r="AB72" s="4">
        <f t="shared" si="166"/>
        <v>1.251030221</v>
      </c>
      <c r="AC72" s="4">
        <f t="shared" si="166"/>
        <v>0.2912400585</v>
      </c>
      <c r="AD72" s="4">
        <f t="shared" si="23"/>
        <v>0.01417209185</v>
      </c>
      <c r="AE72" s="4">
        <f t="shared" si="14"/>
        <v>0.1190465953</v>
      </c>
      <c r="AF72" s="1"/>
      <c r="AG72" s="4">
        <f t="shared" si="15"/>
        <v>-0.2254253186</v>
      </c>
      <c r="AH72" s="4">
        <v>-0.1754585706</v>
      </c>
      <c r="AI72" s="4">
        <f t="shared" si="16"/>
        <v>-0.2129336316</v>
      </c>
      <c r="AJ72" s="1"/>
      <c r="AK72" s="1"/>
      <c r="AL72" s="1"/>
      <c r="AM72" s="1"/>
    </row>
    <row r="73">
      <c r="A73" s="4">
        <v>1587.0</v>
      </c>
      <c r="B73" s="1" t="s">
        <v>265</v>
      </c>
      <c r="C73" s="4">
        <v>4.0</v>
      </c>
      <c r="D73" s="4">
        <v>1.0</v>
      </c>
      <c r="E73" s="4">
        <f t="shared" ref="E73:F73" si="167">(C73-average(C:C))/stdev(C:C)</f>
        <v>0.2817494464</v>
      </c>
      <c r="F73" s="4">
        <f t="shared" si="167"/>
        <v>0.4314631397</v>
      </c>
      <c r="G73" s="4">
        <f t="shared" si="4"/>
        <v>0.356606293</v>
      </c>
      <c r="H73" s="4">
        <f t="shared" si="5"/>
        <v>0.5971652142</v>
      </c>
      <c r="I73" s="4"/>
      <c r="J73" s="8" t="s">
        <v>266</v>
      </c>
      <c r="K73" s="4">
        <v>41.8</v>
      </c>
      <c r="L73" s="4">
        <v>0.0</v>
      </c>
      <c r="M73" s="4">
        <f t="shared" si="6"/>
        <v>41.8</v>
      </c>
      <c r="N73" s="4">
        <f t="shared" si="7"/>
        <v>-0.2284104196</v>
      </c>
      <c r="O73" s="4">
        <f t="shared" si="8"/>
        <v>-0.4779230268</v>
      </c>
      <c r="P73" s="1"/>
      <c r="Q73" s="1"/>
      <c r="R73" s="28">
        <f t="shared" si="9"/>
        <v>-1.795415244</v>
      </c>
      <c r="S73" s="11" t="str">
        <f t="shared" si="10"/>
        <v/>
      </c>
      <c r="T73" s="1"/>
      <c r="U73" s="4"/>
      <c r="V73" s="4">
        <v>49.22</v>
      </c>
      <c r="W73" s="4">
        <v>52.34</v>
      </c>
      <c r="X73" s="4">
        <v>57.03</v>
      </c>
      <c r="Y73" s="4">
        <v>40.63</v>
      </c>
      <c r="Z73" s="4">
        <f t="shared" ref="Z73:AC73" si="168">(V73-average(V:V))/stdev(V:V)</f>
        <v>-1.023005918</v>
      </c>
      <c r="AA73" s="4">
        <f t="shared" si="168"/>
        <v>-0.4160358824</v>
      </c>
      <c r="AB73" s="4">
        <f t="shared" si="168"/>
        <v>-0.7112568648</v>
      </c>
      <c r="AC73" s="4">
        <f t="shared" si="168"/>
        <v>-0.4075809079</v>
      </c>
      <c r="AD73" s="4">
        <f t="shared" si="23"/>
        <v>-0.6394698933</v>
      </c>
      <c r="AE73" s="4">
        <f t="shared" si="14"/>
        <v>-0.7996686147</v>
      </c>
      <c r="AF73" s="1"/>
      <c r="AG73" s="4">
        <f t="shared" si="15"/>
        <v>-0.2268088091</v>
      </c>
      <c r="AH73" s="1"/>
      <c r="AI73" s="4">
        <f t="shared" si="16"/>
        <v>-0.2268088091</v>
      </c>
      <c r="AJ73" s="1"/>
      <c r="AK73" s="1"/>
      <c r="AL73" s="1"/>
      <c r="AM73" s="1"/>
    </row>
    <row r="74">
      <c r="A74" s="4">
        <v>1552.0</v>
      </c>
      <c r="B74" s="1" t="s">
        <v>267</v>
      </c>
      <c r="C74" s="4">
        <v>4.0</v>
      </c>
      <c r="D74" s="4">
        <v>1.0</v>
      </c>
      <c r="E74" s="4">
        <f t="shared" ref="E74:F74" si="169">(C74-average(C:C))/stdev(C:C)</f>
        <v>0.2817494464</v>
      </c>
      <c r="F74" s="4">
        <f t="shared" si="169"/>
        <v>0.4314631397</v>
      </c>
      <c r="G74" s="4">
        <f t="shared" si="4"/>
        <v>0.356606293</v>
      </c>
      <c r="H74" s="4">
        <f t="shared" si="5"/>
        <v>0.5971652142</v>
      </c>
      <c r="I74" s="4"/>
      <c r="J74" s="8" t="s">
        <v>268</v>
      </c>
      <c r="K74" s="4">
        <v>25.3</v>
      </c>
      <c r="L74" s="4">
        <v>0.0</v>
      </c>
      <c r="M74" s="4">
        <f t="shared" si="6"/>
        <v>25.3</v>
      </c>
      <c r="N74" s="4">
        <f t="shared" si="7"/>
        <v>-0.3670583825</v>
      </c>
      <c r="O74" s="4">
        <f t="shared" si="8"/>
        <v>-0.6058534332</v>
      </c>
      <c r="P74" s="1"/>
      <c r="Q74" s="1"/>
      <c r="R74" s="28">
        <f t="shared" si="9"/>
        <v>-1.795415244</v>
      </c>
      <c r="S74" s="11" t="str">
        <f t="shared" si="10"/>
        <v/>
      </c>
      <c r="T74" s="1"/>
      <c r="U74" s="4"/>
      <c r="V74" s="4">
        <v>51.56</v>
      </c>
      <c r="W74" s="4">
        <v>72.73</v>
      </c>
      <c r="X74" s="4">
        <v>48.61</v>
      </c>
      <c r="Y74" s="4">
        <v>40.28</v>
      </c>
      <c r="Z74" s="4">
        <f t="shared" ref="Z74:AC74" si="170">(V74-average(V:V))/stdev(V:V)</f>
        <v>-0.8877796695</v>
      </c>
      <c r="AA74" s="4">
        <f t="shared" si="170"/>
        <v>0.8291828848</v>
      </c>
      <c r="AB74" s="4">
        <f t="shared" si="170"/>
        <v>-1.354154035</v>
      </c>
      <c r="AC74" s="4">
        <f t="shared" si="170"/>
        <v>-0.4303756272</v>
      </c>
      <c r="AD74" s="4">
        <f t="shared" si="23"/>
        <v>-0.4607816117</v>
      </c>
      <c r="AE74" s="4">
        <f t="shared" si="14"/>
        <v>-0.6788089655</v>
      </c>
      <c r="AF74" s="1"/>
      <c r="AG74" s="4">
        <f t="shared" si="15"/>
        <v>-0.2291657282</v>
      </c>
      <c r="AH74" s="1"/>
      <c r="AI74" s="4">
        <f t="shared" si="16"/>
        <v>-0.2291657282</v>
      </c>
      <c r="AJ74" s="1"/>
      <c r="AK74" s="1"/>
      <c r="AL74" s="1"/>
      <c r="AM74" s="1"/>
    </row>
    <row r="75">
      <c r="A75" s="4">
        <v>1431.0</v>
      </c>
      <c r="B75" s="1" t="s">
        <v>270</v>
      </c>
      <c r="C75" s="4">
        <v>4.0</v>
      </c>
      <c r="D75" s="4">
        <v>1.0</v>
      </c>
      <c r="E75" s="4">
        <f t="shared" ref="E75:F75" si="171">(C75-average(C:C))/stdev(C:C)</f>
        <v>0.2817494464</v>
      </c>
      <c r="F75" s="4">
        <f t="shared" si="171"/>
        <v>0.4314631397</v>
      </c>
      <c r="G75" s="4">
        <f t="shared" si="4"/>
        <v>0.356606293</v>
      </c>
      <c r="H75" s="4">
        <f t="shared" si="5"/>
        <v>0.5971652142</v>
      </c>
      <c r="I75" s="4"/>
      <c r="J75" s="1" t="s">
        <v>208</v>
      </c>
      <c r="K75" s="4">
        <v>0.0</v>
      </c>
      <c r="L75" s="4">
        <v>0.0</v>
      </c>
      <c r="M75" s="4">
        <f t="shared" si="6"/>
        <v>0</v>
      </c>
      <c r="N75" s="4">
        <f t="shared" si="7"/>
        <v>-0.5796519257</v>
      </c>
      <c r="O75" s="4">
        <f t="shared" si="8"/>
        <v>-0.7613487543</v>
      </c>
      <c r="P75" s="1"/>
      <c r="Q75" s="1"/>
      <c r="R75" s="28">
        <f t="shared" si="9"/>
        <v>-1.795415244</v>
      </c>
      <c r="S75" s="11" t="str">
        <f t="shared" si="10"/>
        <v/>
      </c>
      <c r="T75" s="4" t="str">
        <f>if(S75, if(S75 &gt; 0, S75^0.5, -(ABS(S75)^0.5)), "")</f>
        <v/>
      </c>
      <c r="U75" s="4"/>
      <c r="V75" s="4">
        <v>80.47</v>
      </c>
      <c r="W75" s="4">
        <v>53.91</v>
      </c>
      <c r="X75" s="4">
        <v>57.03</v>
      </c>
      <c r="Y75" s="4">
        <v>33.59</v>
      </c>
      <c r="Z75" s="4">
        <f t="shared" ref="Z75:AC75" si="172">(V75-average(V:V))/stdev(V:V)</f>
        <v>0.782900181</v>
      </c>
      <c r="AA75" s="4">
        <f t="shared" si="172"/>
        <v>-0.3201558694</v>
      </c>
      <c r="AB75" s="4">
        <f t="shared" si="172"/>
        <v>-0.7112568648</v>
      </c>
      <c r="AC75" s="4">
        <f t="shared" si="172"/>
        <v>-0.866080405</v>
      </c>
      <c r="AD75" s="4">
        <f t="shared" si="23"/>
        <v>-0.2786482396</v>
      </c>
      <c r="AE75" s="4">
        <f t="shared" si="14"/>
        <v>-0.5278714233</v>
      </c>
      <c r="AF75" s="1"/>
      <c r="AG75" s="4">
        <f t="shared" si="15"/>
        <v>-0.2306849878</v>
      </c>
      <c r="AH75" s="1"/>
      <c r="AI75" s="4">
        <f t="shared" si="16"/>
        <v>-0.2306849878</v>
      </c>
      <c r="AJ75" s="1"/>
      <c r="AK75" s="1"/>
      <c r="AL75" s="1"/>
      <c r="AM75" s="1"/>
    </row>
    <row r="76">
      <c r="A76" s="4">
        <v>1476.0</v>
      </c>
      <c r="B76" s="1" t="s">
        <v>271</v>
      </c>
      <c r="C76" s="4">
        <v>4.0</v>
      </c>
      <c r="D76" s="4">
        <v>1.0</v>
      </c>
      <c r="E76" s="4">
        <f t="shared" ref="E76:F76" si="173">(C76-average(C:C))/stdev(C:C)</f>
        <v>0.2817494464</v>
      </c>
      <c r="F76" s="4">
        <f t="shared" si="173"/>
        <v>0.4314631397</v>
      </c>
      <c r="G76" s="4">
        <f t="shared" si="4"/>
        <v>0.356606293</v>
      </c>
      <c r="H76" s="4">
        <f t="shared" si="5"/>
        <v>0.5971652142</v>
      </c>
      <c r="I76" s="4"/>
      <c r="J76" s="1" t="s">
        <v>208</v>
      </c>
      <c r="K76" s="4">
        <v>0.0</v>
      </c>
      <c r="L76" s="4">
        <v>0.0</v>
      </c>
      <c r="M76" s="4">
        <f t="shared" si="6"/>
        <v>0</v>
      </c>
      <c r="N76" s="4">
        <f t="shared" si="7"/>
        <v>-0.5796519257</v>
      </c>
      <c r="O76" s="4">
        <f t="shared" si="8"/>
        <v>-0.7613487543</v>
      </c>
      <c r="P76" s="1"/>
      <c r="Q76" s="1"/>
      <c r="R76" s="28">
        <f t="shared" si="9"/>
        <v>-1.795415244</v>
      </c>
      <c r="S76" s="11" t="str">
        <f t="shared" si="10"/>
        <v/>
      </c>
      <c r="T76" s="1"/>
      <c r="U76" s="4"/>
      <c r="V76" s="4">
        <v>42.19</v>
      </c>
      <c r="W76" s="4">
        <v>62.5</v>
      </c>
      <c r="X76" s="4">
        <v>68.75</v>
      </c>
      <c r="Y76" s="4">
        <v>44.53</v>
      </c>
      <c r="Z76" s="4">
        <f t="shared" ref="Z76:AC76" si="174">(V76-average(V:V))/stdev(V:V)</f>
        <v>-1.429262554</v>
      </c>
      <c r="AA76" s="4">
        <f t="shared" si="174"/>
        <v>0.2044360487</v>
      </c>
      <c r="AB76" s="4">
        <f t="shared" si="174"/>
        <v>0.1836071294</v>
      </c>
      <c r="AC76" s="4">
        <f t="shared" si="174"/>
        <v>-0.153582607</v>
      </c>
      <c r="AD76" s="4">
        <f t="shared" si="23"/>
        <v>-0.2987004958</v>
      </c>
      <c r="AE76" s="4">
        <f t="shared" si="14"/>
        <v>-0.5465349905</v>
      </c>
      <c r="AF76" s="1"/>
      <c r="AG76" s="4">
        <f t="shared" si="15"/>
        <v>-0.2369061769</v>
      </c>
      <c r="AH76" s="1"/>
      <c r="AI76" s="4">
        <f t="shared" si="16"/>
        <v>-0.2369061769</v>
      </c>
      <c r="AJ76" s="1"/>
      <c r="AK76" s="1"/>
      <c r="AL76" s="1"/>
      <c r="AM76" s="1"/>
    </row>
    <row r="77">
      <c r="A77" s="4">
        <v>1464.0</v>
      </c>
      <c r="B77" s="1" t="s">
        <v>272</v>
      </c>
      <c r="C77" s="4">
        <v>4.0</v>
      </c>
      <c r="D77" s="4">
        <v>1.0</v>
      </c>
      <c r="E77" s="4">
        <f t="shared" ref="E77:F77" si="175">(C77-average(C:C))/stdev(C:C)</f>
        <v>0.2817494464</v>
      </c>
      <c r="F77" s="4">
        <f t="shared" si="175"/>
        <v>0.4314631397</v>
      </c>
      <c r="G77" s="4">
        <f t="shared" si="4"/>
        <v>0.356606293</v>
      </c>
      <c r="H77" s="4">
        <f t="shared" si="5"/>
        <v>0.5971652142</v>
      </c>
      <c r="I77" s="4"/>
      <c r="J77" s="8" t="s">
        <v>273</v>
      </c>
      <c r="K77" s="4">
        <v>29.5</v>
      </c>
      <c r="L77" s="4">
        <v>0.0</v>
      </c>
      <c r="M77" s="4">
        <f t="shared" si="6"/>
        <v>29.5</v>
      </c>
      <c r="N77" s="4">
        <f t="shared" si="7"/>
        <v>-0.3317661738</v>
      </c>
      <c r="O77" s="4">
        <f t="shared" si="8"/>
        <v>-0.5759914702</v>
      </c>
      <c r="P77" s="1"/>
      <c r="Q77" s="1"/>
      <c r="R77" s="28">
        <f t="shared" si="9"/>
        <v>-1.795415244</v>
      </c>
      <c r="S77" s="11" t="str">
        <f t="shared" si="10"/>
        <v/>
      </c>
      <c r="T77" s="1"/>
      <c r="U77" s="4"/>
      <c r="V77" s="4">
        <v>46.09</v>
      </c>
      <c r="W77" s="4">
        <v>57.81</v>
      </c>
      <c r="X77" s="4">
        <v>56.25</v>
      </c>
      <c r="Y77" s="4">
        <v>45.31</v>
      </c>
      <c r="Z77" s="4">
        <f t="shared" ref="Z77:AC77" si="176">(V77-average(V:V))/stdev(V:V)</f>
        <v>-1.203885473</v>
      </c>
      <c r="AA77" s="4">
        <f t="shared" si="176"/>
        <v>-0.08198258877</v>
      </c>
      <c r="AB77" s="4">
        <f t="shared" si="176"/>
        <v>-0.7708126597</v>
      </c>
      <c r="AC77" s="4">
        <f t="shared" si="176"/>
        <v>-0.1027829468</v>
      </c>
      <c r="AD77" s="4">
        <f t="shared" si="23"/>
        <v>-0.5398659171</v>
      </c>
      <c r="AE77" s="4">
        <f t="shared" si="14"/>
        <v>-0.7347556853</v>
      </c>
      <c r="AF77" s="1"/>
      <c r="AG77" s="4">
        <f t="shared" si="15"/>
        <v>-0.2378606471</v>
      </c>
      <c r="AH77" s="1"/>
      <c r="AI77" s="4">
        <f t="shared" si="16"/>
        <v>-0.2378606471</v>
      </c>
      <c r="AJ77" s="1"/>
      <c r="AK77" s="1"/>
      <c r="AL77" s="1"/>
      <c r="AM77" s="1"/>
    </row>
    <row r="78">
      <c r="A78" s="4">
        <v>1081.0</v>
      </c>
      <c r="B78" s="1" t="s">
        <v>116</v>
      </c>
      <c r="C78" s="4">
        <v>4.0</v>
      </c>
      <c r="D78" s="4">
        <v>1.0</v>
      </c>
      <c r="E78" s="4">
        <f t="shared" ref="E78:F78" si="177">(C78-average(C:C))/stdev(C:C)</f>
        <v>0.2817494464</v>
      </c>
      <c r="F78" s="4">
        <f t="shared" si="177"/>
        <v>0.4314631397</v>
      </c>
      <c r="G78" s="4">
        <f t="shared" si="4"/>
        <v>0.356606293</v>
      </c>
      <c r="H78" s="4">
        <f t="shared" si="5"/>
        <v>0.5971652142</v>
      </c>
      <c r="I78" s="4"/>
      <c r="J78" s="8" t="s">
        <v>285</v>
      </c>
      <c r="K78" s="4">
        <v>56.6</v>
      </c>
      <c r="L78" s="4">
        <v>5.0</v>
      </c>
      <c r="M78" s="4">
        <f t="shared" si="6"/>
        <v>33.421734</v>
      </c>
      <c r="N78" s="4">
        <f t="shared" si="7"/>
        <v>-0.2988122083</v>
      </c>
      <c r="O78" s="4">
        <f t="shared" si="8"/>
        <v>-0.5466371816</v>
      </c>
      <c r="P78" s="1"/>
      <c r="Q78" s="1"/>
      <c r="R78" s="28">
        <f t="shared" si="9"/>
        <v>-1.795415244</v>
      </c>
      <c r="S78" s="11" t="str">
        <f t="shared" si="10"/>
        <v/>
      </c>
      <c r="T78" s="4" t="str">
        <f>if(S78, if(S78 &gt; 0, S78^0.5, -(ABS(S78)^0.5)), "")</f>
        <v/>
      </c>
      <c r="U78" s="4"/>
      <c r="V78" s="4">
        <v>61.17</v>
      </c>
      <c r="W78" s="4">
        <v>53.16</v>
      </c>
      <c r="X78" s="4">
        <v>64.46</v>
      </c>
      <c r="Y78" s="4">
        <v>41.82</v>
      </c>
      <c r="Z78" s="4">
        <f t="shared" ref="Z78:AC78" si="178">(V78-average(V:V))/stdev(V:V)</f>
        <v>-0.3324274259</v>
      </c>
      <c r="AA78" s="4">
        <f t="shared" si="178"/>
        <v>-0.3659584234</v>
      </c>
      <c r="AB78" s="4">
        <f t="shared" si="178"/>
        <v>-0.1439497422</v>
      </c>
      <c r="AC78" s="4">
        <f t="shared" si="178"/>
        <v>-0.3300788622</v>
      </c>
      <c r="AD78" s="4">
        <f t="shared" si="23"/>
        <v>-0.2931036134</v>
      </c>
      <c r="AE78" s="4">
        <f t="shared" si="14"/>
        <v>-0.5413904445</v>
      </c>
      <c r="AF78" s="1"/>
      <c r="AG78" s="4">
        <f t="shared" si="15"/>
        <v>-0.163620804</v>
      </c>
      <c r="AH78" s="4">
        <v>-0.4719705461</v>
      </c>
      <c r="AI78" s="4">
        <f t="shared" si="16"/>
        <v>-0.2407082395</v>
      </c>
      <c r="AJ78" s="1"/>
      <c r="AK78" s="1"/>
      <c r="AL78" s="1"/>
      <c r="AM78" s="1"/>
    </row>
    <row r="79">
      <c r="A79" s="4">
        <v>1470.0</v>
      </c>
      <c r="B79" s="1" t="s">
        <v>274</v>
      </c>
      <c r="C79" s="4">
        <v>4.0</v>
      </c>
      <c r="D79" s="4">
        <v>1.0</v>
      </c>
      <c r="E79" s="4">
        <f t="shared" ref="E79:F79" si="179">(C79-average(C:C))/stdev(C:C)</f>
        <v>0.2817494464</v>
      </c>
      <c r="F79" s="4">
        <f t="shared" si="179"/>
        <v>0.4314631397</v>
      </c>
      <c r="G79" s="4">
        <f t="shared" si="4"/>
        <v>0.356606293</v>
      </c>
      <c r="H79" s="4">
        <f t="shared" si="5"/>
        <v>0.5971652142</v>
      </c>
      <c r="I79" s="4"/>
      <c r="J79" s="8" t="s">
        <v>275</v>
      </c>
      <c r="K79" s="4">
        <v>29.1</v>
      </c>
      <c r="L79" s="4">
        <v>0.0</v>
      </c>
      <c r="M79" s="4">
        <f t="shared" si="6"/>
        <v>29.1</v>
      </c>
      <c r="N79" s="4">
        <f t="shared" si="7"/>
        <v>-0.3351273365</v>
      </c>
      <c r="O79" s="4">
        <f t="shared" si="8"/>
        <v>-0.5789018367</v>
      </c>
      <c r="P79" s="1"/>
      <c r="Q79" s="1"/>
      <c r="R79" s="28">
        <f t="shared" si="9"/>
        <v>-1.795415244</v>
      </c>
      <c r="S79" s="11" t="str">
        <f t="shared" si="10"/>
        <v/>
      </c>
      <c r="T79" s="1"/>
      <c r="U79" s="4"/>
      <c r="V79" s="4">
        <v>60.94</v>
      </c>
      <c r="W79" s="4">
        <v>49.22</v>
      </c>
      <c r="X79" s="4">
        <v>60.94</v>
      </c>
      <c r="Y79" s="4">
        <v>27.34</v>
      </c>
      <c r="Z79" s="4">
        <f t="shared" ref="Z79:AC79" si="180">(V79-average(V:V))/stdev(V:V)</f>
        <v>-0.3457188948</v>
      </c>
      <c r="AA79" s="4">
        <f t="shared" si="180"/>
        <v>-0.6065745069</v>
      </c>
      <c r="AB79" s="4">
        <f t="shared" si="180"/>
        <v>-0.4127143548</v>
      </c>
      <c r="AC79" s="4">
        <f t="shared" si="180"/>
        <v>-1.273128964</v>
      </c>
      <c r="AD79" s="4">
        <f t="shared" si="23"/>
        <v>-0.6595341802</v>
      </c>
      <c r="AE79" s="4">
        <f t="shared" si="14"/>
        <v>-0.8121170976</v>
      </c>
      <c r="AF79" s="1"/>
      <c r="AG79" s="4">
        <f t="shared" si="15"/>
        <v>-0.2646179067</v>
      </c>
      <c r="AH79" s="1"/>
      <c r="AI79" s="4">
        <f t="shared" si="16"/>
        <v>-0.2646179067</v>
      </c>
      <c r="AJ79" s="1"/>
      <c r="AK79" s="1"/>
      <c r="AL79" s="1"/>
      <c r="AM79" s="1"/>
    </row>
    <row r="80">
      <c r="A80" s="4">
        <v>523.0</v>
      </c>
      <c r="B80" s="1" t="s">
        <v>112</v>
      </c>
      <c r="C80" s="4">
        <v>4.0</v>
      </c>
      <c r="D80" s="4">
        <v>1.0</v>
      </c>
      <c r="E80" s="4">
        <f t="shared" ref="E80:F80" si="181">(C80-average(C:C))/stdev(C:C)</f>
        <v>0.2817494464</v>
      </c>
      <c r="F80" s="4">
        <f t="shared" si="181"/>
        <v>0.4314631397</v>
      </c>
      <c r="G80" s="4">
        <f t="shared" si="4"/>
        <v>0.356606293</v>
      </c>
      <c r="H80" s="4">
        <f t="shared" si="5"/>
        <v>0.5971652142</v>
      </c>
      <c r="I80" s="4"/>
      <c r="J80" s="8" t="s">
        <v>283</v>
      </c>
      <c r="K80" s="4">
        <v>12.1</v>
      </c>
      <c r="L80" s="4">
        <v>7.0</v>
      </c>
      <c r="M80" s="4">
        <f t="shared" si="6"/>
        <v>5.78739249</v>
      </c>
      <c r="N80" s="4">
        <f t="shared" si="7"/>
        <v>-0.5310210058</v>
      </c>
      <c r="O80" s="4">
        <f t="shared" si="8"/>
        <v>-0.7287118812</v>
      </c>
      <c r="P80" s="1"/>
      <c r="Q80" s="6"/>
      <c r="R80" s="28">
        <f t="shared" si="9"/>
        <v>-1.795415244</v>
      </c>
      <c r="S80" s="11" t="str">
        <f t="shared" si="10"/>
        <v/>
      </c>
      <c r="T80" s="4" t="str">
        <f t="shared" ref="T80:T81" si="184">if(S80, if(S80 &gt; 0, S80^0.5, -(ABS(S80)^0.5)), "")</f>
        <v/>
      </c>
      <c r="U80" s="4"/>
      <c r="V80" s="4">
        <v>49.24</v>
      </c>
      <c r="W80" s="4">
        <v>46.72</v>
      </c>
      <c r="X80" s="4">
        <v>61.34</v>
      </c>
      <c r="Y80" s="4">
        <v>38.97</v>
      </c>
      <c r="Z80" s="4">
        <f t="shared" ref="Z80:AC80" si="182">(V80-average(V:V))/stdev(V:V)</f>
        <v>-1.021850138</v>
      </c>
      <c r="AA80" s="4">
        <f t="shared" si="182"/>
        <v>-0.7592496868</v>
      </c>
      <c r="AB80" s="4">
        <f t="shared" si="182"/>
        <v>-0.3821729216</v>
      </c>
      <c r="AC80" s="4">
        <f t="shared" si="182"/>
        <v>-0.5156930052</v>
      </c>
      <c r="AD80" s="4">
        <f t="shared" si="23"/>
        <v>-0.669741438</v>
      </c>
      <c r="AE80" s="4">
        <f t="shared" si="14"/>
        <v>-0.8183773201</v>
      </c>
      <c r="AF80" s="1"/>
      <c r="AG80" s="4">
        <f t="shared" si="15"/>
        <v>-0.316641329</v>
      </c>
      <c r="AH80" s="4">
        <v>-0.119889464</v>
      </c>
      <c r="AI80" s="4">
        <f t="shared" si="16"/>
        <v>-0.2674533628</v>
      </c>
      <c r="AJ80" s="1"/>
      <c r="AK80" s="1"/>
      <c r="AL80" s="1"/>
      <c r="AM80" s="1"/>
    </row>
    <row r="81">
      <c r="A81" s="4">
        <v>1074.0</v>
      </c>
      <c r="B81" s="1" t="s">
        <v>121</v>
      </c>
      <c r="C81" s="4">
        <v>4.0</v>
      </c>
      <c r="D81" s="4">
        <v>1.0</v>
      </c>
      <c r="E81" s="4">
        <f t="shared" ref="E81:F81" si="183">(C81-average(C:C))/stdev(C:C)</f>
        <v>0.2817494464</v>
      </c>
      <c r="F81" s="4">
        <f t="shared" si="183"/>
        <v>0.4314631397</v>
      </c>
      <c r="G81" s="4">
        <f t="shared" si="4"/>
        <v>0.356606293</v>
      </c>
      <c r="H81" s="4">
        <f t="shared" si="5"/>
        <v>0.5971652142</v>
      </c>
      <c r="I81" s="4"/>
      <c r="J81" s="8" t="s">
        <v>288</v>
      </c>
      <c r="K81" s="4">
        <v>30.3</v>
      </c>
      <c r="L81" s="4">
        <v>5.0</v>
      </c>
      <c r="M81" s="4">
        <f t="shared" si="6"/>
        <v>17.891847</v>
      </c>
      <c r="N81" s="4">
        <f t="shared" si="7"/>
        <v>-0.4293084021</v>
      </c>
      <c r="O81" s="4">
        <f t="shared" si="8"/>
        <v>-0.6552163018</v>
      </c>
      <c r="P81" s="1"/>
      <c r="Q81" s="1"/>
      <c r="R81" s="28">
        <f t="shared" si="9"/>
        <v>-1.795415244</v>
      </c>
      <c r="S81" s="11" t="str">
        <f t="shared" si="10"/>
        <v/>
      </c>
      <c r="T81" s="4" t="str">
        <f t="shared" si="184"/>
        <v/>
      </c>
      <c r="U81" s="4"/>
      <c r="V81" s="4">
        <v>51.6</v>
      </c>
      <c r="W81" s="4">
        <v>55.8</v>
      </c>
      <c r="X81" s="4">
        <v>65.77</v>
      </c>
      <c r="Y81" s="4">
        <v>47.5</v>
      </c>
      <c r="Z81" s="4">
        <f t="shared" ref="Z81:AC81" si="185">(V81-average(V:V))/stdev(V:V)</f>
        <v>-0.8854681097</v>
      </c>
      <c r="AA81" s="4">
        <f t="shared" si="185"/>
        <v>-0.2047334334</v>
      </c>
      <c r="AB81" s="4">
        <f t="shared" si="185"/>
        <v>-0.04392654834</v>
      </c>
      <c r="AC81" s="4">
        <f t="shared" si="185"/>
        <v>0.03984686835</v>
      </c>
      <c r="AD81" s="4">
        <f t="shared" si="23"/>
        <v>-0.2735703058</v>
      </c>
      <c r="AE81" s="4">
        <f t="shared" si="14"/>
        <v>-0.5230394878</v>
      </c>
      <c r="AF81" s="1"/>
      <c r="AG81" s="4">
        <f t="shared" si="15"/>
        <v>-0.1936968585</v>
      </c>
      <c r="AH81" s="4">
        <v>-0.5138736883</v>
      </c>
      <c r="AI81" s="4">
        <f t="shared" si="16"/>
        <v>-0.2737410659</v>
      </c>
      <c r="AJ81" s="1"/>
      <c r="AK81" s="1"/>
      <c r="AL81" s="1"/>
      <c r="AM81" s="1"/>
    </row>
    <row r="82">
      <c r="A82" s="4">
        <v>1440.0</v>
      </c>
      <c r="B82" s="1" t="s">
        <v>276</v>
      </c>
      <c r="C82" s="4">
        <v>4.0</v>
      </c>
      <c r="D82" s="4">
        <v>1.0</v>
      </c>
      <c r="E82" s="4">
        <f t="shared" ref="E82:F82" si="186">(C82-average(C:C))/stdev(C:C)</f>
        <v>0.2817494464</v>
      </c>
      <c r="F82" s="4">
        <f t="shared" si="186"/>
        <v>0.4314631397</v>
      </c>
      <c r="G82" s="4">
        <f t="shared" si="4"/>
        <v>0.356606293</v>
      </c>
      <c r="H82" s="4">
        <f t="shared" si="5"/>
        <v>0.5971652142</v>
      </c>
      <c r="I82" s="4"/>
      <c r="J82" s="1" t="s">
        <v>208</v>
      </c>
      <c r="K82" s="4">
        <v>0.0</v>
      </c>
      <c r="L82" s="4">
        <v>0.0</v>
      </c>
      <c r="M82" s="4">
        <f t="shared" si="6"/>
        <v>0</v>
      </c>
      <c r="N82" s="4">
        <f t="shared" si="7"/>
        <v>-0.5796519257</v>
      </c>
      <c r="O82" s="4">
        <f t="shared" si="8"/>
        <v>-0.7613487543</v>
      </c>
      <c r="P82" s="1"/>
      <c r="Q82" s="1"/>
      <c r="R82" s="28">
        <f t="shared" si="9"/>
        <v>-1.795415244</v>
      </c>
      <c r="S82" s="11" t="str">
        <f t="shared" si="10"/>
        <v/>
      </c>
      <c r="T82" s="1"/>
      <c r="U82" s="4"/>
      <c r="V82" s="4">
        <v>53.13</v>
      </c>
      <c r="W82" s="4">
        <v>50.78</v>
      </c>
      <c r="X82" s="4">
        <v>57.81</v>
      </c>
      <c r="Y82" s="4">
        <v>50.0</v>
      </c>
      <c r="Z82" s="4">
        <f t="shared" ref="Z82:AC82" si="187">(V82-average(V:V))/stdev(V:V)</f>
        <v>-0.7970509471</v>
      </c>
      <c r="AA82" s="4">
        <f t="shared" si="187"/>
        <v>-0.5113051946</v>
      </c>
      <c r="AB82" s="4">
        <f t="shared" si="187"/>
        <v>-0.65170107</v>
      </c>
      <c r="AC82" s="4">
        <f t="shared" si="187"/>
        <v>0.202666292</v>
      </c>
      <c r="AD82" s="4">
        <f t="shared" si="23"/>
        <v>-0.4393477299</v>
      </c>
      <c r="AE82" s="4">
        <f t="shared" si="14"/>
        <v>-0.6628331086</v>
      </c>
      <c r="AF82" s="1"/>
      <c r="AG82" s="4">
        <f t="shared" si="15"/>
        <v>-0.2756722163</v>
      </c>
      <c r="AH82" s="1"/>
      <c r="AI82" s="4">
        <f t="shared" si="16"/>
        <v>-0.2756722163</v>
      </c>
      <c r="AJ82" s="1"/>
      <c r="AK82" s="1"/>
      <c r="AL82" s="1"/>
      <c r="AM82" s="1"/>
    </row>
    <row r="83">
      <c r="A83" s="4">
        <v>1451.0</v>
      </c>
      <c r="B83" s="1" t="s">
        <v>277</v>
      </c>
      <c r="C83" s="4">
        <v>4.0</v>
      </c>
      <c r="D83" s="4">
        <v>1.0</v>
      </c>
      <c r="E83" s="4">
        <f t="shared" ref="E83:F83" si="188">(C83-average(C:C))/stdev(C:C)</f>
        <v>0.2817494464</v>
      </c>
      <c r="F83" s="4">
        <f t="shared" si="188"/>
        <v>0.4314631397</v>
      </c>
      <c r="G83" s="4">
        <f t="shared" si="4"/>
        <v>0.356606293</v>
      </c>
      <c r="H83" s="4">
        <f t="shared" si="5"/>
        <v>0.5971652142</v>
      </c>
      <c r="I83" s="4"/>
      <c r="J83" s="8" t="s">
        <v>278</v>
      </c>
      <c r="K83" s="4">
        <v>27.7</v>
      </c>
      <c r="L83" s="4">
        <v>0.0</v>
      </c>
      <c r="M83" s="4">
        <f t="shared" si="6"/>
        <v>27.7</v>
      </c>
      <c r="N83" s="4">
        <f t="shared" si="7"/>
        <v>-0.3468914061</v>
      </c>
      <c r="O83" s="4">
        <f t="shared" si="8"/>
        <v>-0.5889748773</v>
      </c>
      <c r="P83" s="1"/>
      <c r="Q83" s="1"/>
      <c r="R83" s="28">
        <f t="shared" si="9"/>
        <v>-1.795415244</v>
      </c>
      <c r="S83" s="11" t="str">
        <f t="shared" si="10"/>
        <v/>
      </c>
      <c r="T83" s="1"/>
      <c r="U83" s="4"/>
      <c r="V83" s="4">
        <v>67.97</v>
      </c>
      <c r="W83" s="4">
        <v>52.34</v>
      </c>
      <c r="X83" s="4">
        <v>46.88</v>
      </c>
      <c r="Y83" s="4">
        <v>28.91</v>
      </c>
      <c r="Z83" s="4">
        <f t="shared" ref="Z83:AC83" si="189">(V83-average(V:V))/stdev(V:V)</f>
        <v>0.06053774129</v>
      </c>
      <c r="AA83" s="4">
        <f t="shared" si="189"/>
        <v>-0.4160358824</v>
      </c>
      <c r="AB83" s="4">
        <f t="shared" si="189"/>
        <v>-1.486245734</v>
      </c>
      <c r="AC83" s="4">
        <f t="shared" si="189"/>
        <v>-1.170878366</v>
      </c>
      <c r="AD83" s="4">
        <f t="shared" si="23"/>
        <v>-0.7531555602</v>
      </c>
      <c r="AE83" s="4">
        <f t="shared" si="14"/>
        <v>-0.867845355</v>
      </c>
      <c r="AF83" s="1"/>
      <c r="AG83" s="4">
        <f t="shared" si="15"/>
        <v>-0.2865516727</v>
      </c>
      <c r="AH83" s="1"/>
      <c r="AI83" s="4">
        <f t="shared" si="16"/>
        <v>-0.2865516727</v>
      </c>
      <c r="AJ83" s="1"/>
      <c r="AK83" s="1"/>
      <c r="AL83" s="1"/>
      <c r="AM83" s="1"/>
    </row>
    <row r="84">
      <c r="A84" s="4">
        <v>1362.0</v>
      </c>
      <c r="B84" s="1" t="s">
        <v>139</v>
      </c>
      <c r="C84" s="4">
        <v>4.0</v>
      </c>
      <c r="D84" s="4">
        <v>1.0</v>
      </c>
      <c r="E84" s="4">
        <f t="shared" ref="E84:F84" si="190">(C84-average(C:C))/stdev(C:C)</f>
        <v>0.2817494464</v>
      </c>
      <c r="F84" s="4">
        <f t="shared" si="190"/>
        <v>0.4314631397</v>
      </c>
      <c r="G84" s="4">
        <f t="shared" si="4"/>
        <v>0.356606293</v>
      </c>
      <c r="H84" s="4">
        <f t="shared" si="5"/>
        <v>0.5971652142</v>
      </c>
      <c r="I84" s="4"/>
      <c r="J84" s="8" t="s">
        <v>290</v>
      </c>
      <c r="K84" s="4">
        <v>42.2</v>
      </c>
      <c r="L84" s="4">
        <v>1.0</v>
      </c>
      <c r="M84" s="4">
        <f t="shared" si="6"/>
        <v>37.98</v>
      </c>
      <c r="N84" s="4">
        <f t="shared" si="7"/>
        <v>-0.2605095237</v>
      </c>
      <c r="O84" s="4">
        <f t="shared" si="8"/>
        <v>-0.5104013359</v>
      </c>
      <c r="P84" s="1"/>
      <c r="Q84" s="1"/>
      <c r="R84" s="28">
        <f t="shared" si="9"/>
        <v>-1.795415244</v>
      </c>
      <c r="S84" s="11" t="str">
        <f t="shared" si="10"/>
        <v/>
      </c>
      <c r="T84" s="4" t="str">
        <f t="shared" ref="T84:T86" si="193">if(S84, if(S84 &gt; 0, S84^0.5, -(ABS(S84)^0.5)), "")</f>
        <v/>
      </c>
      <c r="U84" s="4"/>
      <c r="V84" s="4">
        <v>59.38</v>
      </c>
      <c r="W84" s="4">
        <v>42.97</v>
      </c>
      <c r="X84" s="4">
        <v>54.88</v>
      </c>
      <c r="Y84" s="4">
        <v>42.58</v>
      </c>
      <c r="Z84" s="4">
        <f t="shared" ref="Z84:AC84" si="191">(V84-average(V:V))/stdev(V:V)</f>
        <v>-0.4358697272</v>
      </c>
      <c r="AA84" s="4">
        <f t="shared" si="191"/>
        <v>-0.9882624566</v>
      </c>
      <c r="AB84" s="4">
        <f t="shared" si="191"/>
        <v>-0.8754170685</v>
      </c>
      <c r="AC84" s="4">
        <f t="shared" si="191"/>
        <v>-0.2805817575</v>
      </c>
      <c r="AD84" s="4">
        <f t="shared" si="23"/>
        <v>-0.6450327525</v>
      </c>
      <c r="AE84" s="4">
        <f t="shared" si="14"/>
        <v>-0.8031393107</v>
      </c>
      <c r="AF84" s="1"/>
      <c r="AG84" s="4">
        <f t="shared" si="15"/>
        <v>-0.2387918108</v>
      </c>
      <c r="AH84" s="4">
        <v>-0.4655312115</v>
      </c>
      <c r="AI84" s="4">
        <f t="shared" si="16"/>
        <v>-0.295476661</v>
      </c>
      <c r="AJ84" s="1"/>
      <c r="AK84" s="1"/>
      <c r="AL84" s="1"/>
      <c r="AM84" s="1"/>
    </row>
    <row r="85">
      <c r="A85" s="4">
        <v>1257.0</v>
      </c>
      <c r="B85" s="1" t="s">
        <v>96</v>
      </c>
      <c r="C85" s="4">
        <v>4.0</v>
      </c>
      <c r="D85" s="4">
        <v>1.0</v>
      </c>
      <c r="E85" s="4">
        <f t="shared" ref="E85:F85" si="192">(C85-average(C:C))/stdev(C:C)</f>
        <v>0.2817494464</v>
      </c>
      <c r="F85" s="4">
        <f t="shared" si="192"/>
        <v>0.4314631397</v>
      </c>
      <c r="G85" s="4">
        <f t="shared" si="4"/>
        <v>0.356606293</v>
      </c>
      <c r="H85" s="4">
        <f t="shared" si="5"/>
        <v>0.5971652142</v>
      </c>
      <c r="I85" s="4"/>
      <c r="J85" s="8" t="s">
        <v>292</v>
      </c>
      <c r="K85" s="4">
        <v>35.4</v>
      </c>
      <c r="L85" s="4">
        <v>3.0</v>
      </c>
      <c r="M85" s="4">
        <f t="shared" si="6"/>
        <v>25.8066</v>
      </c>
      <c r="N85" s="4">
        <f t="shared" si="7"/>
        <v>-0.3628014699</v>
      </c>
      <c r="O85" s="4">
        <f t="shared" si="8"/>
        <v>-0.6023300341</v>
      </c>
      <c r="P85" s="1"/>
      <c r="Q85" s="1"/>
      <c r="R85" s="28">
        <f t="shared" si="9"/>
        <v>-1.795415244</v>
      </c>
      <c r="S85" s="11" t="str">
        <f t="shared" si="10"/>
        <v/>
      </c>
      <c r="T85" s="4" t="str">
        <f t="shared" si="193"/>
        <v/>
      </c>
      <c r="U85" s="4"/>
      <c r="V85" s="4">
        <v>46.68</v>
      </c>
      <c r="W85" s="4">
        <v>43.35</v>
      </c>
      <c r="X85" s="4">
        <v>62.65</v>
      </c>
      <c r="Y85" s="4">
        <v>39.43</v>
      </c>
      <c r="Z85" s="4">
        <f t="shared" ref="Z85:AC85" si="194">(V85-average(V:V))/stdev(V:V)</f>
        <v>-1.169789966</v>
      </c>
      <c r="AA85" s="4">
        <f t="shared" si="194"/>
        <v>-0.9650558293</v>
      </c>
      <c r="AB85" s="4">
        <f t="shared" si="194"/>
        <v>-0.2821497277</v>
      </c>
      <c r="AC85" s="4">
        <f t="shared" si="194"/>
        <v>-0.4857342313</v>
      </c>
      <c r="AD85" s="4">
        <f t="shared" si="23"/>
        <v>-0.7256824385</v>
      </c>
      <c r="AE85" s="4">
        <f t="shared" si="14"/>
        <v>-0.8518699658</v>
      </c>
      <c r="AF85" s="1"/>
      <c r="AG85" s="4">
        <f t="shared" si="15"/>
        <v>-0.2856782619</v>
      </c>
      <c r="AH85" s="4">
        <v>-0.4151977895</v>
      </c>
      <c r="AI85" s="4">
        <f t="shared" si="16"/>
        <v>-0.3180581438</v>
      </c>
      <c r="AJ85" s="1"/>
      <c r="AK85" s="1"/>
      <c r="AL85" s="1"/>
      <c r="AM85" s="1"/>
    </row>
    <row r="86">
      <c r="A86" s="4">
        <v>676.0</v>
      </c>
      <c r="B86" s="1" t="s">
        <v>119</v>
      </c>
      <c r="C86" s="4">
        <v>4.0</v>
      </c>
      <c r="D86" s="4">
        <v>1.0</v>
      </c>
      <c r="E86" s="4">
        <f t="shared" ref="E86:F86" si="195">(C86-average(C:C))/stdev(C:C)</f>
        <v>0.2817494464</v>
      </c>
      <c r="F86" s="4">
        <f t="shared" si="195"/>
        <v>0.4314631397</v>
      </c>
      <c r="G86" s="4">
        <f t="shared" si="4"/>
        <v>0.356606293</v>
      </c>
      <c r="H86" s="4">
        <f t="shared" si="5"/>
        <v>0.5971652142</v>
      </c>
      <c r="I86" s="4"/>
      <c r="J86" s="8" t="s">
        <v>253</v>
      </c>
      <c r="K86" s="4">
        <v>35.4</v>
      </c>
      <c r="L86" s="4">
        <v>7.0</v>
      </c>
      <c r="M86" s="4">
        <f t="shared" si="6"/>
        <v>16.93171026</v>
      </c>
      <c r="N86" s="4">
        <f t="shared" si="7"/>
        <v>-0.4373763417</v>
      </c>
      <c r="O86" s="4">
        <f t="shared" si="8"/>
        <v>-0.6613443443</v>
      </c>
      <c r="P86" s="1"/>
      <c r="Q86" s="9">
        <v>1.0</v>
      </c>
      <c r="R86" s="28">
        <f t="shared" si="9"/>
        <v>-0.8786074596</v>
      </c>
      <c r="S86" s="11">
        <f t="shared" si="10"/>
        <v>-0.8786074596</v>
      </c>
      <c r="T86" s="4">
        <f t="shared" si="193"/>
        <v>-0.9373406316</v>
      </c>
      <c r="U86" s="4"/>
      <c r="V86" s="4">
        <v>56.89</v>
      </c>
      <c r="W86" s="4">
        <v>64.35</v>
      </c>
      <c r="X86" s="4">
        <v>57.34</v>
      </c>
      <c r="Y86" s="4">
        <v>33.77</v>
      </c>
      <c r="Z86" s="4">
        <f t="shared" ref="Z86:AC86" si="196">(V86-average(V:V))/stdev(V:V)</f>
        <v>-0.5797643252</v>
      </c>
      <c r="AA86" s="4">
        <f t="shared" si="196"/>
        <v>0.3174156818</v>
      </c>
      <c r="AB86" s="4">
        <f t="shared" si="196"/>
        <v>-0.6875872541</v>
      </c>
      <c r="AC86" s="4">
        <f t="shared" si="196"/>
        <v>-0.8543574065</v>
      </c>
      <c r="AD86" s="4">
        <f t="shared" si="23"/>
        <v>-0.451073326</v>
      </c>
      <c r="AE86" s="4">
        <f t="shared" si="14"/>
        <v>-0.6716199267</v>
      </c>
      <c r="AF86" s="1"/>
      <c r="AG86" s="4">
        <f t="shared" si="15"/>
        <v>-0.4182849221</v>
      </c>
      <c r="AH86" s="4">
        <v>-0.05276321777</v>
      </c>
      <c r="AI86" s="4">
        <f t="shared" si="16"/>
        <v>-0.326904496</v>
      </c>
      <c r="AJ86" s="1"/>
      <c r="AK86" s="1"/>
      <c r="AL86" s="1"/>
      <c r="AM86" s="1"/>
    </row>
    <row r="87">
      <c r="A87" s="4">
        <v>1493.0</v>
      </c>
      <c r="B87" s="1" t="s">
        <v>279</v>
      </c>
      <c r="C87" s="4">
        <v>4.0</v>
      </c>
      <c r="D87" s="4">
        <v>1.0</v>
      </c>
      <c r="E87" s="4">
        <f t="shared" ref="E87:F87" si="197">(C87-average(C:C))/stdev(C:C)</f>
        <v>0.2817494464</v>
      </c>
      <c r="F87" s="4">
        <f t="shared" si="197"/>
        <v>0.4314631397</v>
      </c>
      <c r="G87" s="4">
        <f t="shared" si="4"/>
        <v>0.356606293</v>
      </c>
      <c r="H87" s="4">
        <f t="shared" si="5"/>
        <v>0.5971652142</v>
      </c>
      <c r="I87" s="4"/>
      <c r="J87" s="8" t="s">
        <v>280</v>
      </c>
      <c r="K87" s="4">
        <v>9.1</v>
      </c>
      <c r="L87" s="4">
        <v>0.0</v>
      </c>
      <c r="M87" s="4">
        <f t="shared" si="6"/>
        <v>9.1</v>
      </c>
      <c r="N87" s="4">
        <f t="shared" si="7"/>
        <v>-0.5031854735</v>
      </c>
      <c r="O87" s="4">
        <f t="shared" si="8"/>
        <v>-0.7093556749</v>
      </c>
      <c r="P87" s="1"/>
      <c r="Q87" s="1"/>
      <c r="R87" s="28">
        <f t="shared" si="9"/>
        <v>-1.795415244</v>
      </c>
      <c r="S87" s="11" t="str">
        <f t="shared" si="10"/>
        <v/>
      </c>
      <c r="T87" s="1"/>
      <c r="U87" s="4"/>
      <c r="V87" s="4">
        <v>71.09</v>
      </c>
      <c r="W87" s="4">
        <v>45.31</v>
      </c>
      <c r="X87" s="4">
        <v>42.97</v>
      </c>
      <c r="Y87" s="4">
        <v>31.25</v>
      </c>
      <c r="Z87" s="4">
        <f t="shared" ref="Z87:AC87" si="198">(V87-average(V:V))/stdev(V:V)</f>
        <v>0.2408394062</v>
      </c>
      <c r="AA87" s="4">
        <f t="shared" si="198"/>
        <v>-0.8453584882</v>
      </c>
      <c r="AB87" s="4">
        <f t="shared" si="198"/>
        <v>-1.784788244</v>
      </c>
      <c r="AC87" s="4">
        <f t="shared" si="198"/>
        <v>-1.018479386</v>
      </c>
      <c r="AD87" s="4">
        <f t="shared" si="23"/>
        <v>-0.8519466778</v>
      </c>
      <c r="AE87" s="4">
        <f t="shared" si="14"/>
        <v>-0.9230095762</v>
      </c>
      <c r="AF87" s="1"/>
      <c r="AG87" s="4">
        <f t="shared" si="15"/>
        <v>-0.345066679</v>
      </c>
      <c r="AH87" s="1"/>
      <c r="AI87" s="4">
        <f t="shared" si="16"/>
        <v>-0.345066679</v>
      </c>
      <c r="AJ87" s="1"/>
      <c r="AK87" s="1"/>
      <c r="AL87" s="1"/>
      <c r="AM87" s="1"/>
    </row>
    <row r="88">
      <c r="A88" s="4">
        <v>1606.0</v>
      </c>
      <c r="B88" s="1" t="s">
        <v>322</v>
      </c>
      <c r="C88" s="4">
        <v>4.0</v>
      </c>
      <c r="D88" s="4">
        <v>1.0</v>
      </c>
      <c r="E88" s="4">
        <f t="shared" ref="E88:F88" si="199">(C88-average(C:C))/stdev(C:C)</f>
        <v>0.2817494464</v>
      </c>
      <c r="F88" s="4">
        <f t="shared" si="199"/>
        <v>0.4314631397</v>
      </c>
      <c r="G88" s="4">
        <f t="shared" si="4"/>
        <v>0.356606293</v>
      </c>
      <c r="H88" s="4">
        <f t="shared" si="5"/>
        <v>0.5971652142</v>
      </c>
      <c r="I88" s="4"/>
      <c r="J88" s="1" t="s">
        <v>242</v>
      </c>
      <c r="K88" s="4">
        <v>0.0</v>
      </c>
      <c r="L88" s="4">
        <v>0.0</v>
      </c>
      <c r="M88" s="4">
        <f t="shared" si="6"/>
        <v>0</v>
      </c>
      <c r="N88" s="4">
        <f t="shared" si="7"/>
        <v>-0.5796519257</v>
      </c>
      <c r="O88" s="4">
        <f t="shared" si="8"/>
        <v>-0.7613487543</v>
      </c>
      <c r="P88" s="1"/>
      <c r="Q88" s="1"/>
      <c r="R88" s="28">
        <f t="shared" si="9"/>
        <v>-1.795415244</v>
      </c>
      <c r="S88" s="11" t="str">
        <f t="shared" si="10"/>
        <v/>
      </c>
      <c r="T88" s="1"/>
      <c r="U88" s="4"/>
      <c r="V88" s="4">
        <v>51.56</v>
      </c>
      <c r="W88" s="4">
        <v>40.63</v>
      </c>
      <c r="X88" s="4">
        <v>45.31</v>
      </c>
      <c r="Y88" s="4">
        <v>36.72</v>
      </c>
      <c r="Z88" s="4">
        <f t="shared" ref="Z88:AC88" si="200">(V88-average(V:V))/stdev(V:V)</f>
        <v>-0.8877796695</v>
      </c>
      <c r="AA88" s="4">
        <f t="shared" si="200"/>
        <v>-1.131166425</v>
      </c>
      <c r="AB88" s="4">
        <f t="shared" si="200"/>
        <v>-1.606120859</v>
      </c>
      <c r="AC88" s="4">
        <f t="shared" si="200"/>
        <v>-0.6622304866</v>
      </c>
      <c r="AD88" s="4">
        <f t="shared" si="23"/>
        <v>-1.07182436</v>
      </c>
      <c r="AE88" s="4">
        <f t="shared" si="14"/>
        <v>-1.035289505</v>
      </c>
      <c r="AF88" s="1"/>
      <c r="AG88" s="4">
        <f t="shared" si="15"/>
        <v>-0.3998243485</v>
      </c>
      <c r="AH88" s="1"/>
      <c r="AI88" s="4">
        <f t="shared" si="16"/>
        <v>-0.3998243485</v>
      </c>
      <c r="AJ88" s="1"/>
      <c r="AK88" s="1"/>
      <c r="AL88" s="1"/>
      <c r="AM88" s="1"/>
    </row>
    <row r="89">
      <c r="A89" s="4">
        <v>245.0</v>
      </c>
      <c r="B89" s="1" t="s">
        <v>114</v>
      </c>
      <c r="C89" s="4">
        <v>2.0</v>
      </c>
      <c r="D89" s="4">
        <v>1.0</v>
      </c>
      <c r="E89" s="4">
        <f t="shared" ref="E89:F89" si="201">(C89-average(C:C))/stdev(C:C)</f>
        <v>-3.318382369</v>
      </c>
      <c r="F89" s="4">
        <f t="shared" si="201"/>
        <v>0.4314631397</v>
      </c>
      <c r="G89" s="4">
        <f t="shared" si="4"/>
        <v>-1.443459614</v>
      </c>
      <c r="H89" s="4">
        <f t="shared" si="5"/>
        <v>-1.201440641</v>
      </c>
      <c r="I89" s="4"/>
      <c r="J89" s="8" t="s">
        <v>289</v>
      </c>
      <c r="K89" s="4">
        <v>41.1</v>
      </c>
      <c r="L89" s="4">
        <v>3.0</v>
      </c>
      <c r="M89" s="4">
        <f t="shared" si="6"/>
        <v>29.9619</v>
      </c>
      <c r="N89" s="4">
        <f t="shared" si="7"/>
        <v>-0.3278848711</v>
      </c>
      <c r="O89" s="4">
        <f t="shared" si="8"/>
        <v>-0.5726123218</v>
      </c>
      <c r="P89" s="1"/>
      <c r="Q89" s="9">
        <v>3.0</v>
      </c>
      <c r="R89" s="28">
        <f t="shared" si="9"/>
        <v>0.9550081083</v>
      </c>
      <c r="S89" s="11">
        <f t="shared" si="10"/>
        <v>0.9550081083</v>
      </c>
      <c r="T89" s="4">
        <f t="shared" ref="T89:T90" si="204">if(S89, if(S89 &gt; 0, S89^0.5, -(ABS(S89)^0.5)), "")</f>
        <v>0.9772451628</v>
      </c>
      <c r="U89" s="4"/>
      <c r="V89" s="4">
        <v>53.05</v>
      </c>
      <c r="W89" s="4">
        <v>47.13</v>
      </c>
      <c r="X89" s="4">
        <v>72.97</v>
      </c>
      <c r="Y89" s="4">
        <v>44.15</v>
      </c>
      <c r="Z89" s="4">
        <f t="shared" ref="Z89:AC89" si="202">(V89-average(V:V))/stdev(V:V)</f>
        <v>-0.8016740667</v>
      </c>
      <c r="AA89" s="4">
        <f t="shared" si="202"/>
        <v>-0.7342109573</v>
      </c>
      <c r="AB89" s="4">
        <f t="shared" si="202"/>
        <v>0.5058192501</v>
      </c>
      <c r="AC89" s="4">
        <f t="shared" si="202"/>
        <v>-0.1783311594</v>
      </c>
      <c r="AD89" s="4">
        <f t="shared" si="23"/>
        <v>-0.3020992333</v>
      </c>
      <c r="AE89" s="4">
        <f t="shared" si="14"/>
        <v>-0.5496355459</v>
      </c>
      <c r="AF89" s="1"/>
      <c r="AG89" s="4">
        <f t="shared" si="15"/>
        <v>-0.3366108365</v>
      </c>
      <c r="AH89" s="4">
        <v>-0.6791171763</v>
      </c>
      <c r="AI89" s="4">
        <f t="shared" si="16"/>
        <v>-0.4222374215</v>
      </c>
      <c r="AJ89" s="1"/>
      <c r="AK89" s="1"/>
      <c r="AL89" s="1"/>
      <c r="AM89" s="1"/>
    </row>
    <row r="90">
      <c r="A90" s="4">
        <v>815.0</v>
      </c>
      <c r="B90" s="1" t="s">
        <v>134</v>
      </c>
      <c r="C90" s="4">
        <v>4.0</v>
      </c>
      <c r="D90" s="4">
        <v>1.0</v>
      </c>
      <c r="E90" s="4">
        <f t="shared" ref="E90:F90" si="203">(C90-average(C:C))/stdev(C:C)</f>
        <v>0.2817494464</v>
      </c>
      <c r="F90" s="4">
        <f t="shared" si="203"/>
        <v>0.4314631397</v>
      </c>
      <c r="G90" s="4">
        <f t="shared" si="4"/>
        <v>0.356606293</v>
      </c>
      <c r="H90" s="4">
        <f t="shared" si="5"/>
        <v>0.5971652142</v>
      </c>
      <c r="I90" s="4"/>
      <c r="J90" s="8" t="s">
        <v>297</v>
      </c>
      <c r="K90" s="4">
        <v>23.0</v>
      </c>
      <c r="L90" s="4">
        <v>7.0</v>
      </c>
      <c r="M90" s="4">
        <f t="shared" si="6"/>
        <v>11.0008287</v>
      </c>
      <c r="N90" s="4">
        <f t="shared" si="7"/>
        <v>-0.487212987</v>
      </c>
      <c r="O90" s="4">
        <f t="shared" si="8"/>
        <v>-0.6980064376</v>
      </c>
      <c r="P90" s="1"/>
      <c r="Q90" s="1"/>
      <c r="R90" s="28">
        <f t="shared" si="9"/>
        <v>-1.795415244</v>
      </c>
      <c r="S90" s="11" t="str">
        <f t="shared" si="10"/>
        <v/>
      </c>
      <c r="T90" s="4" t="str">
        <f t="shared" si="204"/>
        <v/>
      </c>
      <c r="U90" s="4"/>
      <c r="V90" s="4">
        <v>45.47</v>
      </c>
      <c r="W90" s="4">
        <v>49.93</v>
      </c>
      <c r="X90" s="4">
        <v>68.15</v>
      </c>
      <c r="Y90" s="4">
        <v>48.15</v>
      </c>
      <c r="Z90" s="4">
        <f t="shared" ref="Z90:AC90" si="205">(V90-average(V:V))/stdev(V:V)</f>
        <v>-1.23971465</v>
      </c>
      <c r="AA90" s="4">
        <f t="shared" si="205"/>
        <v>-0.5632147558</v>
      </c>
      <c r="AB90" s="4">
        <f t="shared" si="205"/>
        <v>0.1377949795</v>
      </c>
      <c r="AC90" s="4">
        <f t="shared" si="205"/>
        <v>0.0821799185</v>
      </c>
      <c r="AD90" s="4">
        <f t="shared" si="23"/>
        <v>-0.395738627</v>
      </c>
      <c r="AE90" s="4">
        <f t="shared" si="14"/>
        <v>-0.6290776001</v>
      </c>
      <c r="AF90" s="1"/>
      <c r="AG90" s="4">
        <f t="shared" si="15"/>
        <v>-0.2433062745</v>
      </c>
      <c r="AH90" s="4">
        <v>-0.9804361103</v>
      </c>
      <c r="AI90" s="4">
        <f t="shared" si="16"/>
        <v>-0.4275887335</v>
      </c>
      <c r="AJ90" s="1"/>
      <c r="AK90" s="1"/>
      <c r="AL90" s="1"/>
      <c r="AM90" s="1"/>
    </row>
    <row r="91">
      <c r="A91" s="4">
        <v>1444.0</v>
      </c>
      <c r="B91" s="1" t="s">
        <v>286</v>
      </c>
      <c r="C91" s="4">
        <v>4.0</v>
      </c>
      <c r="D91" s="4">
        <v>1.0</v>
      </c>
      <c r="E91" s="4">
        <f t="shared" ref="E91:F91" si="206">(C91-average(C:C))/stdev(C:C)</f>
        <v>0.2817494464</v>
      </c>
      <c r="F91" s="4">
        <f t="shared" si="206"/>
        <v>0.4314631397</v>
      </c>
      <c r="G91" s="4">
        <f t="shared" si="4"/>
        <v>0.356606293</v>
      </c>
      <c r="H91" s="4">
        <f t="shared" si="5"/>
        <v>0.5971652142</v>
      </c>
      <c r="I91" s="4"/>
      <c r="J91" s="8" t="s">
        <v>287</v>
      </c>
      <c r="K91" s="4">
        <v>21.1</v>
      </c>
      <c r="L91" s="4">
        <v>0.0</v>
      </c>
      <c r="M91" s="4">
        <f t="shared" si="6"/>
        <v>21.1</v>
      </c>
      <c r="N91" s="4">
        <f t="shared" si="7"/>
        <v>-0.4023505913</v>
      </c>
      <c r="O91" s="4">
        <f t="shared" si="8"/>
        <v>-0.6343111155</v>
      </c>
      <c r="P91" s="1"/>
      <c r="Q91" s="1"/>
      <c r="R91" s="28">
        <f t="shared" si="9"/>
        <v>-1.795415244</v>
      </c>
      <c r="S91" s="11" t="str">
        <f t="shared" si="10"/>
        <v/>
      </c>
      <c r="T91" s="1"/>
      <c r="U91" s="4"/>
      <c r="V91" s="4">
        <v>35.94</v>
      </c>
      <c r="W91" s="4">
        <v>28.13</v>
      </c>
      <c r="X91" s="4">
        <v>49.22</v>
      </c>
      <c r="Y91" s="4">
        <v>24.22</v>
      </c>
      <c r="Z91" s="4">
        <f t="shared" ref="Z91:AC91" si="207">(V91-average(V:V))/stdev(V:V)</f>
        <v>-1.790443774</v>
      </c>
      <c r="AA91" s="4">
        <f t="shared" si="207"/>
        <v>-1.894542324</v>
      </c>
      <c r="AB91" s="4">
        <f t="shared" si="207"/>
        <v>-1.307578349</v>
      </c>
      <c r="AC91" s="4">
        <f t="shared" si="207"/>
        <v>-1.476327605</v>
      </c>
      <c r="AD91" s="4">
        <f t="shared" si="23"/>
        <v>-1.617223013</v>
      </c>
      <c r="AE91" s="4">
        <f t="shared" si="14"/>
        <v>-1.271700835</v>
      </c>
      <c r="AF91" s="1"/>
      <c r="AG91" s="4">
        <f t="shared" si="15"/>
        <v>-0.4362822454</v>
      </c>
      <c r="AH91" s="1"/>
      <c r="AI91" s="4">
        <f t="shared" si="16"/>
        <v>-0.4362822454</v>
      </c>
      <c r="AJ91" s="1"/>
      <c r="AK91" s="1"/>
      <c r="AL91" s="1"/>
      <c r="AM91" s="1"/>
    </row>
    <row r="92">
      <c r="A92" s="4">
        <v>826.0</v>
      </c>
      <c r="B92" s="1" t="s">
        <v>129</v>
      </c>
      <c r="C92" s="4">
        <v>2.0</v>
      </c>
      <c r="D92" s="4">
        <v>0.0</v>
      </c>
      <c r="E92" s="4">
        <f t="shared" ref="E92:F92" si="208">(C92-average(C:C))/stdev(C:C)</f>
        <v>-3.318382369</v>
      </c>
      <c r="F92" s="4">
        <f t="shared" si="208"/>
        <v>-2.049449914</v>
      </c>
      <c r="G92" s="4">
        <f t="shared" si="4"/>
        <v>-2.683916141</v>
      </c>
      <c r="H92" s="4">
        <f t="shared" si="5"/>
        <v>-1.6382662</v>
      </c>
      <c r="I92" s="4"/>
      <c r="J92" s="8" t="s">
        <v>258</v>
      </c>
      <c r="K92" s="4">
        <v>27.5</v>
      </c>
      <c r="L92" s="4">
        <v>3.0</v>
      </c>
      <c r="M92" s="4">
        <f t="shared" si="6"/>
        <v>20.0475</v>
      </c>
      <c r="N92" s="4">
        <f t="shared" si="7"/>
        <v>-0.4111946508</v>
      </c>
      <c r="O92" s="4">
        <f t="shared" si="8"/>
        <v>-0.6412446107</v>
      </c>
      <c r="P92" s="1"/>
      <c r="Q92" s="9">
        <v>2.0</v>
      </c>
      <c r="R92" s="28">
        <f t="shared" si="9"/>
        <v>0.03820032433</v>
      </c>
      <c r="S92" s="11">
        <f t="shared" si="10"/>
        <v>0.03820032433</v>
      </c>
      <c r="T92" s="4">
        <f>if(S92, if(S92 &gt; 0, S92^0.5, -(ABS(S92)^0.5)), "")</f>
        <v>0.1954490326</v>
      </c>
      <c r="U92" s="4"/>
      <c r="V92" s="4">
        <v>75.21</v>
      </c>
      <c r="W92" s="4">
        <v>61.89</v>
      </c>
      <c r="X92" s="4">
        <v>68.32</v>
      </c>
      <c r="Y92" s="4">
        <v>54.32</v>
      </c>
      <c r="Z92" s="4">
        <f t="shared" ref="Z92:AC92" si="209">(V92-average(V:V))/stdev(V:V)</f>
        <v>0.4789300663</v>
      </c>
      <c r="AA92" s="4">
        <f t="shared" si="209"/>
        <v>0.1671833048</v>
      </c>
      <c r="AB92" s="4">
        <f t="shared" si="209"/>
        <v>0.1507750886</v>
      </c>
      <c r="AC92" s="4">
        <f t="shared" si="209"/>
        <v>0.4840182561</v>
      </c>
      <c r="AD92" s="4">
        <f t="shared" si="23"/>
        <v>0.320226679</v>
      </c>
      <c r="AE92" s="4">
        <f t="shared" si="14"/>
        <v>0.5658857473</v>
      </c>
      <c r="AF92" s="1"/>
      <c r="AG92" s="4">
        <f t="shared" si="15"/>
        <v>-0.3795440076</v>
      </c>
      <c r="AH92" s="4">
        <v>-0.6215460138</v>
      </c>
      <c r="AI92" s="4">
        <f t="shared" si="16"/>
        <v>-0.4400445092</v>
      </c>
      <c r="AJ92" s="1"/>
      <c r="AK92" s="1"/>
      <c r="AL92" s="1"/>
      <c r="AM92" s="1"/>
    </row>
    <row r="93">
      <c r="A93" s="4">
        <v>1467.0</v>
      </c>
      <c r="B93" s="8" t="s">
        <v>291</v>
      </c>
      <c r="C93" s="4">
        <v>4.0</v>
      </c>
      <c r="D93" s="4">
        <v>1.0</v>
      </c>
      <c r="E93" s="4">
        <f t="shared" ref="E93:F93" si="210">(C93-average(C:C))/stdev(C:C)</f>
        <v>0.2817494464</v>
      </c>
      <c r="F93" s="4">
        <f t="shared" si="210"/>
        <v>0.4314631397</v>
      </c>
      <c r="G93" s="4">
        <f t="shared" si="4"/>
        <v>0.356606293</v>
      </c>
      <c r="H93" s="4">
        <f t="shared" si="5"/>
        <v>0.5971652142</v>
      </c>
      <c r="I93" s="4"/>
      <c r="J93" s="1" t="s">
        <v>250</v>
      </c>
      <c r="K93" s="4">
        <v>0.0</v>
      </c>
      <c r="L93" s="4">
        <v>0.0</v>
      </c>
      <c r="M93" s="4">
        <f t="shared" si="6"/>
        <v>0</v>
      </c>
      <c r="N93" s="4">
        <f t="shared" si="7"/>
        <v>-0.5796519257</v>
      </c>
      <c r="O93" s="4">
        <f t="shared" si="8"/>
        <v>-0.7613487543</v>
      </c>
      <c r="P93" s="1"/>
      <c r="Q93" s="1"/>
      <c r="R93" s="28">
        <f t="shared" si="9"/>
        <v>-1.795415244</v>
      </c>
      <c r="S93" s="11" t="str">
        <f t="shared" si="10"/>
        <v/>
      </c>
      <c r="T93" s="1"/>
      <c r="U93" s="4"/>
      <c r="V93" s="4">
        <v>67.97</v>
      </c>
      <c r="W93" s="4">
        <v>19.53</v>
      </c>
      <c r="X93" s="4">
        <v>39.06</v>
      </c>
      <c r="Y93" s="4">
        <v>14.84</v>
      </c>
      <c r="Z93" s="4">
        <f t="shared" ref="Z93:AC93" si="211">(V93-average(V:V))/stdev(V:V)</f>
        <v>0.06053774129</v>
      </c>
      <c r="AA93" s="4">
        <f t="shared" si="211"/>
        <v>-2.419744943</v>
      </c>
      <c r="AB93" s="4">
        <f t="shared" si="211"/>
        <v>-2.083330754</v>
      </c>
      <c r="AC93" s="4">
        <f t="shared" si="211"/>
        <v>-2.087226083</v>
      </c>
      <c r="AD93" s="4">
        <f t="shared" si="23"/>
        <v>-1.63244101</v>
      </c>
      <c r="AE93" s="4">
        <f t="shared" si="14"/>
        <v>-1.277670149</v>
      </c>
      <c r="AF93" s="1"/>
      <c r="AG93" s="4">
        <f t="shared" si="15"/>
        <v>-0.4806178964</v>
      </c>
      <c r="AH93" s="1"/>
      <c r="AI93" s="4">
        <f t="shared" si="16"/>
        <v>-0.4806178964</v>
      </c>
      <c r="AJ93" s="1"/>
      <c r="AK93" s="1"/>
      <c r="AL93" s="1"/>
      <c r="AM93" s="1"/>
    </row>
    <row r="94">
      <c r="A94" s="4">
        <v>1300.0</v>
      </c>
      <c r="B94" s="1" t="s">
        <v>123</v>
      </c>
      <c r="C94" s="4">
        <v>4.0</v>
      </c>
      <c r="D94" s="4">
        <v>1.0</v>
      </c>
      <c r="E94" s="4">
        <f t="shared" ref="E94:F94" si="212">(C94-average(C:C))/stdev(C:C)</f>
        <v>0.2817494464</v>
      </c>
      <c r="F94" s="4">
        <f t="shared" si="212"/>
        <v>0.4314631397</v>
      </c>
      <c r="G94" s="4">
        <f t="shared" si="4"/>
        <v>0.356606293</v>
      </c>
      <c r="H94" s="4">
        <f t="shared" si="5"/>
        <v>0.5971652142</v>
      </c>
      <c r="I94" s="4"/>
      <c r="J94" s="1" t="s">
        <v>242</v>
      </c>
      <c r="K94" s="4">
        <v>0.0</v>
      </c>
      <c r="L94" s="4">
        <v>2.0</v>
      </c>
      <c r="M94" s="4">
        <f t="shared" si="6"/>
        <v>0</v>
      </c>
      <c r="N94" s="4">
        <f t="shared" si="7"/>
        <v>-0.5796519257</v>
      </c>
      <c r="O94" s="4">
        <f t="shared" si="8"/>
        <v>-0.7613487543</v>
      </c>
      <c r="P94" s="1"/>
      <c r="Q94" s="1"/>
      <c r="R94" s="28">
        <f t="shared" si="9"/>
        <v>-1.795415244</v>
      </c>
      <c r="S94" s="11" t="str">
        <f t="shared" si="10"/>
        <v/>
      </c>
      <c r="T94" s="4" t="str">
        <f t="shared" ref="T94:T96" si="215">if(S94, if(S94 &gt; 0, S94^0.5, -(ABS(S94)^0.5)), "")</f>
        <v/>
      </c>
      <c r="U94" s="4"/>
      <c r="V94" s="4">
        <v>69.14</v>
      </c>
      <c r="W94" s="4">
        <v>29.59</v>
      </c>
      <c r="X94" s="4">
        <v>53.42</v>
      </c>
      <c r="Y94" s="4">
        <v>18.7</v>
      </c>
      <c r="Z94" s="4">
        <f t="shared" ref="Z94:AC94" si="213">(V94-average(V:V))/stdev(V:V)</f>
        <v>0.1281508656</v>
      </c>
      <c r="AA94" s="4">
        <f t="shared" si="213"/>
        <v>-1.805380019</v>
      </c>
      <c r="AB94" s="4">
        <f t="shared" si="213"/>
        <v>-0.9868932999</v>
      </c>
      <c r="AC94" s="4">
        <f t="shared" si="213"/>
        <v>-1.835832892</v>
      </c>
      <c r="AD94" s="4">
        <f t="shared" si="23"/>
        <v>-1.124988837</v>
      </c>
      <c r="AE94" s="4">
        <f t="shared" si="14"/>
        <v>-1.060654909</v>
      </c>
      <c r="AF94" s="1"/>
      <c r="AG94" s="4">
        <f t="shared" si="15"/>
        <v>-0.4082794831</v>
      </c>
      <c r="AH94" s="4">
        <v>-0.714494945</v>
      </c>
      <c r="AI94" s="4">
        <f t="shared" si="16"/>
        <v>-0.4848333486</v>
      </c>
      <c r="AJ94" s="1"/>
      <c r="AK94" s="1"/>
      <c r="AL94" s="1"/>
      <c r="AM94" s="1"/>
    </row>
    <row r="95">
      <c r="A95" s="4">
        <v>924.0</v>
      </c>
      <c r="B95" s="1" t="s">
        <v>117</v>
      </c>
      <c r="C95" s="4">
        <v>4.0</v>
      </c>
      <c r="D95" s="4">
        <v>1.0</v>
      </c>
      <c r="E95" s="4">
        <f t="shared" ref="E95:F95" si="214">(C95-average(C:C))/stdev(C:C)</f>
        <v>0.2817494464</v>
      </c>
      <c r="F95" s="4">
        <f t="shared" si="214"/>
        <v>0.4314631397</v>
      </c>
      <c r="G95" s="4">
        <f t="shared" si="4"/>
        <v>0.356606293</v>
      </c>
      <c r="H95" s="4">
        <f t="shared" si="5"/>
        <v>0.5971652142</v>
      </c>
      <c r="I95" s="4"/>
      <c r="J95" s="8" t="s">
        <v>282</v>
      </c>
      <c r="K95" s="4">
        <v>20.6</v>
      </c>
      <c r="L95" s="4">
        <v>6.0</v>
      </c>
      <c r="M95" s="4">
        <f t="shared" si="6"/>
        <v>10.9476846</v>
      </c>
      <c r="N95" s="4">
        <f t="shared" si="7"/>
        <v>-0.4876595519</v>
      </c>
      <c r="O95" s="4">
        <f t="shared" si="8"/>
        <v>-0.6983262503</v>
      </c>
      <c r="P95" s="1"/>
      <c r="Q95" s="9">
        <v>1.0</v>
      </c>
      <c r="R95" s="28">
        <f t="shared" si="9"/>
        <v>-0.8786074596</v>
      </c>
      <c r="S95" s="11">
        <f t="shared" si="10"/>
        <v>-0.8786074596</v>
      </c>
      <c r="T95" s="4">
        <f t="shared" si="215"/>
        <v>-0.9373406316</v>
      </c>
      <c r="U95" s="4"/>
      <c r="V95" s="4">
        <v>43.22</v>
      </c>
      <c r="W95" s="4">
        <v>45.23</v>
      </c>
      <c r="X95" s="4">
        <v>52.14</v>
      </c>
      <c r="Y95" s="4">
        <v>32.51</v>
      </c>
      <c r="Z95" s="4">
        <f t="shared" ref="Z95:AC95" si="216">(V95-average(V:V))/stdev(V:V)</f>
        <v>-1.369739889</v>
      </c>
      <c r="AA95" s="4">
        <f t="shared" si="216"/>
        <v>-0.850244094</v>
      </c>
      <c r="AB95" s="4">
        <f t="shared" si="216"/>
        <v>-1.084625886</v>
      </c>
      <c r="AC95" s="4">
        <f t="shared" si="216"/>
        <v>-0.936418396</v>
      </c>
      <c r="AD95" s="4">
        <f t="shared" si="23"/>
        <v>-1.060257066</v>
      </c>
      <c r="AE95" s="4">
        <f t="shared" si="14"/>
        <v>-1.029687849</v>
      </c>
      <c r="AF95" s="1"/>
      <c r="AG95" s="4">
        <f t="shared" si="15"/>
        <v>-0.5170473792</v>
      </c>
      <c r="AH95" s="4">
        <v>-0.4218372002</v>
      </c>
      <c r="AI95" s="4">
        <f t="shared" si="16"/>
        <v>-0.4932448344</v>
      </c>
      <c r="AJ95" s="1"/>
      <c r="AK95" s="1"/>
      <c r="AL95" s="1"/>
      <c r="AM95" s="1"/>
    </row>
    <row r="96">
      <c r="A96" s="4">
        <v>1403.0</v>
      </c>
      <c r="B96" s="1" t="s">
        <v>141</v>
      </c>
      <c r="C96" s="4">
        <v>4.0</v>
      </c>
      <c r="D96" s="4">
        <v>1.0</v>
      </c>
      <c r="E96" s="4">
        <f t="shared" ref="E96:F96" si="217">(C96-average(C:C))/stdev(C:C)</f>
        <v>0.2817494464</v>
      </c>
      <c r="F96" s="4">
        <f t="shared" si="217"/>
        <v>0.4314631397</v>
      </c>
      <c r="G96" s="4">
        <f t="shared" si="4"/>
        <v>0.356606293</v>
      </c>
      <c r="H96" s="4">
        <f t="shared" si="5"/>
        <v>0.5971652142</v>
      </c>
      <c r="I96" s="4"/>
      <c r="J96" s="1" t="s">
        <v>298</v>
      </c>
      <c r="K96" s="4">
        <v>0.0</v>
      </c>
      <c r="L96" s="4">
        <v>0.0</v>
      </c>
      <c r="M96" s="4">
        <f t="shared" si="6"/>
        <v>0</v>
      </c>
      <c r="N96" s="4">
        <f t="shared" si="7"/>
        <v>-0.5796519257</v>
      </c>
      <c r="O96" s="4">
        <f t="shared" si="8"/>
        <v>-0.7613487543</v>
      </c>
      <c r="P96" s="1"/>
      <c r="Q96" s="1"/>
      <c r="R96" s="28">
        <f t="shared" si="9"/>
        <v>-1.795415244</v>
      </c>
      <c r="S96" s="11" t="str">
        <f t="shared" si="10"/>
        <v/>
      </c>
      <c r="T96" s="4" t="str">
        <f t="shared" si="215"/>
        <v/>
      </c>
      <c r="U96" s="4"/>
      <c r="V96" s="4">
        <v>45.12</v>
      </c>
      <c r="W96" s="4">
        <v>28.71</v>
      </c>
      <c r="X96" s="4">
        <v>45.12</v>
      </c>
      <c r="Y96" s="4">
        <v>29.69</v>
      </c>
      <c r="Z96" s="4">
        <f t="shared" ref="Z96:AC96" si="218">(V96-average(V:V))/stdev(V:V)</f>
        <v>-1.259940798</v>
      </c>
      <c r="AA96" s="4">
        <f t="shared" si="218"/>
        <v>-1.859121683</v>
      </c>
      <c r="AB96" s="4">
        <f t="shared" si="218"/>
        <v>-1.62062804</v>
      </c>
      <c r="AC96" s="4">
        <f t="shared" si="218"/>
        <v>-1.120078706</v>
      </c>
      <c r="AD96" s="4">
        <f t="shared" si="23"/>
        <v>-1.464942307</v>
      </c>
      <c r="AE96" s="4">
        <f t="shared" si="14"/>
        <v>-1.210348011</v>
      </c>
      <c r="AF96" s="1"/>
      <c r="AG96" s="4">
        <f t="shared" si="15"/>
        <v>-0.4581771836</v>
      </c>
      <c r="AH96" s="4">
        <v>-0.6098723785</v>
      </c>
      <c r="AI96" s="4">
        <f t="shared" si="16"/>
        <v>-0.4961009823</v>
      </c>
      <c r="AJ96" s="1"/>
      <c r="AK96" s="1"/>
      <c r="AL96" s="1"/>
      <c r="AM96" s="1"/>
    </row>
    <row r="97">
      <c r="A97" s="4">
        <v>1482.0</v>
      </c>
      <c r="B97" s="1" t="s">
        <v>293</v>
      </c>
      <c r="C97" s="4">
        <v>4.0</v>
      </c>
      <c r="D97" s="4">
        <v>1.0</v>
      </c>
      <c r="E97" s="4">
        <f t="shared" ref="E97:F97" si="219">(C97-average(C:C))/stdev(C:C)</f>
        <v>0.2817494464</v>
      </c>
      <c r="F97" s="4">
        <f t="shared" si="219"/>
        <v>0.4314631397</v>
      </c>
      <c r="G97" s="4">
        <f t="shared" si="4"/>
        <v>0.356606293</v>
      </c>
      <c r="H97" s="4">
        <f t="shared" si="5"/>
        <v>0.5971652142</v>
      </c>
      <c r="I97" s="4"/>
      <c r="J97" s="1" t="s">
        <v>208</v>
      </c>
      <c r="K97" s="4">
        <v>0.0</v>
      </c>
      <c r="L97" s="4">
        <v>0.0</v>
      </c>
      <c r="M97" s="4">
        <f t="shared" si="6"/>
        <v>0</v>
      </c>
      <c r="N97" s="4">
        <f t="shared" si="7"/>
        <v>-0.5796519257</v>
      </c>
      <c r="O97" s="4">
        <f t="shared" si="8"/>
        <v>-0.7613487543</v>
      </c>
      <c r="P97" s="1"/>
      <c r="Q97" s="1"/>
      <c r="R97" s="28">
        <f t="shared" si="9"/>
        <v>-1.795415244</v>
      </c>
      <c r="S97" s="11" t="str">
        <f t="shared" si="10"/>
        <v/>
      </c>
      <c r="T97" s="1"/>
      <c r="U97" s="4"/>
      <c r="V97" s="4">
        <v>42.97</v>
      </c>
      <c r="W97" s="4">
        <v>34.38</v>
      </c>
      <c r="X97" s="4">
        <v>41.41</v>
      </c>
      <c r="Y97" s="4">
        <v>2.34</v>
      </c>
      <c r="Z97" s="4">
        <f t="shared" ref="Z97:AC97" si="220">(V97-average(V:V))/stdev(V:V)</f>
        <v>-1.384187138</v>
      </c>
      <c r="AA97" s="4">
        <f t="shared" si="220"/>
        <v>-1.512854375</v>
      </c>
      <c r="AB97" s="4">
        <f t="shared" si="220"/>
        <v>-1.903899833</v>
      </c>
      <c r="AC97" s="4">
        <f t="shared" si="220"/>
        <v>-2.901323201</v>
      </c>
      <c r="AD97" s="4">
        <f t="shared" si="23"/>
        <v>-1.925566137</v>
      </c>
      <c r="AE97" s="4">
        <f t="shared" si="14"/>
        <v>-1.387647699</v>
      </c>
      <c r="AF97" s="1"/>
      <c r="AG97" s="4">
        <f t="shared" si="15"/>
        <v>-0.5172770797</v>
      </c>
      <c r="AH97" s="1"/>
      <c r="AI97" s="4">
        <f t="shared" si="16"/>
        <v>-0.5172770797</v>
      </c>
      <c r="AJ97" s="1"/>
      <c r="AK97" s="1"/>
      <c r="AL97" s="1"/>
      <c r="AM97" s="1"/>
    </row>
    <row r="98">
      <c r="A98" s="4">
        <v>1426.0</v>
      </c>
      <c r="B98" s="1" t="s">
        <v>140</v>
      </c>
      <c r="C98" s="4">
        <v>4.0</v>
      </c>
      <c r="D98" s="4">
        <v>1.0</v>
      </c>
      <c r="E98" s="4">
        <f t="shared" ref="E98:F98" si="221">(C98-average(C:C))/stdev(C:C)</f>
        <v>0.2817494464</v>
      </c>
      <c r="F98" s="4">
        <f t="shared" si="221"/>
        <v>0.4314631397</v>
      </c>
      <c r="G98" s="4">
        <f t="shared" si="4"/>
        <v>0.356606293</v>
      </c>
      <c r="H98" s="4">
        <f t="shared" si="5"/>
        <v>0.5971652142</v>
      </c>
      <c r="I98" s="4"/>
      <c r="J98" s="1" t="s">
        <v>208</v>
      </c>
      <c r="K98" s="4">
        <v>0.0</v>
      </c>
      <c r="L98" s="4">
        <v>0.0</v>
      </c>
      <c r="M98" s="4">
        <f t="shared" si="6"/>
        <v>0</v>
      </c>
      <c r="N98" s="4">
        <f t="shared" si="7"/>
        <v>-0.5796519257</v>
      </c>
      <c r="O98" s="4">
        <f t="shared" si="8"/>
        <v>-0.7613487543</v>
      </c>
      <c r="P98" s="1"/>
      <c r="Q98" s="9">
        <v>1.0</v>
      </c>
      <c r="R98" s="28">
        <f t="shared" si="9"/>
        <v>-0.8786074596</v>
      </c>
      <c r="S98" s="11">
        <f t="shared" si="10"/>
        <v>-0.8786074596</v>
      </c>
      <c r="T98" s="4">
        <f t="shared" ref="T98:T100" si="224">if(S98, if(S98 &gt; 0, S98^0.5, -(ABS(S98)^0.5)), "")</f>
        <v>-0.9373406316</v>
      </c>
      <c r="U98" s="4"/>
      <c r="V98" s="4">
        <v>54.45</v>
      </c>
      <c r="W98" s="4">
        <v>39.73</v>
      </c>
      <c r="X98" s="4">
        <v>48.09</v>
      </c>
      <c r="Y98" s="4">
        <v>22.19</v>
      </c>
      <c r="Z98" s="4">
        <f t="shared" ref="Z98:AC98" si="222">(V98-average(V:V))/stdev(V:V)</f>
        <v>-0.7207694735</v>
      </c>
      <c r="AA98" s="4">
        <f t="shared" si="222"/>
        <v>-1.18612949</v>
      </c>
      <c r="AB98" s="4">
        <f t="shared" si="222"/>
        <v>-1.393857898</v>
      </c>
      <c r="AC98" s="4">
        <f t="shared" si="222"/>
        <v>-1.608536977</v>
      </c>
      <c r="AD98" s="4">
        <f t="shared" si="23"/>
        <v>-1.22732346</v>
      </c>
      <c r="AE98" s="4">
        <f t="shared" si="14"/>
        <v>-1.107846316</v>
      </c>
      <c r="AF98" s="1"/>
      <c r="AG98" s="4">
        <f t="shared" si="15"/>
        <v>-0.5523426219</v>
      </c>
      <c r="AH98" s="4">
        <v>-0.5300038425</v>
      </c>
      <c r="AI98" s="4">
        <f t="shared" si="16"/>
        <v>-0.546757927</v>
      </c>
      <c r="AJ98" s="1"/>
      <c r="AK98" s="1"/>
      <c r="AL98" s="1"/>
      <c r="AM98" s="1"/>
    </row>
    <row r="99">
      <c r="A99" s="4">
        <v>1402.0</v>
      </c>
      <c r="B99" s="1" t="s">
        <v>294</v>
      </c>
      <c r="C99" s="4">
        <v>1.0</v>
      </c>
      <c r="D99" s="4">
        <v>0.0</v>
      </c>
      <c r="E99" s="4">
        <f t="shared" ref="E99:F99" si="223">(C99-average(C:C))/stdev(C:C)</f>
        <v>-5.118448276</v>
      </c>
      <c r="F99" s="4">
        <f t="shared" si="223"/>
        <v>-2.049449914</v>
      </c>
      <c r="G99" s="4">
        <f t="shared" si="4"/>
        <v>-3.583949095</v>
      </c>
      <c r="H99" s="4">
        <f t="shared" si="5"/>
        <v>-1.893132086</v>
      </c>
      <c r="I99" s="4"/>
      <c r="J99" s="1" t="s">
        <v>295</v>
      </c>
      <c r="K99" s="1"/>
      <c r="L99" s="1"/>
      <c r="M99" s="4">
        <f t="shared" si="6"/>
        <v>0</v>
      </c>
      <c r="N99" s="4">
        <f t="shared" si="7"/>
        <v>-0.5796519257</v>
      </c>
      <c r="O99" s="4">
        <f t="shared" si="8"/>
        <v>-0.7613487543</v>
      </c>
      <c r="P99" s="1"/>
      <c r="Q99" s="1"/>
      <c r="R99" s="28">
        <f t="shared" si="9"/>
        <v>-1.795415244</v>
      </c>
      <c r="S99" s="11" t="str">
        <f t="shared" si="10"/>
        <v/>
      </c>
      <c r="T99" s="4" t="str">
        <f t="shared" si="224"/>
        <v/>
      </c>
      <c r="U99" s="4"/>
      <c r="V99" s="4">
        <v>85.16</v>
      </c>
      <c r="W99" s="4">
        <v>67.19</v>
      </c>
      <c r="X99" s="4">
        <v>74.22</v>
      </c>
      <c r="Y99" s="4">
        <v>67.97</v>
      </c>
      <c r="Z99" s="4">
        <f t="shared" ref="Z99:AC99" si="225">(V99-average(V:V))/stdev(V:V)</f>
        <v>1.053930568</v>
      </c>
      <c r="AA99" s="4">
        <f t="shared" si="225"/>
        <v>0.4908546862</v>
      </c>
      <c r="AB99" s="4">
        <f t="shared" si="225"/>
        <v>0.601261229</v>
      </c>
      <c r="AC99" s="4">
        <f t="shared" si="225"/>
        <v>1.373012309</v>
      </c>
      <c r="AD99" s="4">
        <f t="shared" si="23"/>
        <v>0.8797646982</v>
      </c>
      <c r="AE99" s="4">
        <f t="shared" si="14"/>
        <v>0.9379577273</v>
      </c>
      <c r="AF99" s="1"/>
      <c r="AG99" s="4">
        <f t="shared" si="15"/>
        <v>-0.572174371</v>
      </c>
      <c r="AH99" s="1"/>
      <c r="AI99" s="4">
        <f t="shared" si="16"/>
        <v>-0.572174371</v>
      </c>
      <c r="AJ99" s="1"/>
      <c r="AK99" s="1"/>
      <c r="AL99" s="1"/>
      <c r="AM99" s="1"/>
    </row>
    <row r="100">
      <c r="A100" s="4">
        <v>1323.0</v>
      </c>
      <c r="B100" s="1" t="s">
        <v>130</v>
      </c>
      <c r="C100" s="4">
        <v>4.0</v>
      </c>
      <c r="D100" s="4">
        <v>0.0</v>
      </c>
      <c r="E100" s="4">
        <f t="shared" ref="E100:F100" si="226">(C100-average(C:C))/stdev(C:C)</f>
        <v>0.2817494464</v>
      </c>
      <c r="F100" s="4">
        <f t="shared" si="226"/>
        <v>-2.049449914</v>
      </c>
      <c r="G100" s="4">
        <f t="shared" si="4"/>
        <v>-0.8838502336</v>
      </c>
      <c r="H100" s="4">
        <f t="shared" si="5"/>
        <v>-0.9401330935</v>
      </c>
      <c r="I100" s="4"/>
      <c r="J100" s="8" t="s">
        <v>299</v>
      </c>
      <c r="K100" s="4">
        <v>54.8</v>
      </c>
      <c r="L100" s="4">
        <v>2.0</v>
      </c>
      <c r="M100" s="4">
        <f t="shared" si="6"/>
        <v>44.388</v>
      </c>
      <c r="N100" s="4">
        <f t="shared" si="7"/>
        <v>-0.2066636967</v>
      </c>
      <c r="O100" s="4">
        <f t="shared" si="8"/>
        <v>-0.45460279</v>
      </c>
      <c r="P100" s="1"/>
      <c r="Q100" s="6"/>
      <c r="R100" s="28">
        <f t="shared" si="9"/>
        <v>-1.795415244</v>
      </c>
      <c r="S100" s="11" t="str">
        <f t="shared" si="10"/>
        <v/>
      </c>
      <c r="T100" s="4" t="str">
        <f t="shared" si="224"/>
        <v/>
      </c>
      <c r="U100" s="4"/>
      <c r="V100" s="4">
        <v>74.76</v>
      </c>
      <c r="W100" s="4">
        <v>54.54</v>
      </c>
      <c r="X100" s="4">
        <v>55.13</v>
      </c>
      <c r="Y100" s="4">
        <v>40.92</v>
      </c>
      <c r="Z100" s="4">
        <f t="shared" ref="Z100:AC100" si="227">(V100-average(V:V))/stdev(V:V)</f>
        <v>0.4529250185</v>
      </c>
      <c r="AA100" s="4">
        <f t="shared" si="227"/>
        <v>-0.2816817241</v>
      </c>
      <c r="AB100" s="4">
        <f t="shared" si="227"/>
        <v>-0.8563286728</v>
      </c>
      <c r="AC100" s="4">
        <f t="shared" si="227"/>
        <v>-0.3886938548</v>
      </c>
      <c r="AD100" s="4">
        <f t="shared" si="23"/>
        <v>-0.2684448083</v>
      </c>
      <c r="AE100" s="4">
        <f t="shared" si="14"/>
        <v>-0.5181165972</v>
      </c>
      <c r="AF100" s="1"/>
      <c r="AG100" s="4">
        <f t="shared" si="15"/>
        <v>-0.6376174936</v>
      </c>
      <c r="AH100" s="4">
        <v>-0.4313176542</v>
      </c>
      <c r="AI100" s="4">
        <f t="shared" si="16"/>
        <v>-0.5860425337</v>
      </c>
      <c r="AJ100" s="1"/>
      <c r="AK100" s="1"/>
      <c r="AL100" s="1"/>
      <c r="AM100" s="1"/>
    </row>
    <row r="101">
      <c r="A101" s="4">
        <v>1586.0</v>
      </c>
      <c r="B101" s="1" t="s">
        <v>300</v>
      </c>
      <c r="C101" s="4">
        <v>4.0</v>
      </c>
      <c r="D101" s="4">
        <v>0.0</v>
      </c>
      <c r="E101" s="4">
        <f t="shared" ref="E101:F101" si="228">(C101-average(C:C))/stdev(C:C)</f>
        <v>0.2817494464</v>
      </c>
      <c r="F101" s="4">
        <f t="shared" si="228"/>
        <v>-2.049449914</v>
      </c>
      <c r="G101" s="4">
        <f t="shared" si="4"/>
        <v>-0.8838502336</v>
      </c>
      <c r="H101" s="4">
        <f t="shared" si="5"/>
        <v>-0.9401330935</v>
      </c>
      <c r="I101" s="4"/>
      <c r="J101" s="8" t="s">
        <v>301</v>
      </c>
      <c r="K101" s="4">
        <v>31.5</v>
      </c>
      <c r="L101" s="4">
        <v>0.0</v>
      </c>
      <c r="M101" s="4">
        <f t="shared" si="6"/>
        <v>31.5</v>
      </c>
      <c r="N101" s="4">
        <f t="shared" si="7"/>
        <v>-0.3149603601</v>
      </c>
      <c r="O101" s="4">
        <f t="shared" si="8"/>
        <v>-0.5612132929</v>
      </c>
      <c r="P101" s="1"/>
      <c r="Q101" s="1"/>
      <c r="R101" s="28">
        <f t="shared" si="9"/>
        <v>-1.795415244</v>
      </c>
      <c r="S101" s="11" t="str">
        <f t="shared" si="10"/>
        <v/>
      </c>
      <c r="T101" s="1"/>
      <c r="U101" s="4"/>
      <c r="V101" s="4">
        <v>64.84</v>
      </c>
      <c r="W101" s="4">
        <v>44.53</v>
      </c>
      <c r="X101" s="4">
        <v>67.19</v>
      </c>
      <c r="Y101" s="4">
        <v>47.66</v>
      </c>
      <c r="Z101" s="4">
        <f t="shared" ref="Z101:AC101" si="229">(V101-average(V:V))/stdev(V:V)</f>
        <v>-0.1203418136</v>
      </c>
      <c r="AA101" s="4">
        <f t="shared" si="229"/>
        <v>-0.8929931444</v>
      </c>
      <c r="AB101" s="4">
        <f t="shared" si="229"/>
        <v>0.06449553969</v>
      </c>
      <c r="AC101" s="4">
        <f t="shared" si="229"/>
        <v>0.05026731146</v>
      </c>
      <c r="AD101" s="4">
        <f t="shared" si="23"/>
        <v>-0.2246430267</v>
      </c>
      <c r="AE101" s="4">
        <f t="shared" si="14"/>
        <v>-0.4739652168</v>
      </c>
      <c r="AF101" s="1"/>
      <c r="AG101" s="4">
        <f t="shared" si="15"/>
        <v>-0.6584372011</v>
      </c>
      <c r="AH101" s="1"/>
      <c r="AI101" s="4">
        <f t="shared" si="16"/>
        <v>-0.6584372011</v>
      </c>
      <c r="AJ101" s="1"/>
      <c r="AK101" s="1"/>
      <c r="AL101" s="1"/>
      <c r="AM101" s="1"/>
    </row>
    <row r="102">
      <c r="A102" s="4">
        <v>1516.0</v>
      </c>
      <c r="B102" s="1" t="s">
        <v>302</v>
      </c>
      <c r="C102" s="4">
        <v>4.0</v>
      </c>
      <c r="D102" s="4">
        <v>0.0</v>
      </c>
      <c r="E102" s="4">
        <f t="shared" ref="E102:F102" si="230">(C102-average(C:C))/stdev(C:C)</f>
        <v>0.2817494464</v>
      </c>
      <c r="F102" s="4">
        <f t="shared" si="230"/>
        <v>-2.049449914</v>
      </c>
      <c r="G102" s="4">
        <f t="shared" si="4"/>
        <v>-0.8838502336</v>
      </c>
      <c r="H102" s="4">
        <f t="shared" si="5"/>
        <v>-0.9401330935</v>
      </c>
      <c r="I102" s="4"/>
      <c r="J102" s="1" t="s">
        <v>250</v>
      </c>
      <c r="K102" s="4">
        <v>0.0</v>
      </c>
      <c r="L102" s="4">
        <v>0.0</v>
      </c>
      <c r="M102" s="4">
        <f t="shared" si="6"/>
        <v>0</v>
      </c>
      <c r="N102" s="4">
        <f t="shared" si="7"/>
        <v>-0.5796519257</v>
      </c>
      <c r="O102" s="4">
        <f t="shared" si="8"/>
        <v>-0.7613487543</v>
      </c>
      <c r="P102" s="1"/>
      <c r="Q102" s="1"/>
      <c r="R102" s="28">
        <f t="shared" si="9"/>
        <v>-1.795415244</v>
      </c>
      <c r="S102" s="11" t="str">
        <f t="shared" si="10"/>
        <v/>
      </c>
      <c r="T102" s="1"/>
      <c r="U102" s="4"/>
      <c r="V102" s="4">
        <v>61.72</v>
      </c>
      <c r="W102" s="4">
        <v>67.97</v>
      </c>
      <c r="X102" s="4">
        <v>68.75</v>
      </c>
      <c r="Y102" s="4">
        <v>34.38</v>
      </c>
      <c r="Z102" s="4">
        <f t="shared" ref="Z102:AC102" si="231">(V102-average(V:V))/stdev(V:V)</f>
        <v>-0.3006434785</v>
      </c>
      <c r="AA102" s="4">
        <f t="shared" si="231"/>
        <v>0.5384893423</v>
      </c>
      <c r="AB102" s="4">
        <f t="shared" si="231"/>
        <v>0.1836071294</v>
      </c>
      <c r="AC102" s="4">
        <f t="shared" si="231"/>
        <v>-0.8146294671</v>
      </c>
      <c r="AD102" s="4">
        <f t="shared" si="23"/>
        <v>-0.0982941185</v>
      </c>
      <c r="AE102" s="4">
        <f t="shared" si="14"/>
        <v>-0.3135189284</v>
      </c>
      <c r="AF102" s="1"/>
      <c r="AG102" s="4">
        <f t="shared" si="15"/>
        <v>-0.6716669254</v>
      </c>
      <c r="AH102" s="1"/>
      <c r="AI102" s="4">
        <f t="shared" si="16"/>
        <v>-0.6716669254</v>
      </c>
      <c r="AJ102" s="1"/>
      <c r="AK102" s="1"/>
      <c r="AL102" s="1"/>
      <c r="AM102" s="1"/>
    </row>
    <row r="103">
      <c r="A103" s="4">
        <v>492.0</v>
      </c>
      <c r="B103" s="1" t="s">
        <v>126</v>
      </c>
      <c r="C103" s="4">
        <v>2.0</v>
      </c>
      <c r="D103" s="4">
        <v>0.0</v>
      </c>
      <c r="E103" s="4">
        <f t="shared" ref="E103:F103" si="232">(C103-average(C:C))/stdev(C:C)</f>
        <v>-3.318382369</v>
      </c>
      <c r="F103" s="4">
        <f t="shared" si="232"/>
        <v>-2.049449914</v>
      </c>
      <c r="G103" s="4">
        <f t="shared" si="4"/>
        <v>-2.683916141</v>
      </c>
      <c r="H103" s="4">
        <f t="shared" si="5"/>
        <v>-1.6382662</v>
      </c>
      <c r="I103" s="4"/>
      <c r="J103" s="30" t="s">
        <v>296</v>
      </c>
      <c r="K103" s="4">
        <v>33.3</v>
      </c>
      <c r="L103" s="4">
        <v>8.0</v>
      </c>
      <c r="M103" s="4">
        <f t="shared" si="6"/>
        <v>14.33455809</v>
      </c>
      <c r="N103" s="4">
        <f t="shared" si="7"/>
        <v>-0.4591999694</v>
      </c>
      <c r="O103" s="4">
        <f t="shared" si="8"/>
        <v>-0.6776429513</v>
      </c>
      <c r="P103" s="1"/>
      <c r="Q103" s="9">
        <v>2.0</v>
      </c>
      <c r="R103" s="28">
        <f t="shared" si="9"/>
        <v>0.03820032433</v>
      </c>
      <c r="S103" s="11">
        <f t="shared" si="10"/>
        <v>0.03820032433</v>
      </c>
      <c r="T103" s="4">
        <f>if(S103, if(S103 &gt; 0, S103^0.5, -(ABS(S103)^0.5)), "")</f>
        <v>0.1954490326</v>
      </c>
      <c r="U103" s="4"/>
      <c r="V103" s="4">
        <v>54.12</v>
      </c>
      <c r="W103" s="4">
        <v>52.84</v>
      </c>
      <c r="X103" s="4">
        <v>65.2</v>
      </c>
      <c r="Y103" s="4">
        <v>44.06</v>
      </c>
      <c r="Z103" s="4">
        <f t="shared" ref="Z103:AC103" si="233">(V103-average(V:V))/stdev(V:V)</f>
        <v>-0.7398398419</v>
      </c>
      <c r="AA103" s="4">
        <f t="shared" si="233"/>
        <v>-0.3855008464</v>
      </c>
      <c r="AB103" s="4">
        <f t="shared" si="233"/>
        <v>-0.08744809072</v>
      </c>
      <c r="AC103" s="4">
        <f t="shared" si="233"/>
        <v>-0.1841926586</v>
      </c>
      <c r="AD103" s="4">
        <f t="shared" si="23"/>
        <v>-0.3492453594</v>
      </c>
      <c r="AE103" s="4">
        <f t="shared" si="14"/>
        <v>-0.5909698464</v>
      </c>
      <c r="AF103" s="1"/>
      <c r="AG103" s="4">
        <f t="shared" si="15"/>
        <v>-0.6778574912</v>
      </c>
      <c r="AH103" s="1"/>
      <c r="AI103" s="4">
        <f t="shared" si="16"/>
        <v>-0.6778574912</v>
      </c>
      <c r="AJ103" s="1"/>
      <c r="AK103" s="1"/>
      <c r="AL103" s="1"/>
      <c r="AM103" s="1"/>
    </row>
    <row r="104">
      <c r="A104" s="4">
        <v>1505.0</v>
      </c>
      <c r="B104" s="1" t="s">
        <v>303</v>
      </c>
      <c r="C104" s="4">
        <v>4.0</v>
      </c>
      <c r="D104" s="4">
        <v>0.0</v>
      </c>
      <c r="E104" s="4">
        <f t="shared" ref="E104:F104" si="234">(C104-average(C:C))/stdev(C:C)</f>
        <v>0.2817494464</v>
      </c>
      <c r="F104" s="4">
        <f t="shared" si="234"/>
        <v>-2.049449914</v>
      </c>
      <c r="G104" s="4">
        <f t="shared" si="4"/>
        <v>-0.8838502336</v>
      </c>
      <c r="H104" s="4">
        <f t="shared" si="5"/>
        <v>-0.9401330935</v>
      </c>
      <c r="I104" s="4"/>
      <c r="J104" s="30" t="s">
        <v>304</v>
      </c>
      <c r="K104" s="4">
        <v>36.1</v>
      </c>
      <c r="L104" s="4">
        <v>0.0</v>
      </c>
      <c r="M104" s="4">
        <f t="shared" si="6"/>
        <v>36.1</v>
      </c>
      <c r="N104" s="4">
        <f t="shared" si="7"/>
        <v>-0.2763069886</v>
      </c>
      <c r="O104" s="4">
        <f t="shared" si="8"/>
        <v>-0.5256491117</v>
      </c>
      <c r="P104" s="1"/>
      <c r="Q104" s="1"/>
      <c r="R104" s="28">
        <f t="shared" si="9"/>
        <v>-1.795415244</v>
      </c>
      <c r="S104" s="11" t="str">
        <f t="shared" si="10"/>
        <v/>
      </c>
      <c r="T104" s="1"/>
      <c r="U104" s="4"/>
      <c r="V104" s="4">
        <v>63.28</v>
      </c>
      <c r="W104" s="4">
        <v>55.47</v>
      </c>
      <c r="X104" s="4">
        <v>57.81</v>
      </c>
      <c r="Y104" s="4">
        <v>31.25</v>
      </c>
      <c r="Z104" s="4">
        <f t="shared" ref="Z104:AC104" si="235">(V104-average(V:V))/stdev(V:V)</f>
        <v>-0.2104926461</v>
      </c>
      <c r="AA104" s="4">
        <f t="shared" si="235"/>
        <v>-0.2248865572</v>
      </c>
      <c r="AB104" s="4">
        <f t="shared" si="235"/>
        <v>-0.65170107</v>
      </c>
      <c r="AC104" s="4">
        <f t="shared" si="235"/>
        <v>-1.018479386</v>
      </c>
      <c r="AD104" s="4">
        <f t="shared" si="23"/>
        <v>-0.5263899147</v>
      </c>
      <c r="AE104" s="4">
        <f t="shared" si="14"/>
        <v>-0.7255273356</v>
      </c>
      <c r="AF104" s="1"/>
      <c r="AG104" s="4">
        <f t="shared" si="15"/>
        <v>-0.7304365136</v>
      </c>
      <c r="AH104" s="1"/>
      <c r="AI104" s="4">
        <f t="shared" si="16"/>
        <v>-0.7304365136</v>
      </c>
      <c r="AJ104" s="1"/>
      <c r="AK104" s="1"/>
      <c r="AL104" s="1"/>
      <c r="AM104" s="1"/>
    </row>
    <row r="105">
      <c r="A105" s="4">
        <v>1613.0</v>
      </c>
      <c r="B105" s="1" t="s">
        <v>305</v>
      </c>
      <c r="C105" s="4">
        <v>4.0</v>
      </c>
      <c r="D105" s="4">
        <v>0.0</v>
      </c>
      <c r="E105" s="4">
        <f t="shared" ref="E105:F105" si="236">(C105-average(C:C))/stdev(C:C)</f>
        <v>0.2817494464</v>
      </c>
      <c r="F105" s="4">
        <f t="shared" si="236"/>
        <v>-2.049449914</v>
      </c>
      <c r="G105" s="4">
        <f t="shared" si="4"/>
        <v>-0.8838502336</v>
      </c>
      <c r="H105" s="4">
        <f t="shared" si="5"/>
        <v>-0.9401330935</v>
      </c>
      <c r="I105" s="4"/>
      <c r="J105" s="1" t="s">
        <v>242</v>
      </c>
      <c r="K105" s="4">
        <v>0.0</v>
      </c>
      <c r="L105" s="4">
        <v>0.0</v>
      </c>
      <c r="M105" s="4">
        <f t="shared" si="6"/>
        <v>0</v>
      </c>
      <c r="N105" s="4">
        <f t="shared" si="7"/>
        <v>-0.5796519257</v>
      </c>
      <c r="O105" s="4">
        <f t="shared" si="8"/>
        <v>-0.7613487543</v>
      </c>
      <c r="P105" s="1"/>
      <c r="Q105" s="1"/>
      <c r="R105" s="28">
        <f t="shared" si="9"/>
        <v>-1.795415244</v>
      </c>
      <c r="S105" s="11" t="str">
        <f t="shared" si="10"/>
        <v/>
      </c>
      <c r="T105" s="1"/>
      <c r="U105" s="4"/>
      <c r="V105" s="4">
        <v>66.41</v>
      </c>
      <c r="W105" s="4">
        <v>40.63</v>
      </c>
      <c r="X105" s="4">
        <v>57.03</v>
      </c>
      <c r="Y105" s="4">
        <v>49.22</v>
      </c>
      <c r="Z105" s="4">
        <f t="shared" ref="Z105:AC105" si="237">(V105-average(V:V))/stdev(V:V)</f>
        <v>-0.02961309118</v>
      </c>
      <c r="AA105" s="4">
        <f t="shared" si="237"/>
        <v>-1.131166425</v>
      </c>
      <c r="AB105" s="4">
        <f t="shared" si="237"/>
        <v>-0.7112568648</v>
      </c>
      <c r="AC105" s="4">
        <f t="shared" si="237"/>
        <v>0.1518666318</v>
      </c>
      <c r="AD105" s="4">
        <f t="shared" si="23"/>
        <v>-0.4300424373</v>
      </c>
      <c r="AE105" s="4">
        <f t="shared" si="14"/>
        <v>-0.6557762098</v>
      </c>
      <c r="AF105" s="1"/>
      <c r="AG105" s="4">
        <f t="shared" si="15"/>
        <v>-0.7857526859</v>
      </c>
      <c r="AH105" s="1"/>
      <c r="AI105" s="4">
        <f t="shared" si="16"/>
        <v>-0.7857526859</v>
      </c>
      <c r="AJ105" s="1"/>
      <c r="AK105" s="1"/>
      <c r="AL105" s="1"/>
      <c r="AM105" s="1"/>
    </row>
    <row r="106">
      <c r="A106" s="4">
        <v>1608.0</v>
      </c>
      <c r="B106" s="1" t="s">
        <v>307</v>
      </c>
      <c r="C106" s="4">
        <v>4.0</v>
      </c>
      <c r="D106" s="4">
        <v>0.0</v>
      </c>
      <c r="E106" s="4">
        <f t="shared" ref="E106:F106" si="238">(C106-average(C:C))/stdev(C:C)</f>
        <v>0.2817494464</v>
      </c>
      <c r="F106" s="4">
        <f t="shared" si="238"/>
        <v>-2.049449914</v>
      </c>
      <c r="G106" s="4">
        <f t="shared" si="4"/>
        <v>-0.8838502336</v>
      </c>
      <c r="H106" s="4">
        <f t="shared" si="5"/>
        <v>-0.9401330935</v>
      </c>
      <c r="I106" s="4"/>
      <c r="J106" s="2" t="s">
        <v>242</v>
      </c>
      <c r="K106" s="4">
        <v>0.0</v>
      </c>
      <c r="L106" s="4">
        <v>0.0</v>
      </c>
      <c r="M106" s="4">
        <f t="shared" si="6"/>
        <v>0</v>
      </c>
      <c r="N106" s="4">
        <f t="shared" si="7"/>
        <v>-0.5796519257</v>
      </c>
      <c r="O106" s="4">
        <f t="shared" si="8"/>
        <v>-0.7613487543</v>
      </c>
      <c r="P106" s="1"/>
      <c r="Q106" s="1"/>
      <c r="R106" s="28">
        <f t="shared" si="9"/>
        <v>-1.795415244</v>
      </c>
      <c r="S106" s="11" t="str">
        <f t="shared" si="10"/>
        <v/>
      </c>
      <c r="T106" s="1"/>
      <c r="U106" s="4"/>
      <c r="V106" s="4">
        <v>52.34</v>
      </c>
      <c r="W106" s="4">
        <v>50.0</v>
      </c>
      <c r="X106" s="4">
        <v>64.84</v>
      </c>
      <c r="Y106" s="4">
        <v>35.16</v>
      </c>
      <c r="Z106" s="4">
        <f t="shared" ref="Z106:AC106" si="239">(V106-average(V:V))/stdev(V:V)</f>
        <v>-0.8427042533</v>
      </c>
      <c r="AA106" s="4">
        <f t="shared" si="239"/>
        <v>-0.5589398508</v>
      </c>
      <c r="AB106" s="4">
        <f t="shared" si="239"/>
        <v>-0.1149353806</v>
      </c>
      <c r="AC106" s="4">
        <f t="shared" si="239"/>
        <v>-0.7638298069</v>
      </c>
      <c r="AD106" s="4">
        <f t="shared" si="23"/>
        <v>-0.5701023229</v>
      </c>
      <c r="AE106" s="4">
        <f t="shared" si="14"/>
        <v>-0.7550512055</v>
      </c>
      <c r="AF106" s="1"/>
      <c r="AG106" s="4">
        <f t="shared" si="15"/>
        <v>-0.8188443511</v>
      </c>
      <c r="AH106" s="1"/>
      <c r="AI106" s="4">
        <f t="shared" si="16"/>
        <v>-0.8188443511</v>
      </c>
      <c r="AJ106" s="1"/>
      <c r="AK106" s="1"/>
      <c r="AL106" s="1"/>
      <c r="AM106" s="1"/>
    </row>
    <row r="107">
      <c r="A107" s="4">
        <v>1123.0</v>
      </c>
      <c r="B107" s="1" t="s">
        <v>124</v>
      </c>
      <c r="C107" s="4">
        <v>2.0</v>
      </c>
      <c r="D107" s="4">
        <v>1.0</v>
      </c>
      <c r="E107" s="4">
        <f t="shared" ref="E107:F107" si="240">(C107-average(C:C))/stdev(C:C)</f>
        <v>-3.318382369</v>
      </c>
      <c r="F107" s="4">
        <f t="shared" si="240"/>
        <v>0.4314631397</v>
      </c>
      <c r="G107" s="4">
        <f t="shared" si="4"/>
        <v>-1.443459614</v>
      </c>
      <c r="H107" s="4">
        <f t="shared" si="5"/>
        <v>-1.201440641</v>
      </c>
      <c r="I107" s="4"/>
      <c r="J107" s="30" t="s">
        <v>306</v>
      </c>
      <c r="K107" s="4">
        <v>60.0</v>
      </c>
      <c r="L107" s="4">
        <v>4.0</v>
      </c>
      <c r="M107" s="4">
        <f t="shared" si="6"/>
        <v>39.366</v>
      </c>
      <c r="N107" s="4">
        <f t="shared" si="7"/>
        <v>-0.2488630949</v>
      </c>
      <c r="O107" s="4">
        <f t="shared" si="8"/>
        <v>-0.4988617993</v>
      </c>
      <c r="P107" s="1"/>
      <c r="Q107" s="4">
        <v>1.0</v>
      </c>
      <c r="R107" s="28">
        <f t="shared" si="9"/>
        <v>-0.8786074596</v>
      </c>
      <c r="S107" s="11">
        <f t="shared" si="10"/>
        <v>-0.8786074596</v>
      </c>
      <c r="T107" s="4">
        <f>if(S107, if(S107 &gt; 0, S107^0.5, -(ABS(S107)^0.5)), "")</f>
        <v>-0.9373406316</v>
      </c>
      <c r="U107" s="4"/>
      <c r="V107" s="4">
        <v>76.53</v>
      </c>
      <c r="W107" s="4">
        <v>42.23</v>
      </c>
      <c r="X107" s="4">
        <v>61.65</v>
      </c>
      <c r="Y107" s="4">
        <v>30.98</v>
      </c>
      <c r="Z107" s="4">
        <f t="shared" ref="Z107:AC107" si="241">(V107-average(V:V))/stdev(V:V)</f>
        <v>0.55521154</v>
      </c>
      <c r="AA107" s="4">
        <f t="shared" si="241"/>
        <v>-1.03345431</v>
      </c>
      <c r="AB107" s="4">
        <f t="shared" si="241"/>
        <v>-0.3585033108</v>
      </c>
      <c r="AC107" s="4">
        <f t="shared" si="241"/>
        <v>-1.036063883</v>
      </c>
      <c r="AD107" s="4">
        <f t="shared" si="23"/>
        <v>-0.468202491</v>
      </c>
      <c r="AE107" s="4">
        <f t="shared" si="14"/>
        <v>-0.684253236</v>
      </c>
      <c r="AF107" s="1"/>
      <c r="AG107" s="4">
        <f t="shared" si="15"/>
        <v>-0.8304740771</v>
      </c>
      <c r="AH107" s="4">
        <v>-0.8542080448</v>
      </c>
      <c r="AI107" s="4">
        <f t="shared" si="16"/>
        <v>-0.836407569</v>
      </c>
      <c r="AJ107" s="1"/>
      <c r="AK107" s="1"/>
      <c r="AL107" s="1"/>
      <c r="AM107" s="1"/>
    </row>
    <row r="108">
      <c r="A108" s="4">
        <v>1481.0</v>
      </c>
      <c r="B108" s="1" t="s">
        <v>308</v>
      </c>
      <c r="C108" s="4">
        <v>4.0</v>
      </c>
      <c r="D108" s="4">
        <v>0.0</v>
      </c>
      <c r="E108" s="4">
        <f t="shared" ref="E108:F108" si="242">(C108-average(C:C))/stdev(C:C)</f>
        <v>0.2817494464</v>
      </c>
      <c r="F108" s="4">
        <f t="shared" si="242"/>
        <v>-2.049449914</v>
      </c>
      <c r="G108" s="4">
        <f t="shared" si="4"/>
        <v>-0.8838502336</v>
      </c>
      <c r="H108" s="4">
        <f t="shared" si="5"/>
        <v>-0.9401330935</v>
      </c>
      <c r="I108" s="4"/>
      <c r="J108" s="1" t="s">
        <v>208</v>
      </c>
      <c r="K108" s="4">
        <v>0.0</v>
      </c>
      <c r="L108" s="4">
        <v>0.0</v>
      </c>
      <c r="M108" s="4">
        <f t="shared" si="6"/>
        <v>0</v>
      </c>
      <c r="N108" s="4">
        <f t="shared" si="7"/>
        <v>-0.5796519257</v>
      </c>
      <c r="O108" s="4">
        <f t="shared" si="8"/>
        <v>-0.7613487543</v>
      </c>
      <c r="P108" s="1"/>
      <c r="Q108" s="1"/>
      <c r="R108" s="28">
        <f t="shared" si="9"/>
        <v>-1.795415244</v>
      </c>
      <c r="S108" s="11" t="str">
        <f t="shared" si="10"/>
        <v/>
      </c>
      <c r="T108" s="1"/>
      <c r="U108" s="4"/>
      <c r="V108" s="4">
        <v>44.53</v>
      </c>
      <c r="W108" s="4">
        <v>61.72</v>
      </c>
      <c r="X108" s="4">
        <v>62.5</v>
      </c>
      <c r="Y108" s="4">
        <v>22.66</v>
      </c>
      <c r="Z108" s="4">
        <f t="shared" ref="Z108:AC108" si="243">(V108-average(V:V))/stdev(V:V)</f>
        <v>-1.294036306</v>
      </c>
      <c r="AA108" s="4">
        <f t="shared" si="243"/>
        <v>0.1568013926</v>
      </c>
      <c r="AB108" s="4">
        <f t="shared" si="243"/>
        <v>-0.2936027652</v>
      </c>
      <c r="AC108" s="4">
        <f t="shared" si="243"/>
        <v>-1.577926925</v>
      </c>
      <c r="AD108" s="4">
        <f t="shared" si="23"/>
        <v>-0.7521911509</v>
      </c>
      <c r="AE108" s="4">
        <f t="shared" si="14"/>
        <v>-0.8672895427</v>
      </c>
      <c r="AF108" s="1"/>
      <c r="AG108" s="4">
        <f t="shared" si="15"/>
        <v>-0.8562571302</v>
      </c>
      <c r="AH108" s="1"/>
      <c r="AI108" s="4">
        <f t="shared" si="16"/>
        <v>-0.8562571302</v>
      </c>
      <c r="AJ108" s="1"/>
      <c r="AK108" s="1"/>
      <c r="AL108" s="1"/>
      <c r="AM108" s="1"/>
    </row>
    <row r="109">
      <c r="A109" s="4">
        <v>1380.0</v>
      </c>
      <c r="B109" s="1" t="s">
        <v>146</v>
      </c>
      <c r="C109" s="4">
        <v>2.0</v>
      </c>
      <c r="D109" s="4">
        <v>1.0</v>
      </c>
      <c r="E109" s="4">
        <f t="shared" ref="E109:F109" si="244">(C109-average(C:C))/stdev(C:C)</f>
        <v>-3.318382369</v>
      </c>
      <c r="F109" s="4">
        <f t="shared" si="244"/>
        <v>0.4314631397</v>
      </c>
      <c r="G109" s="4">
        <f t="shared" si="4"/>
        <v>-1.443459614</v>
      </c>
      <c r="H109" s="4">
        <f t="shared" si="5"/>
        <v>-1.201440641</v>
      </c>
      <c r="I109" s="4"/>
      <c r="J109" s="1" t="s">
        <v>208</v>
      </c>
      <c r="K109" s="4">
        <v>0.0</v>
      </c>
      <c r="L109" s="4">
        <v>0.0</v>
      </c>
      <c r="M109" s="4">
        <f t="shared" si="6"/>
        <v>0</v>
      </c>
      <c r="N109" s="4">
        <f t="shared" si="7"/>
        <v>-0.5796519257</v>
      </c>
      <c r="O109" s="4">
        <f t="shared" si="8"/>
        <v>-0.7613487543</v>
      </c>
      <c r="P109" s="1"/>
      <c r="Q109" s="9">
        <v>1.0</v>
      </c>
      <c r="R109" s="28">
        <f t="shared" si="9"/>
        <v>-0.8786074596</v>
      </c>
      <c r="S109" s="11">
        <f t="shared" si="10"/>
        <v>-0.8786074596</v>
      </c>
      <c r="T109" s="4">
        <f>if(S109, if(S109 &gt; 0, S109^0.5, -(ABS(S109)^0.5)), "")</f>
        <v>-0.9373406316</v>
      </c>
      <c r="U109" s="4"/>
      <c r="V109" s="4">
        <v>44.73</v>
      </c>
      <c r="W109" s="4">
        <v>54.49</v>
      </c>
      <c r="X109" s="4">
        <v>67.58</v>
      </c>
      <c r="Y109" s="4">
        <v>48.24</v>
      </c>
      <c r="Z109" s="4">
        <f t="shared" ref="Z109:AC109" si="245">(V109-average(V:V))/stdev(V:V)</f>
        <v>-1.282478507</v>
      </c>
      <c r="AA109" s="4">
        <f t="shared" si="245"/>
        <v>-0.2847352277</v>
      </c>
      <c r="AB109" s="4">
        <f t="shared" si="245"/>
        <v>0.09427343711</v>
      </c>
      <c r="AC109" s="4">
        <f t="shared" si="245"/>
        <v>0.08804141776</v>
      </c>
      <c r="AD109" s="4">
        <f t="shared" si="23"/>
        <v>-0.3462247198</v>
      </c>
      <c r="AE109" s="4">
        <f t="shared" si="14"/>
        <v>-0.5884086334</v>
      </c>
      <c r="AF109" s="1"/>
      <c r="AG109" s="4">
        <f t="shared" si="15"/>
        <v>-0.8721346651</v>
      </c>
      <c r="AH109" s="1"/>
      <c r="AI109" s="4">
        <f t="shared" si="16"/>
        <v>-0.8721346651</v>
      </c>
      <c r="AJ109" s="1"/>
      <c r="AK109" s="1"/>
      <c r="AL109" s="1"/>
      <c r="AM109" s="1"/>
    </row>
    <row r="110">
      <c r="A110" s="4">
        <v>1448.0</v>
      </c>
      <c r="B110" s="1" t="s">
        <v>309</v>
      </c>
      <c r="C110" s="4">
        <v>4.0</v>
      </c>
      <c r="D110" s="4">
        <v>0.0</v>
      </c>
      <c r="E110" s="4">
        <f t="shared" ref="E110:F110" si="246">(C110-average(C:C))/stdev(C:C)</f>
        <v>0.2817494464</v>
      </c>
      <c r="F110" s="4">
        <f t="shared" si="246"/>
        <v>-2.049449914</v>
      </c>
      <c r="G110" s="4">
        <f t="shared" si="4"/>
        <v>-0.8838502336</v>
      </c>
      <c r="H110" s="4">
        <f t="shared" si="5"/>
        <v>-0.9401330935</v>
      </c>
      <c r="I110" s="4"/>
      <c r="J110" s="1" t="s">
        <v>250</v>
      </c>
      <c r="K110" s="4">
        <v>0.0</v>
      </c>
      <c r="L110" s="4">
        <v>0.0</v>
      </c>
      <c r="M110" s="4">
        <f t="shared" si="6"/>
        <v>0</v>
      </c>
      <c r="N110" s="4">
        <f t="shared" si="7"/>
        <v>-0.5796519257</v>
      </c>
      <c r="O110" s="4">
        <f t="shared" si="8"/>
        <v>-0.7613487543</v>
      </c>
      <c r="P110" s="1"/>
      <c r="Q110" s="1"/>
      <c r="R110" s="28">
        <f t="shared" si="9"/>
        <v>-1.795415244</v>
      </c>
      <c r="S110" s="11" t="str">
        <f t="shared" si="10"/>
        <v/>
      </c>
      <c r="T110" s="1"/>
      <c r="U110" s="4"/>
      <c r="V110" s="4">
        <v>45.31</v>
      </c>
      <c r="W110" s="4">
        <v>34.38</v>
      </c>
      <c r="X110" s="4">
        <v>39.06</v>
      </c>
      <c r="Y110" s="4">
        <v>17.19</v>
      </c>
      <c r="Z110" s="4">
        <f t="shared" ref="Z110:AC110" si="247">(V110-average(V:V))/stdev(V:V)</f>
        <v>-1.248960889</v>
      </c>
      <c r="AA110" s="4">
        <f t="shared" si="247"/>
        <v>-1.512854375</v>
      </c>
      <c r="AB110" s="4">
        <f t="shared" si="247"/>
        <v>-2.083330754</v>
      </c>
      <c r="AC110" s="4">
        <f t="shared" si="247"/>
        <v>-1.934175824</v>
      </c>
      <c r="AD110" s="4">
        <f t="shared" si="23"/>
        <v>-1.69483046</v>
      </c>
      <c r="AE110" s="4">
        <f t="shared" si="14"/>
        <v>-1.301856544</v>
      </c>
      <c r="AF110" s="1"/>
      <c r="AG110" s="4">
        <f t="shared" si="15"/>
        <v>-1.001112797</v>
      </c>
      <c r="AH110" s="1"/>
      <c r="AI110" s="4">
        <f t="shared" si="16"/>
        <v>-1.001112797</v>
      </c>
      <c r="AJ110" s="1"/>
      <c r="AK110" s="1"/>
      <c r="AL110" s="1"/>
      <c r="AM110" s="1"/>
    </row>
    <row r="111">
      <c r="A111" s="4">
        <v>1454.0</v>
      </c>
      <c r="B111" s="1" t="s">
        <v>311</v>
      </c>
      <c r="C111" s="4">
        <v>4.0</v>
      </c>
      <c r="D111" s="4">
        <v>0.0</v>
      </c>
      <c r="E111" s="4">
        <f t="shared" ref="E111:F111" si="248">(C111-average(C:C))/stdev(C:C)</f>
        <v>0.2817494464</v>
      </c>
      <c r="F111" s="4">
        <f t="shared" si="248"/>
        <v>-2.049449914</v>
      </c>
      <c r="G111" s="4">
        <f t="shared" si="4"/>
        <v>-0.8838502336</v>
      </c>
      <c r="H111" s="4">
        <f t="shared" si="5"/>
        <v>-0.9401330935</v>
      </c>
      <c r="I111" s="4"/>
      <c r="J111" s="1" t="s">
        <v>208</v>
      </c>
      <c r="K111" s="4">
        <v>0.0</v>
      </c>
      <c r="L111" s="4">
        <v>0.0</v>
      </c>
      <c r="M111" s="4">
        <f t="shared" si="6"/>
        <v>0</v>
      </c>
      <c r="N111" s="4">
        <f t="shared" si="7"/>
        <v>-0.5796519257</v>
      </c>
      <c r="O111" s="4">
        <f t="shared" si="8"/>
        <v>-0.7613487543</v>
      </c>
      <c r="P111" s="1"/>
      <c r="Q111" s="1"/>
      <c r="R111" s="28">
        <f t="shared" si="9"/>
        <v>-1.795415244</v>
      </c>
      <c r="S111" s="11" t="str">
        <f t="shared" si="10"/>
        <v/>
      </c>
      <c r="T111" s="1"/>
      <c r="U111" s="4"/>
      <c r="V111" s="4">
        <v>35.94</v>
      </c>
      <c r="W111" s="4">
        <v>40.63</v>
      </c>
      <c r="X111" s="4">
        <v>40.63</v>
      </c>
      <c r="Y111" s="4">
        <v>15.63</v>
      </c>
      <c r="Z111" s="4">
        <f t="shared" ref="Z111:AC111" si="249">(V111-average(V:V))/stdev(V:V)</f>
        <v>-1.790443774</v>
      </c>
      <c r="AA111" s="4">
        <f t="shared" si="249"/>
        <v>-1.131166425</v>
      </c>
      <c r="AB111" s="4">
        <f t="shared" si="249"/>
        <v>-1.963455628</v>
      </c>
      <c r="AC111" s="4">
        <f t="shared" si="249"/>
        <v>-2.035775145</v>
      </c>
      <c r="AD111" s="4">
        <f t="shared" si="23"/>
        <v>-1.730210243</v>
      </c>
      <c r="AE111" s="4">
        <f t="shared" si="14"/>
        <v>-1.315374564</v>
      </c>
      <c r="AF111" s="1"/>
      <c r="AG111" s="4">
        <f t="shared" si="15"/>
        <v>-1.005618804</v>
      </c>
      <c r="AH111" s="1"/>
      <c r="AI111" s="4">
        <f t="shared" si="16"/>
        <v>-1.005618804</v>
      </c>
      <c r="AJ111" s="1"/>
      <c r="AK111" s="1"/>
      <c r="AL111" s="1"/>
      <c r="AM111" s="1"/>
    </row>
    <row r="112">
      <c r="A112" s="4">
        <v>1479.0</v>
      </c>
      <c r="B112" s="1" t="s">
        <v>312</v>
      </c>
      <c r="C112" s="4">
        <v>4.0</v>
      </c>
      <c r="D112" s="4">
        <v>0.0</v>
      </c>
      <c r="E112" s="4">
        <f t="shared" ref="E112:F112" si="250">(C112-average(C:C))/stdev(C:C)</f>
        <v>0.2817494464</v>
      </c>
      <c r="F112" s="4">
        <f t="shared" si="250"/>
        <v>-2.049449914</v>
      </c>
      <c r="G112" s="4">
        <f t="shared" si="4"/>
        <v>-0.8838502336</v>
      </c>
      <c r="H112" s="4">
        <f t="shared" si="5"/>
        <v>-0.9401330935</v>
      </c>
      <c r="I112" s="4"/>
      <c r="J112" s="1" t="s">
        <v>208</v>
      </c>
      <c r="K112" s="4">
        <v>0.0</v>
      </c>
      <c r="L112" s="4">
        <v>0.0</v>
      </c>
      <c r="M112" s="4">
        <f t="shared" si="6"/>
        <v>0</v>
      </c>
      <c r="N112" s="4">
        <f t="shared" si="7"/>
        <v>-0.5796519257</v>
      </c>
      <c r="O112" s="4">
        <f t="shared" si="8"/>
        <v>-0.7613487543</v>
      </c>
      <c r="P112" s="1"/>
      <c r="Q112" s="1"/>
      <c r="R112" s="28">
        <f t="shared" si="9"/>
        <v>-1.795415244</v>
      </c>
      <c r="S112" s="11" t="str">
        <f t="shared" si="10"/>
        <v/>
      </c>
      <c r="T112" s="1"/>
      <c r="U112" s="4"/>
      <c r="V112" s="4">
        <v>30.47</v>
      </c>
      <c r="W112" s="4">
        <v>32.81</v>
      </c>
      <c r="X112" s="4">
        <v>42.19</v>
      </c>
      <c r="Y112" s="4">
        <v>18.75</v>
      </c>
      <c r="Z112" s="4">
        <f t="shared" ref="Z112:AC112" si="251">(V112-average(V:V))/stdev(V:V)</f>
        <v>-2.106549578</v>
      </c>
      <c r="AA112" s="4">
        <f t="shared" si="251"/>
        <v>-1.608734388</v>
      </c>
      <c r="AB112" s="4">
        <f t="shared" si="251"/>
        <v>-1.844344038</v>
      </c>
      <c r="AC112" s="4">
        <f t="shared" si="251"/>
        <v>-1.832576504</v>
      </c>
      <c r="AD112" s="4">
        <f t="shared" si="23"/>
        <v>-1.848051127</v>
      </c>
      <c r="AE112" s="4">
        <f t="shared" si="14"/>
        <v>-1.359430442</v>
      </c>
      <c r="AF112" s="1"/>
      <c r="AG112" s="4">
        <f t="shared" si="15"/>
        <v>-1.020304097</v>
      </c>
      <c r="AH112" s="1"/>
      <c r="AI112" s="4">
        <f t="shared" si="16"/>
        <v>-1.020304097</v>
      </c>
      <c r="AJ112" s="1"/>
      <c r="AK112" s="1"/>
      <c r="AL112" s="1"/>
      <c r="AM112" s="1"/>
    </row>
    <row r="113">
      <c r="A113" s="4">
        <v>1465.0</v>
      </c>
      <c r="B113" s="1" t="s">
        <v>313</v>
      </c>
      <c r="C113" s="4">
        <v>4.0</v>
      </c>
      <c r="D113" s="4">
        <v>0.0</v>
      </c>
      <c r="E113" s="4">
        <f t="shared" ref="E113:F113" si="252">(C113-average(C:C))/stdev(C:C)</f>
        <v>0.2817494464</v>
      </c>
      <c r="F113" s="4">
        <f t="shared" si="252"/>
        <v>-2.049449914</v>
      </c>
      <c r="G113" s="4">
        <f t="shared" si="4"/>
        <v>-0.8838502336</v>
      </c>
      <c r="H113" s="4">
        <f t="shared" si="5"/>
        <v>-0.9401330935</v>
      </c>
      <c r="I113" s="4"/>
      <c r="J113" s="8" t="s">
        <v>314</v>
      </c>
      <c r="K113" s="4">
        <v>9.1</v>
      </c>
      <c r="L113" s="4">
        <v>0.0</v>
      </c>
      <c r="M113" s="4">
        <f t="shared" si="6"/>
        <v>9.1</v>
      </c>
      <c r="N113" s="4">
        <f t="shared" si="7"/>
        <v>-0.5031854735</v>
      </c>
      <c r="O113" s="4">
        <f t="shared" si="8"/>
        <v>-0.7093556749</v>
      </c>
      <c r="P113" s="1"/>
      <c r="Q113" s="1"/>
      <c r="R113" s="28">
        <f t="shared" si="9"/>
        <v>-1.795415244</v>
      </c>
      <c r="S113" s="11" t="str">
        <f t="shared" si="10"/>
        <v/>
      </c>
      <c r="T113" s="1"/>
      <c r="U113" s="4"/>
      <c r="V113" s="4">
        <v>37.5</v>
      </c>
      <c r="W113" s="4">
        <v>8.59</v>
      </c>
      <c r="X113" s="4">
        <v>44.53</v>
      </c>
      <c r="Y113" s="4">
        <v>22.66</v>
      </c>
      <c r="Z113" s="4">
        <f t="shared" ref="Z113:AC113" si="253">(V113-average(V:V))/stdev(V:V)</f>
        <v>-1.700292942</v>
      </c>
      <c r="AA113" s="4">
        <f t="shared" si="253"/>
        <v>-3.087851531</v>
      </c>
      <c r="AB113" s="4">
        <f t="shared" si="253"/>
        <v>-1.665676654</v>
      </c>
      <c r="AC113" s="4">
        <f t="shared" si="253"/>
        <v>-1.577926925</v>
      </c>
      <c r="AD113" s="4">
        <f t="shared" si="23"/>
        <v>-2.007937013</v>
      </c>
      <c r="AE113" s="4">
        <f t="shared" si="14"/>
        <v>-1.417016942</v>
      </c>
      <c r="AF113" s="1"/>
      <c r="AG113" s="4">
        <f t="shared" si="15"/>
        <v>-1.02216857</v>
      </c>
      <c r="AH113" s="1"/>
      <c r="AI113" s="4">
        <f t="shared" si="16"/>
        <v>-1.02216857</v>
      </c>
      <c r="AJ113" s="1"/>
      <c r="AK113" s="1"/>
      <c r="AL113" s="1"/>
      <c r="AM113" s="1"/>
    </row>
    <row r="114">
      <c r="A114" s="4">
        <v>1518.0</v>
      </c>
      <c r="B114" s="1" t="s">
        <v>315</v>
      </c>
      <c r="C114" s="4">
        <v>4.0</v>
      </c>
      <c r="D114" s="4">
        <v>0.0</v>
      </c>
      <c r="E114" s="4">
        <f t="shared" ref="E114:F114" si="254">(C114-average(C:C))/stdev(C:C)</f>
        <v>0.2817494464</v>
      </c>
      <c r="F114" s="4">
        <f t="shared" si="254"/>
        <v>-2.049449914</v>
      </c>
      <c r="G114" s="4">
        <f t="shared" si="4"/>
        <v>-0.8838502336</v>
      </c>
      <c r="H114" s="4">
        <f t="shared" si="5"/>
        <v>-0.9401330935</v>
      </c>
      <c r="I114" s="4"/>
      <c r="J114" s="1" t="s">
        <v>250</v>
      </c>
      <c r="K114" s="4">
        <v>0.0</v>
      </c>
      <c r="L114" s="4">
        <v>0.0</v>
      </c>
      <c r="M114" s="4">
        <f t="shared" si="6"/>
        <v>0</v>
      </c>
      <c r="N114" s="4">
        <f t="shared" si="7"/>
        <v>-0.5796519257</v>
      </c>
      <c r="O114" s="4">
        <f t="shared" si="8"/>
        <v>-0.7613487543</v>
      </c>
      <c r="P114" s="1"/>
      <c r="Q114" s="1"/>
      <c r="R114" s="28">
        <f t="shared" si="9"/>
        <v>-1.795415244</v>
      </c>
      <c r="S114" s="11" t="str">
        <f t="shared" si="10"/>
        <v/>
      </c>
      <c r="T114" s="1"/>
      <c r="U114" s="4"/>
      <c r="V114" s="4">
        <v>36.72</v>
      </c>
      <c r="W114" s="4">
        <v>23.44</v>
      </c>
      <c r="X114" s="4">
        <v>37.5</v>
      </c>
      <c r="Y114" s="4">
        <v>25.0</v>
      </c>
      <c r="Z114" s="4">
        <f t="shared" ref="Z114:AC114" si="255">(V114-average(V:V))/stdev(V:V)</f>
        <v>-1.745368358</v>
      </c>
      <c r="AA114" s="4">
        <f t="shared" si="255"/>
        <v>-2.180960962</v>
      </c>
      <c r="AB114" s="4">
        <f t="shared" si="255"/>
        <v>-2.202442343</v>
      </c>
      <c r="AC114" s="4">
        <f t="shared" si="255"/>
        <v>-1.425527945</v>
      </c>
      <c r="AD114" s="4">
        <f t="shared" si="23"/>
        <v>-1.888574902</v>
      </c>
      <c r="AE114" s="4">
        <f t="shared" si="14"/>
        <v>-1.374254308</v>
      </c>
      <c r="AF114" s="1"/>
      <c r="AG114" s="4">
        <f t="shared" si="15"/>
        <v>-1.025245385</v>
      </c>
      <c r="AH114" s="1"/>
      <c r="AI114" s="4">
        <f t="shared" si="16"/>
        <v>-1.025245385</v>
      </c>
      <c r="AJ114" s="1"/>
      <c r="AK114" s="1"/>
      <c r="AL114" s="1"/>
      <c r="AM114" s="1"/>
    </row>
    <row r="115">
      <c r="A115" s="4">
        <v>1519.0</v>
      </c>
      <c r="B115" s="1" t="s">
        <v>316</v>
      </c>
      <c r="C115" s="4">
        <v>4.0</v>
      </c>
      <c r="D115" s="4">
        <v>0.0</v>
      </c>
      <c r="E115" s="4">
        <f t="shared" ref="E115:F115" si="256">(C115-average(C:C))/stdev(C:C)</f>
        <v>0.2817494464</v>
      </c>
      <c r="F115" s="4">
        <f t="shared" si="256"/>
        <v>-2.049449914</v>
      </c>
      <c r="G115" s="4">
        <f t="shared" si="4"/>
        <v>-0.8838502336</v>
      </c>
      <c r="H115" s="4">
        <f t="shared" si="5"/>
        <v>-0.9401330935</v>
      </c>
      <c r="I115" s="4"/>
      <c r="J115" s="1" t="s">
        <v>250</v>
      </c>
      <c r="K115" s="4">
        <v>0.0</v>
      </c>
      <c r="L115" s="4">
        <v>0.0</v>
      </c>
      <c r="M115" s="4">
        <f t="shared" si="6"/>
        <v>0</v>
      </c>
      <c r="N115" s="4">
        <f t="shared" si="7"/>
        <v>-0.5796519257</v>
      </c>
      <c r="O115" s="4">
        <f t="shared" si="8"/>
        <v>-0.7613487543</v>
      </c>
      <c r="P115" s="1"/>
      <c r="Q115" s="1"/>
      <c r="R115" s="28">
        <f t="shared" si="9"/>
        <v>-1.795415244</v>
      </c>
      <c r="S115" s="11" t="str">
        <f t="shared" si="10"/>
        <v/>
      </c>
      <c r="T115" s="1"/>
      <c r="U115" s="4"/>
      <c r="V115" s="4">
        <v>21.09</v>
      </c>
      <c r="W115" s="4">
        <v>7.03</v>
      </c>
      <c r="X115" s="4">
        <v>16.41</v>
      </c>
      <c r="Y115" s="4">
        <v>9.38</v>
      </c>
      <c r="Z115" s="4">
        <f t="shared" ref="Z115:AD115" si="257">(V115-average(V:V))/stdev(V:V)</f>
        <v>-2.648610352</v>
      </c>
      <c r="AA115" s="4">
        <f t="shared" si="257"/>
        <v>-3.183120843</v>
      </c>
      <c r="AB115" s="4">
        <f t="shared" si="257"/>
        <v>-3.812739411</v>
      </c>
      <c r="AC115" s="4">
        <f t="shared" si="257"/>
        <v>-2.442823704</v>
      </c>
      <c r="AD115" s="4">
        <f t="shared" si="257"/>
        <v>-2.648610352</v>
      </c>
      <c r="AE115" s="4">
        <f t="shared" si="14"/>
        <v>-1.627455177</v>
      </c>
      <c r="AF115" s="1"/>
      <c r="AG115" s="4">
        <f t="shared" si="15"/>
        <v>-1.109645675</v>
      </c>
      <c r="AH115" s="1"/>
      <c r="AI115" s="4">
        <f t="shared" si="16"/>
        <v>-1.109645675</v>
      </c>
      <c r="AJ115" s="1"/>
      <c r="AK115" s="1"/>
      <c r="AL115" s="1"/>
      <c r="AM115" s="1"/>
    </row>
    <row r="116">
      <c r="A116" s="4">
        <v>1474.0</v>
      </c>
      <c r="B116" s="1" t="s">
        <v>318</v>
      </c>
      <c r="C116" s="4">
        <v>4.0</v>
      </c>
      <c r="D116" s="4">
        <v>-1.0</v>
      </c>
      <c r="E116" s="4">
        <f t="shared" ref="E116:F116" si="258">(C116-average(C:C))/stdev(C:C)</f>
        <v>0.2817494464</v>
      </c>
      <c r="F116" s="4">
        <f t="shared" si="258"/>
        <v>-4.530362967</v>
      </c>
      <c r="G116" s="4">
        <f t="shared" si="4"/>
        <v>-2.12430676</v>
      </c>
      <c r="H116" s="4">
        <f t="shared" si="5"/>
        <v>-1.457500175</v>
      </c>
      <c r="I116" s="4"/>
      <c r="J116" s="1" t="s">
        <v>208</v>
      </c>
      <c r="K116" s="4">
        <v>0.0</v>
      </c>
      <c r="L116" s="4">
        <v>0.0</v>
      </c>
      <c r="M116" s="4">
        <f t="shared" si="6"/>
        <v>0</v>
      </c>
      <c r="N116" s="4">
        <f t="shared" si="7"/>
        <v>-0.5796519257</v>
      </c>
      <c r="O116" s="4">
        <f t="shared" si="8"/>
        <v>-0.7613487543</v>
      </c>
      <c r="P116" s="1"/>
      <c r="Q116" s="1"/>
      <c r="R116" s="28">
        <f t="shared" si="9"/>
        <v>-1.795415244</v>
      </c>
      <c r="S116" s="11" t="str">
        <f t="shared" si="10"/>
        <v/>
      </c>
      <c r="T116" s="1"/>
      <c r="U116" s="4"/>
      <c r="V116" s="4">
        <v>32.81</v>
      </c>
      <c r="W116" s="4">
        <v>34.38</v>
      </c>
      <c r="X116" s="4">
        <v>50.0</v>
      </c>
      <c r="Y116" s="4">
        <v>18.75</v>
      </c>
      <c r="Z116" s="4">
        <f t="shared" ref="Z116:AC116" si="259">(V116-average(V:V))/stdev(V:V)</f>
        <v>-1.971323329</v>
      </c>
      <c r="AA116" s="4">
        <f t="shared" si="259"/>
        <v>-1.512854375</v>
      </c>
      <c r="AB116" s="4">
        <f t="shared" si="259"/>
        <v>-1.248022554</v>
      </c>
      <c r="AC116" s="4">
        <f t="shared" si="259"/>
        <v>-1.832576504</v>
      </c>
      <c r="AD116" s="4">
        <f>average(Z116:AC116)</f>
        <v>-1.64119419</v>
      </c>
      <c r="AE116" s="4">
        <f t="shared" si="14"/>
        <v>-1.281091016</v>
      </c>
      <c r="AF116" s="1"/>
      <c r="AG116" s="4">
        <f t="shared" si="15"/>
        <v>-1.166646648</v>
      </c>
      <c r="AH116" s="1"/>
      <c r="AI116" s="4">
        <f t="shared" si="16"/>
        <v>-1.166646648</v>
      </c>
      <c r="AJ116" s="1"/>
      <c r="AK116" s="1"/>
      <c r="AL116" s="1"/>
      <c r="AM116" s="1"/>
    </row>
    <row r="117">
      <c r="A117" s="4"/>
      <c r="B117" s="1"/>
      <c r="C117" s="4"/>
      <c r="D117" s="4"/>
      <c r="E117" s="4"/>
      <c r="F117" s="4"/>
      <c r="G117" s="4"/>
      <c r="H117" s="4"/>
      <c r="I117" s="4"/>
      <c r="J117" s="8"/>
      <c r="K117" s="4"/>
      <c r="L117" s="4"/>
      <c r="M117" s="4"/>
      <c r="N117" s="4"/>
      <c r="O117" s="4"/>
      <c r="P117" s="1"/>
      <c r="Q117" s="1"/>
      <c r="R117" s="12"/>
      <c r="S117" s="11"/>
      <c r="T117" s="4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4"/>
      <c r="AH117" s="1"/>
      <c r="AI117" s="4"/>
      <c r="AJ117" s="1"/>
      <c r="AK117" s="1"/>
      <c r="AL117" s="1"/>
      <c r="AM117" s="1"/>
    </row>
    <row r="118">
      <c r="A118" s="4"/>
      <c r="B118" s="1"/>
      <c r="C118" s="4"/>
      <c r="D118" s="4"/>
      <c r="E118" s="4"/>
      <c r="F118" s="4"/>
      <c r="G118" s="4"/>
      <c r="H118" s="4"/>
      <c r="I118" s="4"/>
      <c r="J118" s="1"/>
      <c r="K118" s="4"/>
      <c r="L118" s="4"/>
      <c r="M118" s="4"/>
      <c r="N118" s="4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4"/>
      <c r="AH118" s="1"/>
      <c r="AI118" s="4"/>
      <c r="AJ118" s="1"/>
      <c r="AK118" s="1"/>
      <c r="AL118" s="1"/>
      <c r="AM118" s="1"/>
    </row>
    <row r="119">
      <c r="A119" s="4"/>
      <c r="B119" s="1"/>
      <c r="C119" s="4"/>
      <c r="D119" s="4"/>
      <c r="E119" s="4"/>
      <c r="F119" s="4"/>
      <c r="G119" s="4"/>
      <c r="H119" s="4"/>
      <c r="I119" s="4"/>
      <c r="J119" s="1"/>
      <c r="K119" s="4"/>
      <c r="L119" s="4"/>
      <c r="M119" s="4"/>
      <c r="N119" s="4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4"/>
      <c r="AH119" s="1"/>
      <c r="AI119" s="4"/>
      <c r="AJ119" s="1"/>
      <c r="AK119" s="1"/>
      <c r="AL119" s="1"/>
      <c r="AM119" s="1"/>
    </row>
    <row r="120">
      <c r="A120" s="4"/>
      <c r="B120" s="1"/>
      <c r="C120" s="4"/>
      <c r="D120" s="4"/>
      <c r="E120" s="4"/>
      <c r="F120" s="4"/>
      <c r="G120" s="4"/>
      <c r="H120" s="4"/>
      <c r="I120" s="4"/>
      <c r="J120" s="8"/>
      <c r="K120" s="4"/>
      <c r="L120" s="4"/>
      <c r="M120" s="4"/>
      <c r="N120" s="4"/>
      <c r="O120" s="4"/>
      <c r="P120" s="1"/>
      <c r="Q120" s="1"/>
      <c r="R120" s="12"/>
      <c r="S120" s="11"/>
      <c r="T120" s="4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4"/>
      <c r="AH120" s="1"/>
      <c r="AI120" s="4"/>
      <c r="AJ120" s="1"/>
      <c r="AK120" s="1"/>
      <c r="AL120" s="1"/>
      <c r="A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4"/>
      <c r="AH121" s="1"/>
      <c r="AI121" s="1"/>
      <c r="AJ121" s="1"/>
      <c r="AK121" s="1"/>
      <c r="AL121" s="1"/>
      <c r="A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</sheetData>
  <hyperlinks>
    <hyperlink r:id="rId1" ref="J2"/>
    <hyperlink r:id="rId2" ref="J3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J21"/>
    <hyperlink r:id="rId20" ref="B22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6"/>
    <hyperlink r:id="rId35" ref="J37"/>
    <hyperlink r:id="rId36" ref="J38"/>
    <hyperlink r:id="rId37" ref="B39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50"/>
    <hyperlink r:id="rId48" ref="J51"/>
    <hyperlink r:id="rId49" ref="J52"/>
    <hyperlink r:id="rId50" ref="J53"/>
    <hyperlink r:id="rId51" ref="J54"/>
    <hyperlink r:id="rId52" ref="J55"/>
    <hyperlink r:id="rId53" ref="J56"/>
    <hyperlink r:id="rId54" ref="J57"/>
    <hyperlink r:id="rId55" ref="J59"/>
    <hyperlink r:id="rId56" ref="J60"/>
    <hyperlink r:id="rId57" ref="J61"/>
    <hyperlink r:id="rId58" ref="J62"/>
    <hyperlink r:id="rId59" ref="J64"/>
    <hyperlink r:id="rId60" ref="J65"/>
    <hyperlink r:id="rId61" ref="J66"/>
    <hyperlink r:id="rId62" ref="J67"/>
    <hyperlink r:id="rId63" ref="J68"/>
    <hyperlink r:id="rId64" ref="J70"/>
    <hyperlink r:id="rId65" ref="J71"/>
    <hyperlink r:id="rId66" ref="J72"/>
    <hyperlink r:id="rId67" ref="J73"/>
    <hyperlink r:id="rId68" ref="J74"/>
    <hyperlink r:id="rId69" ref="J77"/>
    <hyperlink r:id="rId70" ref="J78"/>
    <hyperlink r:id="rId71" ref="J79"/>
    <hyperlink r:id="rId72" ref="J80"/>
    <hyperlink r:id="rId73" ref="J81"/>
    <hyperlink r:id="rId74" ref="J83"/>
    <hyperlink r:id="rId75" ref="J84"/>
    <hyperlink r:id="rId76" ref="J85"/>
    <hyperlink r:id="rId77" ref="J86"/>
    <hyperlink r:id="rId78" ref="J87"/>
    <hyperlink r:id="rId79" ref="J89"/>
    <hyperlink r:id="rId80" ref="J90"/>
    <hyperlink r:id="rId81" ref="J91"/>
    <hyperlink r:id="rId82" ref="J92"/>
    <hyperlink r:id="rId83" ref="B93"/>
    <hyperlink r:id="rId84" ref="J95"/>
    <hyperlink r:id="rId85" ref="J100"/>
    <hyperlink r:id="rId86" ref="J101"/>
    <hyperlink r:id="rId87" ref="J103"/>
    <hyperlink r:id="rId88" ref="J104"/>
    <hyperlink r:id="rId89" ref="J107"/>
    <hyperlink r:id="rId90" ref="J113"/>
  </hyperlinks>
  <drawing r:id="rId9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/>
      <c r="D1" s="1" t="s">
        <v>196</v>
      </c>
      <c r="E1" s="1" t="s">
        <v>197</v>
      </c>
      <c r="F1" s="1" t="s">
        <v>7</v>
      </c>
      <c r="G1" s="1" t="s">
        <v>9</v>
      </c>
      <c r="H1" s="2" t="s">
        <v>15</v>
      </c>
      <c r="I1" s="1" t="s">
        <v>16</v>
      </c>
      <c r="J1" s="1"/>
      <c r="K1" s="1" t="s">
        <v>198</v>
      </c>
      <c r="L1" s="1" t="s">
        <v>199</v>
      </c>
      <c r="M1" s="1" t="s">
        <v>200</v>
      </c>
      <c r="N1" s="1" t="s">
        <v>201</v>
      </c>
      <c r="O1" s="1" t="s">
        <v>32</v>
      </c>
      <c r="P1" s="1" t="s">
        <v>33</v>
      </c>
      <c r="Q1" s="1" t="s">
        <v>34</v>
      </c>
      <c r="R1" s="1" t="s">
        <v>35</v>
      </c>
      <c r="S1" s="2" t="s">
        <v>202</v>
      </c>
      <c r="T1" s="1" t="s">
        <v>43</v>
      </c>
      <c r="U1" s="1"/>
      <c r="V1" s="1" t="s">
        <v>18</v>
      </c>
      <c r="W1" s="1" t="s">
        <v>203</v>
      </c>
      <c r="X1" s="1" t="s">
        <v>50</v>
      </c>
      <c r="Y1" s="1" t="s">
        <v>40</v>
      </c>
      <c r="Z1" s="1" t="s">
        <v>12</v>
      </c>
      <c r="AA1" s="1"/>
      <c r="AB1" s="1" t="s">
        <v>204</v>
      </c>
      <c r="AC1" s="1" t="s">
        <v>205</v>
      </c>
      <c r="AD1" s="1" t="s">
        <v>37</v>
      </c>
      <c r="AE1" s="1" t="s">
        <v>53</v>
      </c>
      <c r="AF1" s="23" t="s">
        <v>54</v>
      </c>
      <c r="AG1" s="23" t="s">
        <v>55</v>
      </c>
      <c r="AH1" s="23" t="s">
        <v>56</v>
      </c>
      <c r="AI1" s="1" t="s">
        <v>39</v>
      </c>
      <c r="AJ1" s="1"/>
      <c r="AK1" s="23"/>
      <c r="AL1" s="1" t="s">
        <v>44</v>
      </c>
      <c r="AM1" s="1" t="s">
        <v>45</v>
      </c>
      <c r="AN1" s="1" t="s">
        <v>46</v>
      </c>
      <c r="AO1" s="1"/>
      <c r="AP1" s="1" t="s">
        <v>3</v>
      </c>
    </row>
    <row r="2">
      <c r="A2" s="4">
        <v>1318.0</v>
      </c>
      <c r="B2" s="1" t="s">
        <v>58</v>
      </c>
      <c r="C2" s="4"/>
      <c r="D2" s="4">
        <v>4.0</v>
      </c>
      <c r="E2" s="4">
        <v>1.0</v>
      </c>
      <c r="F2" s="4">
        <f t="shared" ref="F2:G2" si="1">(D2-average(D:D))/stdev(D:D)</f>
        <v>0.2742700707</v>
      </c>
      <c r="G2" s="4">
        <f t="shared" si="1"/>
        <v>0.4842586592</v>
      </c>
      <c r="H2" s="4">
        <f t="shared" ref="H2:H143" si="4">average(F2,G2)</f>
        <v>0.3792643649</v>
      </c>
      <c r="I2" s="4">
        <f t="shared" ref="I2:I143" si="5">if(H2 &gt; 0, H2^0.5, -(ABS(H2)^0.5))</f>
        <v>0.6158444324</v>
      </c>
      <c r="J2" s="1"/>
      <c r="K2" s="4">
        <v>87.55</v>
      </c>
      <c r="L2" s="4">
        <v>79.93</v>
      </c>
      <c r="M2" s="4">
        <v>83.01</v>
      </c>
      <c r="N2" s="4">
        <v>63.23</v>
      </c>
      <c r="O2" s="4">
        <f t="shared" ref="O2:R2" si="2">(K2-average(K:K))/stdev(K:K)</f>
        <v>0.9440611174</v>
      </c>
      <c r="P2" s="4">
        <f t="shared" si="2"/>
        <v>0.8747098904</v>
      </c>
      <c r="Q2" s="4">
        <f t="shared" si="2"/>
        <v>0.9460574563</v>
      </c>
      <c r="R2" s="4">
        <f t="shared" si="2"/>
        <v>0.6076416336</v>
      </c>
      <c r="S2" s="4">
        <f t="shared" ref="S2:S143" si="7">average(O2:R2)</f>
        <v>0.8431175244</v>
      </c>
      <c r="T2" s="4">
        <f t="shared" ref="T2:T143" si="8">if(S2 &gt; 0, S2^0.5, -(ABS(S2)^0.5))</f>
        <v>0.9182143129</v>
      </c>
      <c r="U2" s="1"/>
      <c r="V2" s="4">
        <v>1065.8</v>
      </c>
      <c r="W2" s="4">
        <v>2.0</v>
      </c>
      <c r="X2" s="4">
        <f t="shared" ref="X2:X143" si="9">V2*0.9^W2</f>
        <v>863.298</v>
      </c>
      <c r="Y2" s="4">
        <f t="shared" ref="Y2:Y143" si="10">if(X2=0, -1, (X2-average(X:X))/stdev(X:X))</f>
        <v>6.216035214</v>
      </c>
      <c r="Z2" s="4">
        <f t="shared" ref="Z2:Z143" si="11">if(Y2 &gt; 0, Y2^0.5, -(ABS(Y2)^0.5))</f>
        <v>2.493197789</v>
      </c>
      <c r="AA2" s="4"/>
      <c r="AB2" s="9">
        <v>2637226.0</v>
      </c>
      <c r="AC2" s="9">
        <v>213600.0</v>
      </c>
      <c r="AD2" s="10">
        <f t="shared" ref="AD2:AD3" si="12">if(AC2=0, 0, LOG10(AC2))</f>
        <v>5.329601248</v>
      </c>
      <c r="AE2" s="29">
        <f t="shared" ref="AE2:AE3" si="13">if(or(AB2="-", and(AB2=0, not(AC2=0))), "", if(AC2+AB2=0, 0, (AC2-AB2)/AB2))</f>
        <v>-0.9190058038</v>
      </c>
      <c r="AF2" s="11">
        <f t="shared" ref="AF2:AF3" si="14">(AD2-average(AD:AD))/stdev(AD:AD)</f>
        <v>1.075505583</v>
      </c>
      <c r="AG2" s="11">
        <f t="shared" ref="AG2:AG3" si="15">if(AE2,(AE2-average(AE:AE))/stdev(AE:AE), "")</f>
        <v>-0.4523506085</v>
      </c>
      <c r="AH2" s="11">
        <f t="shared" ref="AH2:AH3" si="16">average(AF2, AG2)</f>
        <v>0.3115774871</v>
      </c>
      <c r="AI2" s="4">
        <f t="shared" ref="AI2:AI143" si="17">if(AH2, if(AH2 &gt; 0, AH2^0.5, -(ABS(AH2)^0.5)), "")</f>
        <v>0.5581912639</v>
      </c>
      <c r="AJ2" s="1"/>
      <c r="AK2" s="11"/>
      <c r="AL2" s="4">
        <f t="shared" ref="AL2:AL143" si="18">if(AI2, average(AI2, I2,T2,Z2), average(Z2,T2,I2))</f>
        <v>1.146361949</v>
      </c>
      <c r="AM2" s="4">
        <v>1.345721929</v>
      </c>
      <c r="AN2" s="4">
        <f t="shared" ref="AN2:AN143" si="19">if(AM2=0, AL2, (0.75*AL2+0.25*AM2))</f>
        <v>1.196201944</v>
      </c>
      <c r="AO2" s="4"/>
      <c r="AP2" s="4"/>
    </row>
    <row r="3">
      <c r="A3" s="4">
        <v>1438.0</v>
      </c>
      <c r="B3" s="1" t="s">
        <v>153</v>
      </c>
      <c r="C3" s="4"/>
      <c r="D3" s="4">
        <v>4.0</v>
      </c>
      <c r="E3" s="4">
        <v>1.0</v>
      </c>
      <c r="F3" s="4">
        <f t="shared" ref="F3:G3" si="3">(D3-average(D:D))/stdev(D:D)</f>
        <v>0.2742700707</v>
      </c>
      <c r="G3" s="4">
        <f t="shared" si="3"/>
        <v>0.4842586592</v>
      </c>
      <c r="H3" s="4">
        <f t="shared" si="4"/>
        <v>0.3792643649</v>
      </c>
      <c r="I3" s="4">
        <f t="shared" si="5"/>
        <v>0.6158444324</v>
      </c>
      <c r="J3" s="1"/>
      <c r="K3" s="4">
        <v>86.13</v>
      </c>
      <c r="L3" s="4">
        <v>66.21</v>
      </c>
      <c r="M3" s="4">
        <v>74.61</v>
      </c>
      <c r="N3" s="4">
        <v>62.11</v>
      </c>
      <c r="O3" s="4">
        <f t="shared" ref="O3:R3" si="6">(K3-average(K:K))/stdev(K:K)</f>
        <v>0.8547181015</v>
      </c>
      <c r="P3" s="4">
        <f t="shared" si="6"/>
        <v>0.05651485731</v>
      </c>
      <c r="Q3" s="4">
        <f t="shared" si="6"/>
        <v>0.365159935</v>
      </c>
      <c r="R3" s="4">
        <f t="shared" si="6"/>
        <v>0.5376658723</v>
      </c>
      <c r="S3" s="4">
        <f t="shared" si="7"/>
        <v>0.4535146915</v>
      </c>
      <c r="T3" s="4">
        <f t="shared" si="8"/>
        <v>0.6734349943</v>
      </c>
      <c r="U3" s="1"/>
      <c r="V3" s="4">
        <v>626.6</v>
      </c>
      <c r="W3" s="4">
        <v>1.0</v>
      </c>
      <c r="X3" s="4">
        <f t="shared" si="9"/>
        <v>563.94</v>
      </c>
      <c r="Y3" s="4">
        <f t="shared" si="10"/>
        <v>3.839674958</v>
      </c>
      <c r="Z3" s="4">
        <f t="shared" si="11"/>
        <v>1.959508856</v>
      </c>
      <c r="AA3" s="4"/>
      <c r="AB3" s="1" t="s">
        <v>106</v>
      </c>
      <c r="AC3" s="9">
        <v>624600.0</v>
      </c>
      <c r="AD3" s="10">
        <f t="shared" si="12"/>
        <v>5.79560198</v>
      </c>
      <c r="AE3" s="29" t="str">
        <f t="shared" si="13"/>
        <v/>
      </c>
      <c r="AF3" s="11">
        <f t="shared" si="14"/>
        <v>1.269152029</v>
      </c>
      <c r="AG3" s="11" t="str">
        <f t="shared" si="15"/>
        <v/>
      </c>
      <c r="AH3" s="11">
        <f t="shared" si="16"/>
        <v>1.269152029</v>
      </c>
      <c r="AI3" s="4">
        <f t="shared" si="17"/>
        <v>1.126566478</v>
      </c>
      <c r="AJ3" s="1"/>
      <c r="AK3" s="11"/>
      <c r="AL3" s="4">
        <f t="shared" si="18"/>
        <v>1.09383869</v>
      </c>
      <c r="AM3" s="4">
        <v>1.186044179</v>
      </c>
      <c r="AN3" s="4">
        <f t="shared" si="19"/>
        <v>1.116890062</v>
      </c>
      <c r="AO3" s="4"/>
      <c r="AP3" s="4"/>
    </row>
    <row r="4">
      <c r="A4" s="4">
        <v>1714.0</v>
      </c>
      <c r="B4" s="2" t="s">
        <v>212</v>
      </c>
      <c r="C4" s="4"/>
      <c r="D4" s="4">
        <v>4.0</v>
      </c>
      <c r="E4" s="4">
        <v>1.0</v>
      </c>
      <c r="F4" s="4">
        <f t="shared" ref="F4:G4" si="20">(D4-average(D:D))/stdev(D:D)</f>
        <v>0.2742700707</v>
      </c>
      <c r="G4" s="4">
        <f t="shared" si="20"/>
        <v>0.4842586592</v>
      </c>
      <c r="H4" s="4">
        <f t="shared" si="4"/>
        <v>0.3792643649</v>
      </c>
      <c r="I4" s="4">
        <f t="shared" si="5"/>
        <v>0.6158444324</v>
      </c>
      <c r="J4" s="1"/>
      <c r="K4" s="4">
        <v>89.06</v>
      </c>
      <c r="L4" s="4">
        <v>87.5</v>
      </c>
      <c r="M4" s="4">
        <v>84.38</v>
      </c>
      <c r="N4" s="4">
        <v>75.0</v>
      </c>
      <c r="O4" s="4">
        <f t="shared" ref="O4:R4" si="21">(K4-average(K:K))/stdev(K:K)</f>
        <v>1.039066719</v>
      </c>
      <c r="P4" s="4">
        <f t="shared" si="21"/>
        <v>1.326148404</v>
      </c>
      <c r="Q4" s="4">
        <f t="shared" si="21"/>
        <v>1.040799076</v>
      </c>
      <c r="R4" s="4">
        <f t="shared" si="21"/>
        <v>1.343011911</v>
      </c>
      <c r="S4" s="4">
        <f t="shared" si="7"/>
        <v>1.187256527</v>
      </c>
      <c r="T4" s="4">
        <f t="shared" si="8"/>
        <v>1.089613017</v>
      </c>
      <c r="U4" s="1"/>
      <c r="V4" s="4">
        <v>375.6</v>
      </c>
      <c r="W4" s="4">
        <v>0.0</v>
      </c>
      <c r="X4" s="4">
        <f t="shared" si="9"/>
        <v>375.6</v>
      </c>
      <c r="Y4" s="4">
        <f t="shared" si="10"/>
        <v>2.344596522</v>
      </c>
      <c r="Z4" s="4">
        <f t="shared" si="11"/>
        <v>1.531207537</v>
      </c>
      <c r="AA4" s="4"/>
      <c r="AB4" s="1"/>
      <c r="AC4" s="1"/>
      <c r="AD4" s="1"/>
      <c r="AE4" s="1"/>
      <c r="AF4" s="23"/>
      <c r="AG4" s="23"/>
      <c r="AH4" s="23"/>
      <c r="AI4" s="4" t="str">
        <f t="shared" si="17"/>
        <v/>
      </c>
      <c r="AJ4" s="1"/>
      <c r="AK4" s="23"/>
      <c r="AL4" s="4">
        <f t="shared" si="18"/>
        <v>1.078888329</v>
      </c>
      <c r="AM4" s="4"/>
      <c r="AN4" s="4">
        <f t="shared" si="19"/>
        <v>1.078888329</v>
      </c>
      <c r="AO4" s="4"/>
      <c r="AP4" s="4"/>
    </row>
    <row r="5">
      <c r="A5" s="4">
        <v>1630.0</v>
      </c>
      <c r="B5" s="1" t="s">
        <v>215</v>
      </c>
      <c r="C5" s="4"/>
      <c r="D5" s="4">
        <v>4.0</v>
      </c>
      <c r="E5" s="4">
        <v>1.0</v>
      </c>
      <c r="F5" s="4">
        <f t="shared" ref="F5:G5" si="22">(D5-average(D:D))/stdev(D:D)</f>
        <v>0.2742700707</v>
      </c>
      <c r="G5" s="4">
        <f t="shared" si="22"/>
        <v>0.4842586592</v>
      </c>
      <c r="H5" s="4">
        <f t="shared" si="4"/>
        <v>0.3792643649</v>
      </c>
      <c r="I5" s="4">
        <f t="shared" si="5"/>
        <v>0.6158444324</v>
      </c>
      <c r="J5" s="1"/>
      <c r="K5" s="13">
        <v>89.06</v>
      </c>
      <c r="L5" s="13">
        <v>75.0</v>
      </c>
      <c r="M5" s="13">
        <v>89.84</v>
      </c>
      <c r="N5" s="13">
        <v>63.28</v>
      </c>
      <c r="O5" s="4">
        <f t="shared" ref="O5:R5" si="23">(K5-average(K:K))/stdev(K:K)</f>
        <v>1.039066719</v>
      </c>
      <c r="P5" s="4">
        <f t="shared" si="23"/>
        <v>0.5807083224</v>
      </c>
      <c r="Q5" s="4">
        <f t="shared" si="23"/>
        <v>1.418382465</v>
      </c>
      <c r="R5" s="4">
        <f t="shared" si="23"/>
        <v>0.6107655515</v>
      </c>
      <c r="S5" s="4">
        <f t="shared" si="7"/>
        <v>0.9122307644</v>
      </c>
      <c r="T5" s="4">
        <f t="shared" si="8"/>
        <v>0.955107724</v>
      </c>
      <c r="U5" s="1"/>
      <c r="V5" s="4">
        <v>322.8</v>
      </c>
      <c r="W5" s="4">
        <v>0.0</v>
      </c>
      <c r="X5" s="4">
        <f t="shared" si="9"/>
        <v>322.8</v>
      </c>
      <c r="Y5" s="4">
        <f t="shared" si="10"/>
        <v>1.925460165</v>
      </c>
      <c r="Z5" s="4">
        <f t="shared" si="11"/>
        <v>1.387609515</v>
      </c>
      <c r="AA5" s="4"/>
      <c r="AB5" s="1"/>
      <c r="AC5" s="1"/>
      <c r="AD5" s="1"/>
      <c r="AE5" s="1"/>
      <c r="AF5" s="1"/>
      <c r="AG5" s="1"/>
      <c r="AH5" s="1"/>
      <c r="AI5" s="4" t="str">
        <f t="shared" si="17"/>
        <v/>
      </c>
      <c r="AJ5" s="1"/>
      <c r="AK5" s="1"/>
      <c r="AL5" s="4">
        <f t="shared" si="18"/>
        <v>0.9861872236</v>
      </c>
      <c r="AM5" s="4"/>
      <c r="AN5" s="4">
        <f t="shared" si="19"/>
        <v>0.9861872236</v>
      </c>
      <c r="AO5" s="4"/>
      <c r="AP5" s="4"/>
    </row>
    <row r="6">
      <c r="A6" s="4">
        <v>1713.0</v>
      </c>
      <c r="B6" s="16" t="s">
        <v>216</v>
      </c>
      <c r="C6" s="4"/>
      <c r="D6" s="4">
        <v>4.0</v>
      </c>
      <c r="E6" s="4">
        <v>1.0</v>
      </c>
      <c r="F6" s="4">
        <f t="shared" ref="F6:G6" si="24">(D6-average(D:D))/stdev(D:D)</f>
        <v>0.2742700707</v>
      </c>
      <c r="G6" s="4">
        <f t="shared" si="24"/>
        <v>0.4842586592</v>
      </c>
      <c r="H6" s="4">
        <f t="shared" si="4"/>
        <v>0.3792643649</v>
      </c>
      <c r="I6" s="4">
        <f t="shared" si="5"/>
        <v>0.6158444324</v>
      </c>
      <c r="J6" s="1"/>
      <c r="K6" s="4">
        <v>81.25</v>
      </c>
      <c r="L6" s="4">
        <v>76.56</v>
      </c>
      <c r="M6" s="4">
        <v>78.13</v>
      </c>
      <c r="N6" s="4">
        <v>74.22</v>
      </c>
      <c r="O6" s="4">
        <f t="shared" ref="O6:R6" si="25">(K6-average(K:K))/stdev(K:K)</f>
        <v>0.5476801313</v>
      </c>
      <c r="P6" s="4">
        <f t="shared" si="25"/>
        <v>0.6737392445</v>
      </c>
      <c r="Q6" s="4">
        <f t="shared" si="25"/>
        <v>0.6085836582</v>
      </c>
      <c r="R6" s="4">
        <f t="shared" si="25"/>
        <v>1.294278791</v>
      </c>
      <c r="S6" s="4">
        <f t="shared" si="7"/>
        <v>0.7810704564</v>
      </c>
      <c r="T6" s="4">
        <f t="shared" si="8"/>
        <v>0.8837819054</v>
      </c>
      <c r="U6" s="1"/>
      <c r="V6" s="4">
        <v>347.8</v>
      </c>
      <c r="W6" s="4">
        <v>0.0</v>
      </c>
      <c r="X6" s="4">
        <f t="shared" si="9"/>
        <v>347.8</v>
      </c>
      <c r="Y6" s="4">
        <f t="shared" si="10"/>
        <v>2.123914879</v>
      </c>
      <c r="Z6" s="4">
        <f t="shared" si="11"/>
        <v>1.457365733</v>
      </c>
      <c r="AA6" s="4"/>
      <c r="AB6" s="1"/>
      <c r="AC6" s="1"/>
      <c r="AD6" s="1"/>
      <c r="AE6" s="1"/>
      <c r="AF6" s="23"/>
      <c r="AG6" s="23"/>
      <c r="AH6" s="23"/>
      <c r="AI6" s="4" t="str">
        <f t="shared" si="17"/>
        <v/>
      </c>
      <c r="AJ6" s="1"/>
      <c r="AK6" s="23"/>
      <c r="AL6" s="4">
        <f t="shared" si="18"/>
        <v>0.9856640236</v>
      </c>
      <c r="AM6" s="4"/>
      <c r="AN6" s="4">
        <f t="shared" si="19"/>
        <v>0.9856640236</v>
      </c>
      <c r="AO6" s="4"/>
      <c r="AP6" s="4"/>
    </row>
    <row r="7">
      <c r="A7" s="4">
        <v>1117.0</v>
      </c>
      <c r="B7" s="1" t="s">
        <v>47</v>
      </c>
      <c r="C7" s="4"/>
      <c r="D7" s="4">
        <v>4.0</v>
      </c>
      <c r="E7" s="4">
        <v>1.0</v>
      </c>
      <c r="F7" s="4">
        <f t="shared" ref="F7:G7" si="26">(D7-average(D:D))/stdev(D:D)</f>
        <v>0.2742700707</v>
      </c>
      <c r="G7" s="4">
        <f t="shared" si="26"/>
        <v>0.4842586592</v>
      </c>
      <c r="H7" s="4">
        <f t="shared" si="4"/>
        <v>0.3792643649</v>
      </c>
      <c r="I7" s="4">
        <f t="shared" si="5"/>
        <v>0.6158444324</v>
      </c>
      <c r="J7" s="1"/>
      <c r="K7" s="4">
        <v>90.55</v>
      </c>
      <c r="L7" s="4">
        <v>83.57</v>
      </c>
      <c r="M7" s="4">
        <v>86.88</v>
      </c>
      <c r="N7" s="4">
        <v>75.35</v>
      </c>
      <c r="O7" s="4">
        <f t="shared" ref="O7:R7" si="27">(K7-average(K:K))/stdev(K:K)</f>
        <v>1.132813968</v>
      </c>
      <c r="P7" s="4">
        <f t="shared" si="27"/>
        <v>1.091782042</v>
      </c>
      <c r="Q7" s="4">
        <f t="shared" si="27"/>
        <v>1.213685243</v>
      </c>
      <c r="R7" s="4">
        <f t="shared" si="27"/>
        <v>1.364879336</v>
      </c>
      <c r="S7" s="4">
        <f t="shared" si="7"/>
        <v>1.200790147</v>
      </c>
      <c r="T7" s="4">
        <f t="shared" si="8"/>
        <v>1.095805707</v>
      </c>
      <c r="U7" s="1"/>
      <c r="V7" s="4">
        <v>498.7</v>
      </c>
      <c r="W7" s="4">
        <v>4.0</v>
      </c>
      <c r="X7" s="4">
        <f t="shared" si="9"/>
        <v>327.19707</v>
      </c>
      <c r="Y7" s="4">
        <f t="shared" si="10"/>
        <v>1.960364936</v>
      </c>
      <c r="Z7" s="4">
        <f t="shared" si="11"/>
        <v>1.400130328</v>
      </c>
      <c r="AA7" s="4"/>
      <c r="AB7" s="9">
        <v>264600.0</v>
      </c>
      <c r="AC7" s="9">
        <v>1092026.0</v>
      </c>
      <c r="AD7" s="10">
        <f>if(AC7=0, 0, LOG10(AC7))</f>
        <v>6.038232979</v>
      </c>
      <c r="AE7" s="29">
        <f>if(or(AB7="-", and(AB7=0, not(AC7=0))), "", if(AC7+AB7=0, 0, (AC7-AB7)/AB7))</f>
        <v>3.127082389</v>
      </c>
      <c r="AF7" s="11">
        <f>(AD7-average(AD:AD))/stdev(AD:AD)</f>
        <v>1.369977259</v>
      </c>
      <c r="AG7" s="11">
        <f>if(AE7,(AE7-average(AE:AE))/stdev(AE:AE), "")</f>
        <v>0.4109716786</v>
      </c>
      <c r="AH7" s="11">
        <f>average(AF7, AG7)</f>
        <v>0.8904744688</v>
      </c>
      <c r="AI7" s="4">
        <f t="shared" si="17"/>
        <v>0.9436495476</v>
      </c>
      <c r="AJ7" s="1"/>
      <c r="AK7" s="11"/>
      <c r="AL7" s="4">
        <f t="shared" si="18"/>
        <v>1.013857504</v>
      </c>
      <c r="AM7" s="4">
        <v>0.8145129496</v>
      </c>
      <c r="AN7" s="4">
        <f t="shared" si="19"/>
        <v>0.9640213652</v>
      </c>
      <c r="AO7" s="4"/>
      <c r="AP7" s="4"/>
    </row>
    <row r="8">
      <c r="A8" s="4">
        <v>1716.0</v>
      </c>
      <c r="B8" s="1" t="s">
        <v>219</v>
      </c>
      <c r="C8" s="4"/>
      <c r="D8" s="4">
        <v>4.0</v>
      </c>
      <c r="E8" s="4">
        <v>1.0</v>
      </c>
      <c r="F8" s="4">
        <f t="shared" ref="F8:G8" si="28">(D8-average(D:D))/stdev(D:D)</f>
        <v>0.2742700707</v>
      </c>
      <c r="G8" s="4">
        <f t="shared" si="28"/>
        <v>0.4842586592</v>
      </c>
      <c r="H8" s="4">
        <f t="shared" si="4"/>
        <v>0.3792643649</v>
      </c>
      <c r="I8" s="4">
        <f t="shared" si="5"/>
        <v>0.6158444324</v>
      </c>
      <c r="J8" s="1"/>
      <c r="K8" s="4">
        <v>92.97</v>
      </c>
      <c r="L8" s="4">
        <v>81.25</v>
      </c>
      <c r="M8" s="4">
        <v>89.84</v>
      </c>
      <c r="N8" s="4">
        <v>67.19</v>
      </c>
      <c r="O8" s="4">
        <f t="shared" ref="O8:R8" si="29">(K8-average(K:K))/stdev(K:K)</f>
        <v>1.285074601</v>
      </c>
      <c r="P8" s="4">
        <f t="shared" si="29"/>
        <v>0.953428363</v>
      </c>
      <c r="Q8" s="4">
        <f t="shared" si="29"/>
        <v>1.418382465</v>
      </c>
      <c r="R8" s="4">
        <f t="shared" si="29"/>
        <v>0.8550559325</v>
      </c>
      <c r="S8" s="4">
        <f t="shared" si="7"/>
        <v>1.12798534</v>
      </c>
      <c r="T8" s="4">
        <f t="shared" si="8"/>
        <v>1.062066542</v>
      </c>
      <c r="U8" s="1"/>
      <c r="V8" s="4">
        <v>265.3</v>
      </c>
      <c r="W8" s="4">
        <v>0.0</v>
      </c>
      <c r="X8" s="4">
        <f t="shared" si="9"/>
        <v>265.3</v>
      </c>
      <c r="Y8" s="4">
        <f t="shared" si="10"/>
        <v>1.469014322</v>
      </c>
      <c r="Z8" s="4">
        <f t="shared" si="11"/>
        <v>1.21202901</v>
      </c>
      <c r="AA8" s="4"/>
      <c r="AB8" s="1"/>
      <c r="AC8" s="1"/>
      <c r="AD8" s="1"/>
      <c r="AE8" s="1"/>
      <c r="AF8" s="23"/>
      <c r="AG8" s="23"/>
      <c r="AH8" s="23"/>
      <c r="AI8" s="4" t="str">
        <f t="shared" si="17"/>
        <v/>
      </c>
      <c r="AJ8" s="1"/>
      <c r="AK8" s="23"/>
      <c r="AL8" s="4">
        <f t="shared" si="18"/>
        <v>0.9633133283</v>
      </c>
      <c r="AM8" s="4"/>
      <c r="AN8" s="4">
        <f t="shared" si="19"/>
        <v>0.9633133283</v>
      </c>
      <c r="AO8" s="4"/>
      <c r="AP8" s="4"/>
    </row>
    <row r="9">
      <c r="A9" s="4">
        <v>1708.0</v>
      </c>
      <c r="B9" s="1" t="s">
        <v>221</v>
      </c>
      <c r="C9" s="4"/>
      <c r="D9" s="4">
        <v>4.0</v>
      </c>
      <c r="E9" s="4">
        <v>1.0</v>
      </c>
      <c r="F9" s="4">
        <f t="shared" ref="F9:G9" si="30">(D9-average(D:D))/stdev(D:D)</f>
        <v>0.2742700707</v>
      </c>
      <c r="G9" s="4">
        <f t="shared" si="30"/>
        <v>0.4842586592</v>
      </c>
      <c r="H9" s="4">
        <f t="shared" si="4"/>
        <v>0.3792643649</v>
      </c>
      <c r="I9" s="4">
        <f t="shared" si="5"/>
        <v>0.6158444324</v>
      </c>
      <c r="J9" s="1"/>
      <c r="K9" s="4">
        <v>67.97</v>
      </c>
      <c r="L9" s="4">
        <v>76.56</v>
      </c>
      <c r="M9" s="4">
        <v>68.75</v>
      </c>
      <c r="N9" s="4">
        <v>64.84</v>
      </c>
      <c r="O9" s="4">
        <f t="shared" ref="O9:R9" si="31">(K9-average(K:K))/stdev(K:K)</f>
        <v>-0.2878658203</v>
      </c>
      <c r="P9" s="4">
        <f t="shared" si="31"/>
        <v>0.6737392445</v>
      </c>
      <c r="Q9" s="4">
        <f t="shared" si="31"/>
        <v>-0.04008524059</v>
      </c>
      <c r="R9" s="4">
        <f t="shared" si="31"/>
        <v>0.7082317905</v>
      </c>
      <c r="S9" s="4">
        <f t="shared" si="7"/>
        <v>0.2635049935</v>
      </c>
      <c r="T9" s="4">
        <f t="shared" si="8"/>
        <v>0.5133273746</v>
      </c>
      <c r="U9" s="1"/>
      <c r="V9" s="4">
        <v>466.2</v>
      </c>
      <c r="W9" s="4">
        <v>0.0</v>
      </c>
      <c r="X9" s="4">
        <f t="shared" si="9"/>
        <v>466.2</v>
      </c>
      <c r="Y9" s="4">
        <f t="shared" si="10"/>
        <v>3.063796407</v>
      </c>
      <c r="Z9" s="4">
        <f t="shared" si="11"/>
        <v>1.750370363</v>
      </c>
      <c r="AA9" s="4"/>
      <c r="AB9" s="1"/>
      <c r="AC9" s="1"/>
      <c r="AD9" s="1"/>
      <c r="AE9" s="1"/>
      <c r="AF9" s="23"/>
      <c r="AG9" s="23"/>
      <c r="AH9" s="23"/>
      <c r="AI9" s="4" t="str">
        <f t="shared" si="17"/>
        <v/>
      </c>
      <c r="AJ9" s="1"/>
      <c r="AK9" s="23"/>
      <c r="AL9" s="4">
        <f t="shared" si="18"/>
        <v>0.9598473899</v>
      </c>
      <c r="AM9" s="4"/>
      <c r="AN9" s="4">
        <f t="shared" si="19"/>
        <v>0.9598473899</v>
      </c>
      <c r="AO9" s="4"/>
      <c r="AP9" s="4"/>
    </row>
    <row r="10">
      <c r="A10" s="4">
        <v>1715.0</v>
      </c>
      <c r="B10" s="1" t="s">
        <v>223</v>
      </c>
      <c r="C10" s="4"/>
      <c r="D10" s="4">
        <v>4.0</v>
      </c>
      <c r="E10" s="4">
        <v>1.0</v>
      </c>
      <c r="F10" s="4">
        <f t="shared" ref="F10:G10" si="32">(D10-average(D:D))/stdev(D:D)</f>
        <v>0.2742700707</v>
      </c>
      <c r="G10" s="4">
        <f t="shared" si="32"/>
        <v>0.4842586592</v>
      </c>
      <c r="H10" s="4">
        <f t="shared" si="4"/>
        <v>0.3792643649</v>
      </c>
      <c r="I10" s="4">
        <f t="shared" si="5"/>
        <v>0.6158444324</v>
      </c>
      <c r="J10" s="1"/>
      <c r="K10" s="4">
        <v>84.38</v>
      </c>
      <c r="L10" s="4">
        <v>86.72</v>
      </c>
      <c r="M10" s="4">
        <v>80.47</v>
      </c>
      <c r="N10" s="4">
        <v>76.56</v>
      </c>
      <c r="O10" s="4">
        <f t="shared" ref="O10:R10" si="33">(K10-average(K:K))/stdev(K:K)</f>
        <v>0.744612272</v>
      </c>
      <c r="P10" s="4">
        <f t="shared" si="33"/>
        <v>1.279632942</v>
      </c>
      <c r="Q10" s="4">
        <f t="shared" si="33"/>
        <v>0.7704051106</v>
      </c>
      <c r="R10" s="4">
        <f t="shared" si="33"/>
        <v>1.44047815</v>
      </c>
      <c r="S10" s="4">
        <f t="shared" si="7"/>
        <v>1.058782119</v>
      </c>
      <c r="T10" s="4">
        <f t="shared" si="8"/>
        <v>1.028971389</v>
      </c>
      <c r="U10" s="1"/>
      <c r="V10" s="4">
        <v>242.9</v>
      </c>
      <c r="W10" s="4">
        <v>0.0</v>
      </c>
      <c r="X10" s="4">
        <f t="shared" si="9"/>
        <v>242.9</v>
      </c>
      <c r="Y10" s="4">
        <f t="shared" si="10"/>
        <v>1.291198898</v>
      </c>
      <c r="Z10" s="4">
        <f t="shared" si="11"/>
        <v>1.136309332</v>
      </c>
      <c r="AA10" s="4"/>
      <c r="AB10" s="1"/>
      <c r="AC10" s="1"/>
      <c r="AD10" s="1"/>
      <c r="AE10" s="1"/>
      <c r="AF10" s="23"/>
      <c r="AG10" s="23"/>
      <c r="AH10" s="23"/>
      <c r="AI10" s="4" t="str">
        <f t="shared" si="17"/>
        <v/>
      </c>
      <c r="AJ10" s="1"/>
      <c r="AK10" s="23"/>
      <c r="AL10" s="4">
        <f t="shared" si="18"/>
        <v>0.9270417176</v>
      </c>
      <c r="AM10" s="4"/>
      <c r="AN10" s="4">
        <f t="shared" si="19"/>
        <v>0.9270417176</v>
      </c>
      <c r="AO10" s="4"/>
      <c r="AP10" s="4"/>
    </row>
    <row r="11">
      <c r="A11" s="4">
        <v>1183.0</v>
      </c>
      <c r="B11" s="1" t="s">
        <v>77</v>
      </c>
      <c r="C11" s="4"/>
      <c r="D11" s="4">
        <v>4.0</v>
      </c>
      <c r="E11" s="4">
        <v>1.0</v>
      </c>
      <c r="F11" s="4">
        <f t="shared" ref="F11:G11" si="34">(D11-average(D:D))/stdev(D:D)</f>
        <v>0.2742700707</v>
      </c>
      <c r="G11" s="4">
        <f t="shared" si="34"/>
        <v>0.4842586592</v>
      </c>
      <c r="H11" s="4">
        <f t="shared" si="4"/>
        <v>0.3792643649</v>
      </c>
      <c r="I11" s="4">
        <f t="shared" si="5"/>
        <v>0.6158444324</v>
      </c>
      <c r="J11" s="1"/>
      <c r="K11" s="4">
        <v>91.65</v>
      </c>
      <c r="L11" s="4">
        <v>83.6</v>
      </c>
      <c r="M11" s="4">
        <v>87.59</v>
      </c>
      <c r="N11" s="4">
        <v>72.55</v>
      </c>
      <c r="O11" s="4">
        <f t="shared" ref="O11:R11" si="35">(K11-average(K:K))/stdev(K:K)</f>
        <v>1.202023346</v>
      </c>
      <c r="P11" s="4">
        <f t="shared" si="35"/>
        <v>1.093571098</v>
      </c>
      <c r="Q11" s="4">
        <f t="shared" si="35"/>
        <v>1.262784914</v>
      </c>
      <c r="R11" s="4">
        <f t="shared" si="35"/>
        <v>1.189939933</v>
      </c>
      <c r="S11" s="4">
        <f t="shared" si="7"/>
        <v>1.187079823</v>
      </c>
      <c r="T11" s="4">
        <f t="shared" si="8"/>
        <v>1.089531928</v>
      </c>
      <c r="U11" s="1"/>
      <c r="V11" s="4">
        <v>446.7</v>
      </c>
      <c r="W11" s="4">
        <v>5.0</v>
      </c>
      <c r="X11" s="4">
        <f t="shared" si="9"/>
        <v>263.771883</v>
      </c>
      <c r="Y11" s="4">
        <f t="shared" si="10"/>
        <v>1.456883841</v>
      </c>
      <c r="Z11" s="4">
        <f t="shared" si="11"/>
        <v>1.207014433</v>
      </c>
      <c r="AA11" s="4"/>
      <c r="AB11" s="9">
        <v>1600000.0</v>
      </c>
      <c r="AC11" s="9">
        <v>4700000.0</v>
      </c>
      <c r="AD11" s="10">
        <f t="shared" ref="AD11:AD27" si="38">if(AC11=0, 0, LOG10(AC11))</f>
        <v>6.672097858</v>
      </c>
      <c r="AE11" s="29">
        <f t="shared" ref="AE11:AE27" si="39">if(or(AB11="-", and(AB11=0, not(AC11=0))), "", if(AC11+AB11=0, 0, (AC11-AB11)/AB11))</f>
        <v>1.9375</v>
      </c>
      <c r="AF11" s="11">
        <f t="shared" ref="AF11:AF27" si="40">(AD11-average(AD:AD))/stdev(AD:AD)</f>
        <v>1.633379595</v>
      </c>
      <c r="AG11" s="11">
        <f t="shared" ref="AG11:AG27" si="41">if(AE11,(AE11-average(AE:AE))/stdev(AE:AE), "")</f>
        <v>0.1571480002</v>
      </c>
      <c r="AH11" s="11">
        <f t="shared" ref="AH11:AH27" si="42">average(AF11, AG11)</f>
        <v>0.8952637978</v>
      </c>
      <c r="AI11" s="4">
        <f t="shared" si="17"/>
        <v>0.9461838076</v>
      </c>
      <c r="AJ11" s="1"/>
      <c r="AK11" s="11"/>
      <c r="AL11" s="4">
        <f t="shared" si="18"/>
        <v>0.9646436503</v>
      </c>
      <c r="AM11" s="4">
        <v>0.8062555349</v>
      </c>
      <c r="AN11" s="4">
        <f t="shared" si="19"/>
        <v>0.9250466214</v>
      </c>
      <c r="AO11" s="4"/>
      <c r="AP11" s="4"/>
    </row>
    <row r="12">
      <c r="A12" s="4">
        <v>1480.0</v>
      </c>
      <c r="B12" s="1" t="s">
        <v>155</v>
      </c>
      <c r="C12" s="4"/>
      <c r="D12" s="4">
        <v>4.0</v>
      </c>
      <c r="E12" s="4">
        <v>1.0</v>
      </c>
      <c r="F12" s="4">
        <f t="shared" ref="F12:G12" si="36">(D12-average(D:D))/stdev(D:D)</f>
        <v>0.2742700707</v>
      </c>
      <c r="G12" s="4">
        <f t="shared" si="36"/>
        <v>0.4842586592</v>
      </c>
      <c r="H12" s="4">
        <f t="shared" si="4"/>
        <v>0.3792643649</v>
      </c>
      <c r="I12" s="4">
        <f t="shared" si="5"/>
        <v>0.6158444324</v>
      </c>
      <c r="J12" s="1"/>
      <c r="K12" s="4">
        <v>88.28</v>
      </c>
      <c r="L12" s="4">
        <v>78.52</v>
      </c>
      <c r="M12" s="4">
        <v>78.71</v>
      </c>
      <c r="N12" s="4">
        <v>64.45</v>
      </c>
      <c r="O12" s="4">
        <f t="shared" ref="O12:R12" si="37">(K12-average(K:K))/stdev(K:K)</f>
        <v>0.9899909777</v>
      </c>
      <c r="P12" s="4">
        <f t="shared" si="37"/>
        <v>0.7906242492</v>
      </c>
      <c r="Q12" s="4">
        <f t="shared" si="37"/>
        <v>0.6486932489</v>
      </c>
      <c r="R12" s="4">
        <f t="shared" si="37"/>
        <v>0.6838652307</v>
      </c>
      <c r="S12" s="4">
        <f t="shared" si="7"/>
        <v>0.7782934267</v>
      </c>
      <c r="T12" s="4">
        <f t="shared" si="8"/>
        <v>0.8822094007</v>
      </c>
      <c r="U12" s="1"/>
      <c r="V12" s="4">
        <v>278.9</v>
      </c>
      <c r="W12" s="4">
        <v>1.0</v>
      </c>
      <c r="X12" s="4">
        <f t="shared" si="9"/>
        <v>251.01</v>
      </c>
      <c r="Y12" s="4">
        <f t="shared" si="10"/>
        <v>1.355577607</v>
      </c>
      <c r="Z12" s="4">
        <f t="shared" si="11"/>
        <v>1.16429275</v>
      </c>
      <c r="AA12" s="4"/>
      <c r="AB12" s="1" t="s">
        <v>106</v>
      </c>
      <c r="AC12" s="9">
        <v>235300.0</v>
      </c>
      <c r="AD12" s="10">
        <f t="shared" si="38"/>
        <v>5.371621927</v>
      </c>
      <c r="AE12" s="29" t="str">
        <f t="shared" si="39"/>
        <v/>
      </c>
      <c r="AF12" s="11">
        <f t="shared" si="40"/>
        <v>1.092967262</v>
      </c>
      <c r="AG12" s="11" t="str">
        <f t="shared" si="41"/>
        <v/>
      </c>
      <c r="AH12" s="11">
        <f t="shared" si="42"/>
        <v>1.092967262</v>
      </c>
      <c r="AI12" s="4">
        <f t="shared" si="17"/>
        <v>1.045450746</v>
      </c>
      <c r="AJ12" s="1"/>
      <c r="AK12" s="11"/>
      <c r="AL12" s="4">
        <f t="shared" si="18"/>
        <v>0.9269493321</v>
      </c>
      <c r="AM12" s="4">
        <v>0.8710978973</v>
      </c>
      <c r="AN12" s="4">
        <f t="shared" si="19"/>
        <v>0.9129864734</v>
      </c>
      <c r="AO12" s="4"/>
      <c r="AP12" s="4"/>
    </row>
    <row r="13">
      <c r="A13" s="4">
        <v>1595.0</v>
      </c>
      <c r="B13" s="1" t="s">
        <v>169</v>
      </c>
      <c r="C13" s="4"/>
      <c r="D13" s="4">
        <v>4.0</v>
      </c>
      <c r="E13" s="4">
        <v>1.0</v>
      </c>
      <c r="F13" s="4">
        <f t="shared" ref="F13:G13" si="43">(D13-average(D:D))/stdev(D:D)</f>
        <v>0.2742700707</v>
      </c>
      <c r="G13" s="4">
        <f t="shared" si="43"/>
        <v>0.4842586592</v>
      </c>
      <c r="H13" s="4">
        <f t="shared" si="4"/>
        <v>0.3792643649</v>
      </c>
      <c r="I13" s="4">
        <f t="shared" si="5"/>
        <v>0.6158444324</v>
      </c>
      <c r="J13" s="1"/>
      <c r="K13" s="4">
        <v>82.23</v>
      </c>
      <c r="L13" s="4">
        <v>84.18</v>
      </c>
      <c r="M13" s="4">
        <v>82.03</v>
      </c>
      <c r="N13" s="4">
        <v>68.95</v>
      </c>
      <c r="O13" s="4">
        <f t="shared" ref="O13:R13" si="44">(K13-average(K:K))/stdev(K:K)</f>
        <v>0.6093393958</v>
      </c>
      <c r="P13" s="4">
        <f t="shared" si="44"/>
        <v>1.128159518</v>
      </c>
      <c r="Q13" s="4">
        <f t="shared" si="44"/>
        <v>0.8782860788</v>
      </c>
      <c r="R13" s="4">
        <f t="shared" si="44"/>
        <v>0.9650178432</v>
      </c>
      <c r="S13" s="4">
        <f t="shared" si="7"/>
        <v>0.8952007089</v>
      </c>
      <c r="T13" s="4">
        <f t="shared" si="8"/>
        <v>0.9461504684</v>
      </c>
      <c r="U13" s="1"/>
      <c r="V13" s="4">
        <v>371.4</v>
      </c>
      <c r="W13" s="4">
        <v>1.0</v>
      </c>
      <c r="X13" s="4">
        <f t="shared" si="9"/>
        <v>334.26</v>
      </c>
      <c r="Y13" s="4">
        <f t="shared" si="10"/>
        <v>2.016431806</v>
      </c>
      <c r="Z13" s="4">
        <f t="shared" si="11"/>
        <v>1.420011199</v>
      </c>
      <c r="AA13" s="4"/>
      <c r="AB13" s="1" t="s">
        <v>106</v>
      </c>
      <c r="AC13" s="9">
        <v>109800.0</v>
      </c>
      <c r="AD13" s="10">
        <f t="shared" si="38"/>
        <v>5.04060234</v>
      </c>
      <c r="AE13" s="29" t="str">
        <f t="shared" si="39"/>
        <v/>
      </c>
      <c r="AF13" s="11">
        <f t="shared" si="40"/>
        <v>0.955412184</v>
      </c>
      <c r="AG13" s="11" t="str">
        <f t="shared" si="41"/>
        <v/>
      </c>
      <c r="AH13" s="11">
        <f t="shared" si="42"/>
        <v>0.955412184</v>
      </c>
      <c r="AI13" s="4">
        <f t="shared" si="17"/>
        <v>0.9774518832</v>
      </c>
      <c r="AJ13" s="1"/>
      <c r="AK13" s="11"/>
      <c r="AL13" s="4">
        <f t="shared" si="18"/>
        <v>0.9898644958</v>
      </c>
      <c r="AM13" s="4">
        <v>0.6750376719</v>
      </c>
      <c r="AN13" s="4">
        <f t="shared" si="19"/>
        <v>0.9111577898</v>
      </c>
      <c r="AO13" s="4"/>
      <c r="AP13" s="4"/>
    </row>
    <row r="14">
      <c r="A14" s="4">
        <v>830.0</v>
      </c>
      <c r="B14" s="15" t="s">
        <v>79</v>
      </c>
      <c r="C14" s="4"/>
      <c r="D14" s="4">
        <v>4.0</v>
      </c>
      <c r="E14" s="4">
        <v>1.0</v>
      </c>
      <c r="F14" s="4">
        <f t="shared" ref="F14:G14" si="45">(D14-average(D:D))/stdev(D:D)</f>
        <v>0.2742700707</v>
      </c>
      <c r="G14" s="4">
        <f t="shared" si="45"/>
        <v>0.4842586592</v>
      </c>
      <c r="H14" s="4">
        <f t="shared" si="4"/>
        <v>0.3792643649</v>
      </c>
      <c r="I14" s="4">
        <f t="shared" si="5"/>
        <v>0.6158444324</v>
      </c>
      <c r="J14" s="1"/>
      <c r="K14" s="4">
        <v>80.92</v>
      </c>
      <c r="L14" s="4">
        <v>74.77</v>
      </c>
      <c r="M14" s="4">
        <v>79.2</v>
      </c>
      <c r="N14" s="4">
        <v>62.16</v>
      </c>
      <c r="O14" s="4">
        <f t="shared" ref="O14:R14" si="46">(K14-average(K:K))/stdev(K:K)</f>
        <v>0.5269173178</v>
      </c>
      <c r="P14" s="4">
        <f t="shared" si="46"/>
        <v>0.5669922249</v>
      </c>
      <c r="Q14" s="4">
        <f t="shared" si="46"/>
        <v>0.6825789377</v>
      </c>
      <c r="R14" s="4">
        <f t="shared" si="46"/>
        <v>0.5407897902</v>
      </c>
      <c r="S14" s="4">
        <f t="shared" si="7"/>
        <v>0.5793195676</v>
      </c>
      <c r="T14" s="4">
        <f t="shared" si="8"/>
        <v>0.7611304538</v>
      </c>
      <c r="U14" s="1"/>
      <c r="V14" s="4">
        <v>386.6</v>
      </c>
      <c r="W14" s="4">
        <v>8.0</v>
      </c>
      <c r="X14" s="4">
        <f t="shared" si="9"/>
        <v>166.4186234</v>
      </c>
      <c r="Y14" s="4">
        <f t="shared" si="10"/>
        <v>0.6840753075</v>
      </c>
      <c r="Z14" s="4">
        <f t="shared" si="11"/>
        <v>0.827088452</v>
      </c>
      <c r="AA14" s="4"/>
      <c r="AB14" s="9">
        <v>16500.0</v>
      </c>
      <c r="AC14" s="9">
        <v>448600.0</v>
      </c>
      <c r="AD14" s="10">
        <f t="shared" si="38"/>
        <v>5.651859269</v>
      </c>
      <c r="AE14" s="29">
        <f t="shared" si="39"/>
        <v>26.18787879</v>
      </c>
      <c r="AF14" s="11">
        <f t="shared" si="40"/>
        <v>1.209419794</v>
      </c>
      <c r="AG14" s="11">
        <f t="shared" si="41"/>
        <v>5.331501965</v>
      </c>
      <c r="AH14" s="11">
        <f t="shared" si="42"/>
        <v>3.27046088</v>
      </c>
      <c r="AI14" s="4">
        <f t="shared" si="17"/>
        <v>1.808441561</v>
      </c>
      <c r="AJ14" s="1"/>
      <c r="AK14" s="11"/>
      <c r="AL14" s="4">
        <f t="shared" si="18"/>
        <v>1.003126225</v>
      </c>
      <c r="AM14" s="4">
        <v>0.5874589328</v>
      </c>
      <c r="AN14" s="4">
        <f t="shared" si="19"/>
        <v>0.8992094018</v>
      </c>
      <c r="AO14" s="4"/>
      <c r="AP14" s="4"/>
    </row>
    <row r="15">
      <c r="A15" s="4">
        <v>1453.0</v>
      </c>
      <c r="B15" s="1" t="s">
        <v>163</v>
      </c>
      <c r="C15" s="4"/>
      <c r="D15" s="4">
        <v>4.0</v>
      </c>
      <c r="E15" s="4">
        <v>1.0</v>
      </c>
      <c r="F15" s="4">
        <f t="shared" ref="F15:G15" si="47">(D15-average(D:D))/stdev(D:D)</f>
        <v>0.2742700707</v>
      </c>
      <c r="G15" s="4">
        <f t="shared" si="47"/>
        <v>0.4842586592</v>
      </c>
      <c r="H15" s="4">
        <f t="shared" si="4"/>
        <v>0.3792643649</v>
      </c>
      <c r="I15" s="4">
        <f t="shared" si="5"/>
        <v>0.6158444324</v>
      </c>
      <c r="J15" s="1"/>
      <c r="K15" s="4">
        <v>89.45</v>
      </c>
      <c r="L15" s="4">
        <v>83.59</v>
      </c>
      <c r="M15" s="4">
        <v>81.64</v>
      </c>
      <c r="N15" s="4">
        <v>68.16</v>
      </c>
      <c r="O15" s="4">
        <f t="shared" ref="O15:R15" si="48">(K15-average(K:K))/stdev(K:K)</f>
        <v>1.063604589</v>
      </c>
      <c r="P15" s="4">
        <f t="shared" si="48"/>
        <v>1.092974746</v>
      </c>
      <c r="Q15" s="4">
        <f t="shared" si="48"/>
        <v>0.8513158367</v>
      </c>
      <c r="R15" s="4">
        <f t="shared" si="48"/>
        <v>0.9156599401</v>
      </c>
      <c r="S15" s="4">
        <f t="shared" si="7"/>
        <v>0.9808887781</v>
      </c>
      <c r="T15" s="4">
        <f t="shared" si="8"/>
        <v>0.9903982927</v>
      </c>
      <c r="U15" s="1"/>
      <c r="V15" s="4">
        <v>219.1</v>
      </c>
      <c r="W15" s="4">
        <v>1.0</v>
      </c>
      <c r="X15" s="4">
        <f t="shared" si="9"/>
        <v>197.19</v>
      </c>
      <c r="Y15" s="4">
        <f t="shared" si="10"/>
        <v>0.9283442978</v>
      </c>
      <c r="Z15" s="4">
        <f t="shared" si="11"/>
        <v>0.9635062521</v>
      </c>
      <c r="AA15" s="4"/>
      <c r="AB15" s="1" t="s">
        <v>106</v>
      </c>
      <c r="AC15" s="9">
        <v>1300000.0</v>
      </c>
      <c r="AD15" s="10">
        <f t="shared" si="38"/>
        <v>6.113943352</v>
      </c>
      <c r="AE15" s="29" t="str">
        <f t="shared" si="39"/>
        <v/>
      </c>
      <c r="AF15" s="11">
        <f t="shared" si="40"/>
        <v>1.401438679</v>
      </c>
      <c r="AG15" s="11" t="str">
        <f t="shared" si="41"/>
        <v/>
      </c>
      <c r="AH15" s="11">
        <f t="shared" si="42"/>
        <v>1.401438679</v>
      </c>
      <c r="AI15" s="4">
        <f t="shared" si="17"/>
        <v>1.183823753</v>
      </c>
      <c r="AJ15" s="1"/>
      <c r="AK15" s="11"/>
      <c r="AL15" s="4">
        <f t="shared" si="18"/>
        <v>0.9383931826</v>
      </c>
      <c r="AM15" s="4">
        <v>0.7307767148</v>
      </c>
      <c r="AN15" s="4">
        <f t="shared" si="19"/>
        <v>0.8864890657</v>
      </c>
      <c r="AO15" s="4"/>
      <c r="AP15" s="4"/>
    </row>
    <row r="16">
      <c r="A16" s="4">
        <v>216.0</v>
      </c>
      <c r="B16" s="1" t="s">
        <v>48</v>
      </c>
      <c r="C16" s="4"/>
      <c r="D16" s="4">
        <v>4.0</v>
      </c>
      <c r="E16" s="4">
        <v>1.0</v>
      </c>
      <c r="F16" s="4">
        <f t="shared" ref="F16:G16" si="49">(D16-average(D:D))/stdev(D:D)</f>
        <v>0.2742700707</v>
      </c>
      <c r="G16" s="4">
        <f t="shared" si="49"/>
        <v>0.4842586592</v>
      </c>
      <c r="H16" s="4">
        <f t="shared" si="4"/>
        <v>0.3792643649</v>
      </c>
      <c r="I16" s="4">
        <f t="shared" si="5"/>
        <v>0.6158444324</v>
      </c>
      <c r="J16" s="1"/>
      <c r="K16" s="4">
        <v>84.07</v>
      </c>
      <c r="L16" s="4">
        <v>81.29</v>
      </c>
      <c r="M16" s="4">
        <v>74.15</v>
      </c>
      <c r="N16" s="4">
        <v>63.89</v>
      </c>
      <c r="O16" s="4">
        <f t="shared" ref="O16:R16" si="50">(K16-average(K:K))/stdev(K:K)</f>
        <v>0.7251078108</v>
      </c>
      <c r="P16" s="4">
        <f t="shared" si="50"/>
        <v>0.9558137712</v>
      </c>
      <c r="Q16" s="4">
        <f t="shared" si="50"/>
        <v>0.3333488802</v>
      </c>
      <c r="R16" s="4">
        <f t="shared" si="50"/>
        <v>0.6488773501</v>
      </c>
      <c r="S16" s="4">
        <f t="shared" si="7"/>
        <v>0.6657869531</v>
      </c>
      <c r="T16" s="4">
        <f t="shared" si="8"/>
        <v>0.8159576907</v>
      </c>
      <c r="U16" s="1"/>
      <c r="V16" s="4">
        <v>499.3</v>
      </c>
      <c r="W16" s="4">
        <v>9.0</v>
      </c>
      <c r="X16" s="4">
        <f t="shared" si="9"/>
        <v>193.4390502</v>
      </c>
      <c r="Y16" s="4">
        <f t="shared" si="10"/>
        <v>0.8985685506</v>
      </c>
      <c r="Z16" s="4">
        <f t="shared" si="11"/>
        <v>0.9479285577</v>
      </c>
      <c r="AA16" s="4"/>
      <c r="AB16" s="9">
        <v>268500.0</v>
      </c>
      <c r="AC16" s="9">
        <v>1900000.0</v>
      </c>
      <c r="AD16" s="10">
        <f t="shared" si="38"/>
        <v>6.278753601</v>
      </c>
      <c r="AE16" s="29">
        <f t="shared" si="39"/>
        <v>6.076350093</v>
      </c>
      <c r="AF16" s="11">
        <f t="shared" si="40"/>
        <v>1.469925522</v>
      </c>
      <c r="AG16" s="11">
        <f t="shared" si="41"/>
        <v>1.040263088</v>
      </c>
      <c r="AH16" s="11">
        <f t="shared" si="42"/>
        <v>1.255094305</v>
      </c>
      <c r="AI16" s="4">
        <f t="shared" si="17"/>
        <v>1.120309915</v>
      </c>
      <c r="AJ16" s="1"/>
      <c r="AK16" s="11"/>
      <c r="AL16" s="4">
        <f t="shared" si="18"/>
        <v>0.8750101489</v>
      </c>
      <c r="AM16" s="4">
        <v>0.805860409</v>
      </c>
      <c r="AN16" s="4">
        <f t="shared" si="19"/>
        <v>0.8577227139</v>
      </c>
      <c r="AO16" s="4"/>
      <c r="AP16" s="4"/>
    </row>
    <row r="17">
      <c r="A17" s="4">
        <v>1571.0</v>
      </c>
      <c r="B17" s="1" t="s">
        <v>230</v>
      </c>
      <c r="C17" s="4"/>
      <c r="D17" s="4">
        <v>4.0</v>
      </c>
      <c r="E17" s="4">
        <v>1.0</v>
      </c>
      <c r="F17" s="4">
        <f t="shared" ref="F17:G17" si="51">(D17-average(D:D))/stdev(D:D)</f>
        <v>0.2742700707</v>
      </c>
      <c r="G17" s="4">
        <f t="shared" si="51"/>
        <v>0.4842586592</v>
      </c>
      <c r="H17" s="4">
        <f t="shared" si="4"/>
        <v>0.3792643649</v>
      </c>
      <c r="I17" s="4">
        <f t="shared" si="5"/>
        <v>0.6158444324</v>
      </c>
      <c r="J17" s="1"/>
      <c r="K17" s="4">
        <v>97.46</v>
      </c>
      <c r="L17" s="4">
        <v>93.36</v>
      </c>
      <c r="M17" s="4">
        <v>92.19</v>
      </c>
      <c r="N17" s="4">
        <v>85.74</v>
      </c>
      <c r="O17" s="4">
        <f t="shared" ref="O17:R17" si="52">(K17-average(K:K))/stdev(K:K)</f>
        <v>1.5675747</v>
      </c>
      <c r="P17" s="4">
        <f t="shared" si="52"/>
        <v>1.675610714</v>
      </c>
      <c r="Q17" s="4">
        <f t="shared" si="52"/>
        <v>1.580895462</v>
      </c>
      <c r="R17" s="4">
        <f t="shared" si="52"/>
        <v>2.014029479</v>
      </c>
      <c r="S17" s="4">
        <f t="shared" si="7"/>
        <v>1.709527589</v>
      </c>
      <c r="T17" s="4">
        <f t="shared" si="8"/>
        <v>1.30748904</v>
      </c>
      <c r="U17" s="1"/>
      <c r="V17" s="4">
        <v>123.7</v>
      </c>
      <c r="W17" s="4">
        <v>1.0</v>
      </c>
      <c r="X17" s="4">
        <f t="shared" si="9"/>
        <v>111.33</v>
      </c>
      <c r="Y17" s="4">
        <f t="shared" si="10"/>
        <v>0.2467714267</v>
      </c>
      <c r="Z17" s="4">
        <f t="shared" si="11"/>
        <v>0.4967609351</v>
      </c>
      <c r="AA17" s="4"/>
      <c r="AB17" s="1" t="s">
        <v>106</v>
      </c>
      <c r="AC17" s="9">
        <v>107000.0</v>
      </c>
      <c r="AD17" s="10">
        <f t="shared" si="38"/>
        <v>5.029383778</v>
      </c>
      <c r="AE17" s="29" t="str">
        <f t="shared" si="39"/>
        <v/>
      </c>
      <c r="AF17" s="11">
        <f t="shared" si="40"/>
        <v>0.9507503142</v>
      </c>
      <c r="AG17" s="11" t="str">
        <f t="shared" si="41"/>
        <v/>
      </c>
      <c r="AH17" s="11">
        <f t="shared" si="42"/>
        <v>0.9507503142</v>
      </c>
      <c r="AI17" s="4">
        <f t="shared" si="17"/>
        <v>0.9750642616</v>
      </c>
      <c r="AJ17" s="1"/>
      <c r="AK17" s="11"/>
      <c r="AL17" s="4">
        <f t="shared" si="18"/>
        <v>0.8487896672</v>
      </c>
      <c r="AM17" s="4">
        <v>0.8387930791</v>
      </c>
      <c r="AN17" s="4">
        <f t="shared" si="19"/>
        <v>0.8462905202</v>
      </c>
      <c r="AO17" s="4"/>
      <c r="AP17" s="4"/>
    </row>
    <row r="18">
      <c r="A18" s="4">
        <v>1423.0</v>
      </c>
      <c r="B18" s="1" t="s">
        <v>69</v>
      </c>
      <c r="C18" s="4"/>
      <c r="D18" s="4">
        <v>4.0</v>
      </c>
      <c r="E18" s="4">
        <v>1.0</v>
      </c>
      <c r="F18" s="4">
        <f t="shared" ref="F18:G18" si="53">(D18-average(D:D))/stdev(D:D)</f>
        <v>0.2742700707</v>
      </c>
      <c r="G18" s="4">
        <f t="shared" si="53"/>
        <v>0.4842586592</v>
      </c>
      <c r="H18" s="4">
        <f t="shared" si="4"/>
        <v>0.3792643649</v>
      </c>
      <c r="I18" s="4">
        <f t="shared" si="5"/>
        <v>0.6158444324</v>
      </c>
      <c r="J18" s="1"/>
      <c r="K18" s="4">
        <v>75.05</v>
      </c>
      <c r="L18" s="4">
        <v>77.73</v>
      </c>
      <c r="M18" s="4">
        <v>75.73</v>
      </c>
      <c r="N18" s="4">
        <v>64.4</v>
      </c>
      <c r="O18" s="4">
        <f t="shared" ref="O18:R18" si="54">(K18-average(K:K))/stdev(K:K)</f>
        <v>0.1575909069</v>
      </c>
      <c r="P18" s="4">
        <f t="shared" si="54"/>
        <v>0.7435124361</v>
      </c>
      <c r="Q18" s="4">
        <f t="shared" si="54"/>
        <v>0.4426129378</v>
      </c>
      <c r="R18" s="4">
        <f t="shared" si="54"/>
        <v>0.6807413128</v>
      </c>
      <c r="S18" s="4">
        <f t="shared" si="7"/>
        <v>0.5061143984</v>
      </c>
      <c r="T18" s="4">
        <f t="shared" si="8"/>
        <v>0.7114171761</v>
      </c>
      <c r="U18" s="1"/>
      <c r="V18" s="4">
        <v>294.3</v>
      </c>
      <c r="W18" s="4">
        <v>3.0</v>
      </c>
      <c r="X18" s="4">
        <f t="shared" si="9"/>
        <v>214.5447</v>
      </c>
      <c r="Y18" s="4">
        <f t="shared" si="10"/>
        <v>1.066109179</v>
      </c>
      <c r="Z18" s="4">
        <f t="shared" si="11"/>
        <v>1.032525631</v>
      </c>
      <c r="AA18" s="4"/>
      <c r="AB18" s="9">
        <v>1200000.0</v>
      </c>
      <c r="AC18" s="9">
        <v>2142540.0</v>
      </c>
      <c r="AD18" s="10">
        <f t="shared" si="38"/>
        <v>6.330928939</v>
      </c>
      <c r="AE18" s="29">
        <f t="shared" si="39"/>
        <v>0.78545</v>
      </c>
      <c r="AF18" s="11">
        <f t="shared" si="40"/>
        <v>1.491606966</v>
      </c>
      <c r="AG18" s="11">
        <f t="shared" si="41"/>
        <v>-0.08866731419</v>
      </c>
      <c r="AH18" s="11">
        <f t="shared" si="42"/>
        <v>0.701469826</v>
      </c>
      <c r="AI18" s="4">
        <f t="shared" si="17"/>
        <v>0.837537955</v>
      </c>
      <c r="AJ18" s="1"/>
      <c r="AK18" s="11"/>
      <c r="AL18" s="4">
        <f t="shared" si="18"/>
        <v>0.7993312987</v>
      </c>
      <c r="AM18" s="4">
        <v>0.9183569197</v>
      </c>
      <c r="AN18" s="4">
        <f t="shared" si="19"/>
        <v>0.8290877039</v>
      </c>
      <c r="AO18" s="4"/>
      <c r="AP18" s="4"/>
    </row>
    <row r="19">
      <c r="A19" s="4">
        <v>1221.0</v>
      </c>
      <c r="B19" s="1" t="s">
        <v>63</v>
      </c>
      <c r="C19" s="4"/>
      <c r="D19" s="4">
        <v>4.0</v>
      </c>
      <c r="E19" s="4">
        <v>1.0</v>
      </c>
      <c r="F19" s="4">
        <f t="shared" ref="F19:G19" si="55">(D19-average(D:D))/stdev(D:D)</f>
        <v>0.2742700707</v>
      </c>
      <c r="G19" s="4">
        <f t="shared" si="55"/>
        <v>0.4842586592</v>
      </c>
      <c r="H19" s="4">
        <f t="shared" si="4"/>
        <v>0.3792643649</v>
      </c>
      <c r="I19" s="4">
        <f t="shared" si="5"/>
        <v>0.6158444324</v>
      </c>
      <c r="J19" s="1"/>
      <c r="K19" s="4">
        <v>94.57</v>
      </c>
      <c r="L19" s="4">
        <v>87.01</v>
      </c>
      <c r="M19" s="4">
        <v>89.16</v>
      </c>
      <c r="N19" s="4">
        <v>74.1</v>
      </c>
      <c r="O19" s="4">
        <f t="shared" ref="O19:R19" si="56">(K19-average(K:K))/stdev(K:K)</f>
        <v>1.385742788</v>
      </c>
      <c r="P19" s="4">
        <f t="shared" si="56"/>
        <v>1.296927152</v>
      </c>
      <c r="Q19" s="4">
        <f t="shared" si="56"/>
        <v>1.371357427</v>
      </c>
      <c r="R19" s="4">
        <f t="shared" si="56"/>
        <v>1.286781388</v>
      </c>
      <c r="S19" s="4">
        <f t="shared" si="7"/>
        <v>1.335202189</v>
      </c>
      <c r="T19" s="4">
        <f t="shared" si="8"/>
        <v>1.155509493</v>
      </c>
      <c r="U19" s="1"/>
      <c r="V19" s="4">
        <v>139.1</v>
      </c>
      <c r="W19" s="4">
        <v>4.0</v>
      </c>
      <c r="X19" s="4">
        <f t="shared" si="9"/>
        <v>91.26351</v>
      </c>
      <c r="Y19" s="4">
        <f t="shared" si="10"/>
        <v>0.08747984498</v>
      </c>
      <c r="Z19" s="4">
        <f t="shared" si="11"/>
        <v>0.295769919</v>
      </c>
      <c r="AA19" s="4"/>
      <c r="AB19" s="9">
        <v>20510.0</v>
      </c>
      <c r="AC19" s="9">
        <v>309300.0</v>
      </c>
      <c r="AD19" s="10">
        <f t="shared" si="38"/>
        <v>5.49037992</v>
      </c>
      <c r="AE19" s="29">
        <f t="shared" si="39"/>
        <v>14.08044856</v>
      </c>
      <c r="AF19" s="11">
        <f t="shared" si="40"/>
        <v>1.142317105</v>
      </c>
      <c r="AG19" s="11">
        <f t="shared" si="41"/>
        <v>2.748114293</v>
      </c>
      <c r="AH19" s="11">
        <f t="shared" si="42"/>
        <v>1.945215699</v>
      </c>
      <c r="AI19" s="4">
        <f t="shared" si="17"/>
        <v>1.394709898</v>
      </c>
      <c r="AJ19" s="1"/>
      <c r="AK19" s="11"/>
      <c r="AL19" s="4">
        <f t="shared" si="18"/>
        <v>0.8654584356</v>
      </c>
      <c r="AM19" s="4">
        <v>0.7049112447</v>
      </c>
      <c r="AN19" s="4">
        <f t="shared" si="19"/>
        <v>0.8253216379</v>
      </c>
      <c r="AO19" s="4"/>
      <c r="AP19" s="4"/>
    </row>
    <row r="20">
      <c r="A20" s="4">
        <v>176.0</v>
      </c>
      <c r="B20" s="1" t="s">
        <v>62</v>
      </c>
      <c r="C20" s="4"/>
      <c r="D20" s="4">
        <v>4.0</v>
      </c>
      <c r="E20" s="4">
        <v>1.0</v>
      </c>
      <c r="F20" s="4">
        <f t="shared" ref="F20:G20" si="57">(D20-average(D:D))/stdev(D:D)</f>
        <v>0.2742700707</v>
      </c>
      <c r="G20" s="4">
        <f t="shared" si="57"/>
        <v>0.4842586592</v>
      </c>
      <c r="H20" s="4">
        <f t="shared" si="4"/>
        <v>0.3792643649</v>
      </c>
      <c r="I20" s="4">
        <f t="shared" si="5"/>
        <v>0.6158444324</v>
      </c>
      <c r="J20" s="1"/>
      <c r="K20" s="4">
        <v>74.58</v>
      </c>
      <c r="L20" s="4">
        <v>71.03</v>
      </c>
      <c r="M20" s="4">
        <v>79.3</v>
      </c>
      <c r="N20" s="4">
        <v>67.09</v>
      </c>
      <c r="O20" s="4">
        <f t="shared" ref="O20:R20" si="58">(K20-average(K:K))/stdev(K:K)</f>
        <v>0.128019627</v>
      </c>
      <c r="P20" s="4">
        <f t="shared" si="58"/>
        <v>0.3439565526</v>
      </c>
      <c r="Q20" s="4">
        <f t="shared" si="58"/>
        <v>0.6894943844</v>
      </c>
      <c r="R20" s="4">
        <f t="shared" si="58"/>
        <v>0.8488080967</v>
      </c>
      <c r="S20" s="4">
        <f t="shared" si="7"/>
        <v>0.5025696652</v>
      </c>
      <c r="T20" s="4">
        <f t="shared" si="8"/>
        <v>0.7089214803</v>
      </c>
      <c r="U20" s="1"/>
      <c r="V20" s="4">
        <v>467.4</v>
      </c>
      <c r="W20" s="13">
        <v>3.0</v>
      </c>
      <c r="X20" s="4">
        <f t="shared" si="9"/>
        <v>340.7346</v>
      </c>
      <c r="Y20" s="4">
        <f t="shared" si="10"/>
        <v>2.067828402</v>
      </c>
      <c r="Z20" s="4">
        <f t="shared" si="11"/>
        <v>1.437994576</v>
      </c>
      <c r="AA20" s="4"/>
      <c r="AB20" s="9">
        <v>775400.0</v>
      </c>
      <c r="AC20" s="9">
        <v>2083826.0</v>
      </c>
      <c r="AD20" s="10">
        <f t="shared" si="38"/>
        <v>6.318861452</v>
      </c>
      <c r="AE20" s="29">
        <f t="shared" si="39"/>
        <v>1.687420686</v>
      </c>
      <c r="AF20" s="11">
        <f t="shared" si="40"/>
        <v>1.486592326</v>
      </c>
      <c r="AG20" s="11">
        <f t="shared" si="41"/>
        <v>0.1037880547</v>
      </c>
      <c r="AH20" s="11">
        <f t="shared" si="42"/>
        <v>0.7951901906</v>
      </c>
      <c r="AI20" s="4">
        <f t="shared" si="17"/>
        <v>0.8917343722</v>
      </c>
      <c r="AJ20" s="1"/>
      <c r="AK20" s="11"/>
      <c r="AL20" s="4">
        <f t="shared" si="18"/>
        <v>0.9136237153</v>
      </c>
      <c r="AM20" s="4">
        <v>0.518751254</v>
      </c>
      <c r="AN20" s="4">
        <f t="shared" si="19"/>
        <v>0.8149056</v>
      </c>
      <c r="AO20" s="4"/>
      <c r="AP20" s="4"/>
    </row>
    <row r="21">
      <c r="A21" s="4">
        <v>1097.0</v>
      </c>
      <c r="B21" s="1" t="s">
        <v>59</v>
      </c>
      <c r="C21" s="4"/>
      <c r="D21" s="4">
        <v>4.0</v>
      </c>
      <c r="E21" s="4">
        <v>1.0</v>
      </c>
      <c r="F21" s="4">
        <f t="shared" ref="F21:G21" si="59">(D21-average(D:D))/stdev(D:D)</f>
        <v>0.2742700707</v>
      </c>
      <c r="G21" s="4">
        <f t="shared" si="59"/>
        <v>0.4842586592</v>
      </c>
      <c r="H21" s="4">
        <f t="shared" si="4"/>
        <v>0.3792643649</v>
      </c>
      <c r="I21" s="4">
        <f t="shared" si="5"/>
        <v>0.6158444324</v>
      </c>
      <c r="J21" s="1"/>
      <c r="K21" s="4">
        <v>71.88</v>
      </c>
      <c r="L21" s="4">
        <v>76.19</v>
      </c>
      <c r="M21" s="4">
        <v>77.17</v>
      </c>
      <c r="N21" s="4">
        <v>74.38</v>
      </c>
      <c r="O21" s="4">
        <f t="shared" ref="O21:R21" si="60">(K21-average(K:K))/stdev(K:K)</f>
        <v>-0.04185793847</v>
      </c>
      <c r="P21" s="4">
        <f t="shared" si="60"/>
        <v>0.6516742181</v>
      </c>
      <c r="Q21" s="4">
        <f t="shared" si="60"/>
        <v>0.54219537</v>
      </c>
      <c r="R21" s="4">
        <f t="shared" si="60"/>
        <v>1.304275329</v>
      </c>
      <c r="S21" s="4">
        <f t="shared" si="7"/>
        <v>0.6140717446</v>
      </c>
      <c r="T21" s="4">
        <f t="shared" si="8"/>
        <v>0.7836272996</v>
      </c>
      <c r="U21" s="1"/>
      <c r="V21" s="4">
        <v>397.2</v>
      </c>
      <c r="W21" s="4">
        <v>5.0</v>
      </c>
      <c r="X21" s="4">
        <f t="shared" si="9"/>
        <v>234.542628</v>
      </c>
      <c r="Y21" s="4">
        <f t="shared" si="10"/>
        <v>1.224856503</v>
      </c>
      <c r="Z21" s="4">
        <f t="shared" si="11"/>
        <v>1.106732354</v>
      </c>
      <c r="AA21" s="4"/>
      <c r="AB21" s="9">
        <v>69100.0</v>
      </c>
      <c r="AC21" s="9">
        <v>122800.0</v>
      </c>
      <c r="AD21" s="10">
        <f t="shared" si="38"/>
        <v>5.089198367</v>
      </c>
      <c r="AE21" s="29">
        <f t="shared" si="39"/>
        <v>0.7771345876</v>
      </c>
      <c r="AF21" s="11">
        <f t="shared" si="40"/>
        <v>0.9756062465</v>
      </c>
      <c r="AG21" s="11">
        <f t="shared" si="41"/>
        <v>-0.09044159111</v>
      </c>
      <c r="AH21" s="11">
        <f t="shared" si="42"/>
        <v>0.4425823277</v>
      </c>
      <c r="AI21" s="4">
        <f t="shared" si="17"/>
        <v>0.6652686132</v>
      </c>
      <c r="AJ21" s="1"/>
      <c r="AK21" s="11"/>
      <c r="AL21" s="4">
        <f t="shared" si="18"/>
        <v>0.7928681747</v>
      </c>
      <c r="AM21" s="4">
        <v>0.7072579563</v>
      </c>
      <c r="AN21" s="4">
        <f t="shared" si="19"/>
        <v>0.7714656201</v>
      </c>
      <c r="AO21" s="4"/>
      <c r="AP21" s="4"/>
    </row>
    <row r="22">
      <c r="A22" s="4">
        <v>1458.0</v>
      </c>
      <c r="B22" s="1" t="s">
        <v>167</v>
      </c>
      <c r="C22" s="4"/>
      <c r="D22" s="4">
        <v>4.0</v>
      </c>
      <c r="E22" s="4">
        <v>1.0</v>
      </c>
      <c r="F22" s="4">
        <f t="shared" ref="F22:G22" si="61">(D22-average(D:D))/stdev(D:D)</f>
        <v>0.2742700707</v>
      </c>
      <c r="G22" s="4">
        <f t="shared" si="61"/>
        <v>0.4842586592</v>
      </c>
      <c r="H22" s="4">
        <f t="shared" si="4"/>
        <v>0.3792643649</v>
      </c>
      <c r="I22" s="4">
        <f t="shared" si="5"/>
        <v>0.6158444324</v>
      </c>
      <c r="J22" s="1"/>
      <c r="K22" s="4">
        <v>89.65</v>
      </c>
      <c r="L22" s="4">
        <v>75.0</v>
      </c>
      <c r="M22" s="4">
        <v>86.13</v>
      </c>
      <c r="N22" s="4">
        <v>61.52</v>
      </c>
      <c r="O22" s="4">
        <f t="shared" ref="O22:R22" si="62">(K22-average(K:K))/stdev(K:K)</f>
        <v>1.076188113</v>
      </c>
      <c r="P22" s="4">
        <f t="shared" si="62"/>
        <v>0.5807083224</v>
      </c>
      <c r="Q22" s="4">
        <f t="shared" si="62"/>
        <v>1.161819393</v>
      </c>
      <c r="R22" s="4">
        <f t="shared" si="62"/>
        <v>0.5008036409</v>
      </c>
      <c r="S22" s="4">
        <f t="shared" si="7"/>
        <v>0.8298798672</v>
      </c>
      <c r="T22" s="4">
        <f t="shared" si="8"/>
        <v>0.9109774241</v>
      </c>
      <c r="U22" s="1"/>
      <c r="V22" s="4">
        <v>156.0</v>
      </c>
      <c r="W22" s="4">
        <v>1.0</v>
      </c>
      <c r="X22" s="4">
        <f t="shared" si="9"/>
        <v>140.4</v>
      </c>
      <c r="Y22" s="4">
        <f t="shared" si="10"/>
        <v>0.4775345685</v>
      </c>
      <c r="Z22" s="4">
        <f t="shared" si="11"/>
        <v>0.6910387605</v>
      </c>
      <c r="AA22" s="4"/>
      <c r="AB22" s="1" t="s">
        <v>106</v>
      </c>
      <c r="AC22" s="9">
        <v>27500.0</v>
      </c>
      <c r="AD22" s="10">
        <f t="shared" si="38"/>
        <v>4.439332694</v>
      </c>
      <c r="AE22" s="29" t="str">
        <f t="shared" si="39"/>
        <v/>
      </c>
      <c r="AF22" s="11">
        <f t="shared" si="40"/>
        <v>0.7055547856</v>
      </c>
      <c r="AG22" s="11" t="str">
        <f t="shared" si="41"/>
        <v/>
      </c>
      <c r="AH22" s="11">
        <f t="shared" si="42"/>
        <v>0.7055547856</v>
      </c>
      <c r="AI22" s="4">
        <f t="shared" si="17"/>
        <v>0.8399730862</v>
      </c>
      <c r="AJ22" s="1"/>
      <c r="AK22" s="11"/>
      <c r="AL22" s="4">
        <f t="shared" si="18"/>
        <v>0.7644584258</v>
      </c>
      <c r="AM22" s="4">
        <v>0.6757063938</v>
      </c>
      <c r="AN22" s="4">
        <f t="shared" si="19"/>
        <v>0.7422704178</v>
      </c>
      <c r="AO22" s="4"/>
      <c r="AP22" s="4"/>
    </row>
    <row r="23">
      <c r="A23" s="4">
        <v>1459.0</v>
      </c>
      <c r="B23" s="1" t="s">
        <v>207</v>
      </c>
      <c r="C23" s="4"/>
      <c r="D23" s="4">
        <v>4.0</v>
      </c>
      <c r="E23" s="4">
        <v>1.0</v>
      </c>
      <c r="F23" s="4">
        <f t="shared" ref="F23:G23" si="63">(D23-average(D:D))/stdev(D:D)</f>
        <v>0.2742700707</v>
      </c>
      <c r="G23" s="4">
        <f t="shared" si="63"/>
        <v>0.4842586592</v>
      </c>
      <c r="H23" s="4">
        <f t="shared" si="4"/>
        <v>0.3792643649</v>
      </c>
      <c r="I23" s="4">
        <f t="shared" si="5"/>
        <v>0.6158444324</v>
      </c>
      <c r="J23" s="1"/>
      <c r="K23" s="4">
        <v>94.53</v>
      </c>
      <c r="L23" s="4">
        <v>90.82</v>
      </c>
      <c r="M23" s="4">
        <v>91.21</v>
      </c>
      <c r="N23" s="4">
        <v>81.06</v>
      </c>
      <c r="O23" s="4">
        <f t="shared" ref="O23:R23" si="64">(K23-average(K:K))/stdev(K:K)</f>
        <v>1.383226083</v>
      </c>
      <c r="P23" s="4">
        <f t="shared" si="64"/>
        <v>1.524137289</v>
      </c>
      <c r="Q23" s="4">
        <f t="shared" si="64"/>
        <v>1.513124084</v>
      </c>
      <c r="R23" s="4">
        <f t="shared" si="64"/>
        <v>1.721630762</v>
      </c>
      <c r="S23" s="4">
        <f t="shared" si="7"/>
        <v>1.535529555</v>
      </c>
      <c r="T23" s="4">
        <f t="shared" si="8"/>
        <v>1.239164862</v>
      </c>
      <c r="U23" s="1"/>
      <c r="V23" s="14">
        <v>158.2</v>
      </c>
      <c r="W23" s="4">
        <v>0.0</v>
      </c>
      <c r="X23" s="4">
        <f t="shared" si="9"/>
        <v>158.2</v>
      </c>
      <c r="Y23" s="4">
        <f t="shared" si="10"/>
        <v>0.6188343252</v>
      </c>
      <c r="Z23" s="4">
        <f t="shared" si="11"/>
        <v>0.7866602349</v>
      </c>
      <c r="AA23" s="4"/>
      <c r="AB23" s="1" t="s">
        <v>106</v>
      </c>
      <c r="AC23" s="9">
        <v>19100.0</v>
      </c>
      <c r="AD23" s="10">
        <f t="shared" si="38"/>
        <v>4.281033367</v>
      </c>
      <c r="AE23" s="29" t="str">
        <f t="shared" si="39"/>
        <v/>
      </c>
      <c r="AF23" s="11">
        <f t="shared" si="40"/>
        <v>0.6397735539</v>
      </c>
      <c r="AG23" s="11" t="str">
        <f t="shared" si="41"/>
        <v/>
      </c>
      <c r="AH23" s="11">
        <f t="shared" si="42"/>
        <v>0.6397735539</v>
      </c>
      <c r="AI23" s="4">
        <f t="shared" si="17"/>
        <v>0.7998584587</v>
      </c>
      <c r="AJ23" s="1"/>
      <c r="AK23" s="11"/>
      <c r="AL23" s="4">
        <f t="shared" si="18"/>
        <v>0.8603819969</v>
      </c>
      <c r="AM23" s="4">
        <v>0.3295612588</v>
      </c>
      <c r="AN23" s="4">
        <f t="shared" si="19"/>
        <v>0.7276768124</v>
      </c>
      <c r="AO23" s="4"/>
      <c r="AP23" s="4"/>
    </row>
    <row r="24">
      <c r="A24" s="4">
        <v>1350.0</v>
      </c>
      <c r="B24" s="1" t="s">
        <v>103</v>
      </c>
      <c r="C24" s="4"/>
      <c r="D24" s="4">
        <v>4.0</v>
      </c>
      <c r="E24" s="4">
        <v>1.0</v>
      </c>
      <c r="F24" s="4">
        <f t="shared" ref="F24:G24" si="65">(D24-average(D:D))/stdev(D:D)</f>
        <v>0.2742700707</v>
      </c>
      <c r="G24" s="4">
        <f t="shared" si="65"/>
        <v>0.4842586592</v>
      </c>
      <c r="H24" s="4">
        <f t="shared" si="4"/>
        <v>0.3792643649</v>
      </c>
      <c r="I24" s="4">
        <f t="shared" si="5"/>
        <v>0.6158444324</v>
      </c>
      <c r="J24" s="1"/>
      <c r="K24" s="4">
        <v>86.0</v>
      </c>
      <c r="L24" s="4">
        <v>72.14</v>
      </c>
      <c r="M24" s="4">
        <v>75.26</v>
      </c>
      <c r="N24" s="4">
        <v>75.23</v>
      </c>
      <c r="O24" s="4">
        <f t="shared" ref="O24:R24" si="66">(K24-average(K:K))/stdev(K:K)</f>
        <v>0.8465388113</v>
      </c>
      <c r="P24" s="4">
        <f t="shared" si="66"/>
        <v>0.4101516318</v>
      </c>
      <c r="Q24" s="4">
        <f t="shared" si="66"/>
        <v>0.4101103384</v>
      </c>
      <c r="R24" s="4">
        <f t="shared" si="66"/>
        <v>1.357381933</v>
      </c>
      <c r="S24" s="4">
        <f t="shared" si="7"/>
        <v>0.7560456787</v>
      </c>
      <c r="T24" s="4">
        <f t="shared" si="8"/>
        <v>0.8695088721</v>
      </c>
      <c r="U24" s="1"/>
      <c r="V24" s="4">
        <v>204.5</v>
      </c>
      <c r="W24" s="4">
        <v>3.0</v>
      </c>
      <c r="X24" s="4">
        <f t="shared" si="9"/>
        <v>149.0805</v>
      </c>
      <c r="Y24" s="4">
        <f t="shared" si="10"/>
        <v>0.5464420145</v>
      </c>
      <c r="Z24" s="4">
        <f t="shared" si="11"/>
        <v>0.7392171633</v>
      </c>
      <c r="AA24" s="4"/>
      <c r="AB24" s="9">
        <v>222400.0</v>
      </c>
      <c r="AC24" s="9">
        <v>745300.0</v>
      </c>
      <c r="AD24" s="10">
        <f t="shared" si="38"/>
        <v>5.872331121</v>
      </c>
      <c r="AE24" s="29">
        <f t="shared" si="39"/>
        <v>2.351169065</v>
      </c>
      <c r="AF24" s="11">
        <f t="shared" si="40"/>
        <v>1.301036798</v>
      </c>
      <c r="AG24" s="11">
        <f t="shared" si="41"/>
        <v>0.2454134324</v>
      </c>
      <c r="AH24" s="11">
        <f t="shared" si="42"/>
        <v>0.7732251152</v>
      </c>
      <c r="AI24" s="4">
        <f t="shared" si="17"/>
        <v>0.8793321985</v>
      </c>
      <c r="AJ24" s="1"/>
      <c r="AK24" s="11"/>
      <c r="AL24" s="4">
        <f t="shared" si="18"/>
        <v>0.7759756666</v>
      </c>
      <c r="AM24" s="4">
        <v>0.5469064207</v>
      </c>
      <c r="AN24" s="4">
        <f t="shared" si="19"/>
        <v>0.7187083551</v>
      </c>
      <c r="AO24" s="4"/>
      <c r="AP24" s="4"/>
    </row>
    <row r="25">
      <c r="A25" s="4">
        <v>1597.0</v>
      </c>
      <c r="B25" s="1" t="s">
        <v>171</v>
      </c>
      <c r="C25" s="4"/>
      <c r="D25" s="4">
        <v>4.0</v>
      </c>
      <c r="E25" s="4">
        <v>1.0</v>
      </c>
      <c r="F25" s="4">
        <f t="shared" ref="F25:G25" si="67">(D25-average(D:D))/stdev(D:D)</f>
        <v>0.2742700707</v>
      </c>
      <c r="G25" s="4">
        <f t="shared" si="67"/>
        <v>0.4842586592</v>
      </c>
      <c r="H25" s="4">
        <f t="shared" si="4"/>
        <v>0.3792643649</v>
      </c>
      <c r="I25" s="4">
        <f t="shared" si="5"/>
        <v>0.6158444324</v>
      </c>
      <c r="J25" s="1"/>
      <c r="K25" s="4">
        <v>86.91</v>
      </c>
      <c r="L25" s="4">
        <v>81.64</v>
      </c>
      <c r="M25" s="4">
        <v>76.56</v>
      </c>
      <c r="N25" s="4">
        <v>65.23</v>
      </c>
      <c r="O25" s="4">
        <f t="shared" ref="O25:R25" si="68">(K25-average(K:K))/stdev(K:K)</f>
        <v>0.9037938426</v>
      </c>
      <c r="P25" s="4">
        <f t="shared" si="68"/>
        <v>0.9766860935</v>
      </c>
      <c r="Q25" s="4">
        <f t="shared" si="68"/>
        <v>0.5000111453</v>
      </c>
      <c r="R25" s="4">
        <f t="shared" si="68"/>
        <v>0.7325983502</v>
      </c>
      <c r="S25" s="4">
        <f t="shared" si="7"/>
        <v>0.7782723579</v>
      </c>
      <c r="T25" s="4">
        <f t="shared" si="8"/>
        <v>0.8821974597</v>
      </c>
      <c r="U25" s="1"/>
      <c r="V25" s="4">
        <v>151.7</v>
      </c>
      <c r="W25" s="4">
        <v>1.0</v>
      </c>
      <c r="X25" s="4">
        <f t="shared" si="9"/>
        <v>136.53</v>
      </c>
      <c r="Y25" s="4">
        <f t="shared" si="10"/>
        <v>0.4468137788</v>
      </c>
      <c r="Z25" s="4">
        <f t="shared" si="11"/>
        <v>0.6684413054</v>
      </c>
      <c r="AA25" s="4"/>
      <c r="AB25" s="1" t="s">
        <v>106</v>
      </c>
      <c r="AC25" s="9">
        <v>3600.0</v>
      </c>
      <c r="AD25" s="10">
        <f t="shared" si="38"/>
        <v>3.556302501</v>
      </c>
      <c r="AE25" s="29" t="str">
        <f t="shared" si="39"/>
        <v/>
      </c>
      <c r="AF25" s="11">
        <f t="shared" si="40"/>
        <v>0.3386118871</v>
      </c>
      <c r="AG25" s="11" t="str">
        <f t="shared" si="41"/>
        <v/>
      </c>
      <c r="AH25" s="11">
        <f t="shared" si="42"/>
        <v>0.3386118871</v>
      </c>
      <c r="AI25" s="4">
        <f t="shared" si="17"/>
        <v>0.5819036751</v>
      </c>
      <c r="AJ25" s="1"/>
      <c r="AK25" s="11"/>
      <c r="AL25" s="4">
        <f t="shared" si="18"/>
        <v>0.6870967182</v>
      </c>
      <c r="AM25" s="4">
        <v>0.6668412264</v>
      </c>
      <c r="AN25" s="4">
        <f t="shared" si="19"/>
        <v>0.6820328452</v>
      </c>
      <c r="AO25" s="4"/>
      <c r="AP25" s="4"/>
    </row>
    <row r="26">
      <c r="A26" s="4">
        <v>1460.0</v>
      </c>
      <c r="B26" s="1" t="s">
        <v>182</v>
      </c>
      <c r="C26" s="4"/>
      <c r="D26" s="4">
        <v>4.0</v>
      </c>
      <c r="E26" s="4">
        <v>1.0</v>
      </c>
      <c r="F26" s="4">
        <f t="shared" ref="F26:G26" si="69">(D26-average(D:D))/stdev(D:D)</f>
        <v>0.2742700707</v>
      </c>
      <c r="G26" s="4">
        <f t="shared" si="69"/>
        <v>0.4842586592</v>
      </c>
      <c r="H26" s="4">
        <f t="shared" si="4"/>
        <v>0.3792643649</v>
      </c>
      <c r="I26" s="4">
        <f t="shared" si="5"/>
        <v>0.6158444324</v>
      </c>
      <c r="J26" s="1"/>
      <c r="K26" s="4">
        <v>92.97</v>
      </c>
      <c r="L26" s="4">
        <v>86.52</v>
      </c>
      <c r="M26" s="4">
        <v>96.29</v>
      </c>
      <c r="N26" s="4">
        <v>73.44</v>
      </c>
      <c r="O26" s="4">
        <f t="shared" ref="O26:R26" si="70">(K26-average(K:K))/stdev(K:K)</f>
        <v>1.285074601</v>
      </c>
      <c r="P26" s="4">
        <f t="shared" si="70"/>
        <v>1.267705901</v>
      </c>
      <c r="Q26" s="4">
        <f t="shared" si="70"/>
        <v>1.864428776</v>
      </c>
      <c r="R26" s="4">
        <f t="shared" si="70"/>
        <v>1.245545672</v>
      </c>
      <c r="S26" s="4">
        <f t="shared" si="7"/>
        <v>1.415688737</v>
      </c>
      <c r="T26" s="4">
        <f t="shared" si="8"/>
        <v>1.189827188</v>
      </c>
      <c r="U26" s="1"/>
      <c r="V26" s="4">
        <v>86.5</v>
      </c>
      <c r="W26" s="4">
        <v>1.0</v>
      </c>
      <c r="X26" s="4">
        <f t="shared" si="9"/>
        <v>77.85</v>
      </c>
      <c r="Y26" s="4">
        <f t="shared" si="10"/>
        <v>-0.01899912686</v>
      </c>
      <c r="Z26" s="4">
        <f t="shared" si="11"/>
        <v>-0.1378373203</v>
      </c>
      <c r="AA26" s="4"/>
      <c r="AB26" s="1" t="s">
        <v>106</v>
      </c>
      <c r="AC26" s="9">
        <v>1600000.0</v>
      </c>
      <c r="AD26" s="10">
        <f t="shared" si="38"/>
        <v>6.204119983</v>
      </c>
      <c r="AE26" s="29" t="str">
        <f t="shared" si="39"/>
        <v/>
      </c>
      <c r="AF26" s="11">
        <f t="shared" si="40"/>
        <v>1.438911547</v>
      </c>
      <c r="AG26" s="11" t="str">
        <f t="shared" si="41"/>
        <v/>
      </c>
      <c r="AH26" s="11">
        <f t="shared" si="42"/>
        <v>1.438911547</v>
      </c>
      <c r="AI26" s="4">
        <f t="shared" si="17"/>
        <v>1.199546392</v>
      </c>
      <c r="AJ26" s="1"/>
      <c r="AK26" s="11"/>
      <c r="AL26" s="4">
        <f t="shared" si="18"/>
        <v>0.7168451731</v>
      </c>
      <c r="AM26" s="4">
        <v>0.4435903353</v>
      </c>
      <c r="AN26" s="4">
        <f t="shared" si="19"/>
        <v>0.6485314637</v>
      </c>
      <c r="AO26" s="4"/>
      <c r="AP26" s="4"/>
    </row>
    <row r="27">
      <c r="A27" s="4">
        <v>825.0</v>
      </c>
      <c r="B27" s="1" t="s">
        <v>60</v>
      </c>
      <c r="C27" s="4"/>
      <c r="D27" s="4">
        <v>4.0</v>
      </c>
      <c r="E27" s="4">
        <v>1.0</v>
      </c>
      <c r="F27" s="4">
        <f t="shared" ref="F27:G27" si="71">(D27-average(D:D))/stdev(D:D)</f>
        <v>0.2742700707</v>
      </c>
      <c r="G27" s="4">
        <f t="shared" si="71"/>
        <v>0.4842586592</v>
      </c>
      <c r="H27" s="4">
        <f t="shared" si="4"/>
        <v>0.3792643649</v>
      </c>
      <c r="I27" s="4">
        <f t="shared" si="5"/>
        <v>0.6158444324</v>
      </c>
      <c r="J27" s="1"/>
      <c r="K27" s="4">
        <v>80.17</v>
      </c>
      <c r="L27" s="4">
        <v>76.57</v>
      </c>
      <c r="M27" s="4">
        <v>80.55</v>
      </c>
      <c r="N27" s="4">
        <v>47.33</v>
      </c>
      <c r="O27" s="4">
        <f t="shared" ref="O27:R27" si="72">(K27-average(K:K))/stdev(K:K)</f>
        <v>0.4797291051</v>
      </c>
      <c r="P27" s="4">
        <f t="shared" si="72"/>
        <v>0.6743355966</v>
      </c>
      <c r="Q27" s="4">
        <f t="shared" si="72"/>
        <v>0.7759374679</v>
      </c>
      <c r="R27" s="4">
        <f t="shared" si="72"/>
        <v>-0.3857642636</v>
      </c>
      <c r="S27" s="4">
        <f t="shared" si="7"/>
        <v>0.3860594765</v>
      </c>
      <c r="T27" s="4">
        <f t="shared" si="8"/>
        <v>0.6213368462</v>
      </c>
      <c r="U27" s="1"/>
      <c r="V27" s="4">
        <v>397.8</v>
      </c>
      <c r="W27" s="4">
        <v>8.0</v>
      </c>
      <c r="X27" s="4">
        <f t="shared" si="9"/>
        <v>171.2398561</v>
      </c>
      <c r="Y27" s="4">
        <f t="shared" si="10"/>
        <v>0.7223471622</v>
      </c>
      <c r="Z27" s="4">
        <f t="shared" si="11"/>
        <v>0.8499100907</v>
      </c>
      <c r="AA27" s="4"/>
      <c r="AB27" s="9">
        <v>151200.0</v>
      </c>
      <c r="AC27" s="9">
        <v>131600.0</v>
      </c>
      <c r="AD27" s="10">
        <f t="shared" si="38"/>
        <v>5.119255889</v>
      </c>
      <c r="AE27" s="29">
        <f t="shared" si="39"/>
        <v>-0.1296296296</v>
      </c>
      <c r="AF27" s="11">
        <f t="shared" si="40"/>
        <v>0.9880966398</v>
      </c>
      <c r="AG27" s="11">
        <f t="shared" si="41"/>
        <v>-0.2839197657</v>
      </c>
      <c r="AH27" s="11">
        <f t="shared" si="42"/>
        <v>0.352088437</v>
      </c>
      <c r="AI27" s="4">
        <f t="shared" si="17"/>
        <v>0.5933704046</v>
      </c>
      <c r="AJ27" s="1"/>
      <c r="AK27" s="11"/>
      <c r="AL27" s="4">
        <f t="shared" si="18"/>
        <v>0.6701154435</v>
      </c>
      <c r="AM27" s="4">
        <v>0.5618873007</v>
      </c>
      <c r="AN27" s="4">
        <f t="shared" si="19"/>
        <v>0.6430584078</v>
      </c>
      <c r="AO27" s="4"/>
      <c r="AP27" s="4"/>
    </row>
    <row r="28">
      <c r="A28" s="4">
        <v>1711.0</v>
      </c>
      <c r="B28" s="1" t="s">
        <v>243</v>
      </c>
      <c r="C28" s="4"/>
      <c r="D28" s="4">
        <v>4.0</v>
      </c>
      <c r="E28" s="13">
        <v>1.0</v>
      </c>
      <c r="F28" s="4">
        <f t="shared" ref="F28:G28" si="73">(D28-average(D:D))/stdev(D:D)</f>
        <v>0.2742700707</v>
      </c>
      <c r="G28" s="4">
        <f t="shared" si="73"/>
        <v>0.4842586592</v>
      </c>
      <c r="H28" s="4">
        <f t="shared" si="4"/>
        <v>0.3792643649</v>
      </c>
      <c r="I28" s="4">
        <f t="shared" si="5"/>
        <v>0.6158444324</v>
      </c>
      <c r="J28" s="1"/>
      <c r="K28" s="4">
        <v>75.0</v>
      </c>
      <c r="L28" s="4">
        <v>67.97</v>
      </c>
      <c r="M28" s="4">
        <v>55.47</v>
      </c>
      <c r="N28" s="4">
        <v>51.56</v>
      </c>
      <c r="O28" s="4">
        <f t="shared" ref="O28:R28" si="74">(K28-average(K:K))/stdev(K:K)</f>
        <v>0.1544450261</v>
      </c>
      <c r="P28" s="4">
        <f t="shared" si="74"/>
        <v>0.1614728207</v>
      </c>
      <c r="Q28" s="4">
        <f t="shared" si="74"/>
        <v>-0.95845656</v>
      </c>
      <c r="R28" s="4">
        <f t="shared" si="74"/>
        <v>-0.121480808</v>
      </c>
      <c r="S28" s="4">
        <f t="shared" si="7"/>
        <v>-0.1910048803</v>
      </c>
      <c r="T28" s="4">
        <f t="shared" si="8"/>
        <v>-0.437041051</v>
      </c>
      <c r="U28" s="1"/>
      <c r="V28" s="4">
        <v>444.4</v>
      </c>
      <c r="W28" s="4">
        <v>0.0</v>
      </c>
      <c r="X28" s="4">
        <f t="shared" si="9"/>
        <v>444.4</v>
      </c>
      <c r="Y28" s="4">
        <f t="shared" si="10"/>
        <v>2.890743896</v>
      </c>
      <c r="Z28" s="4">
        <f t="shared" si="11"/>
        <v>1.700218779</v>
      </c>
      <c r="AA28" s="4"/>
      <c r="AB28" s="1"/>
      <c r="AC28" s="1"/>
      <c r="AD28" s="1"/>
      <c r="AE28" s="1"/>
      <c r="AF28" s="23"/>
      <c r="AG28" s="23"/>
      <c r="AH28" s="23"/>
      <c r="AI28" s="4" t="str">
        <f t="shared" si="17"/>
        <v/>
      </c>
      <c r="AJ28" s="1"/>
      <c r="AK28" s="23"/>
      <c r="AL28" s="4">
        <f t="shared" si="18"/>
        <v>0.62634072</v>
      </c>
      <c r="AM28" s="4"/>
      <c r="AN28" s="4">
        <f t="shared" si="19"/>
        <v>0.62634072</v>
      </c>
      <c r="AO28" s="4"/>
      <c r="AP28" s="4"/>
    </row>
    <row r="29">
      <c r="A29" s="4">
        <v>1655.0</v>
      </c>
      <c r="B29" s="1" t="s">
        <v>245</v>
      </c>
      <c r="C29" s="4"/>
      <c r="D29" s="4">
        <v>4.0</v>
      </c>
      <c r="E29" s="4">
        <v>1.0</v>
      </c>
      <c r="F29" s="4">
        <f t="shared" ref="F29:G29" si="75">(D29-average(D:D))/stdev(D:D)</f>
        <v>0.2742700707</v>
      </c>
      <c r="G29" s="4">
        <f t="shared" si="75"/>
        <v>0.4842586592</v>
      </c>
      <c r="H29" s="4">
        <f t="shared" si="4"/>
        <v>0.3792643649</v>
      </c>
      <c r="I29" s="4">
        <f t="shared" si="5"/>
        <v>0.6158444324</v>
      </c>
      <c r="J29" s="1"/>
      <c r="K29" s="4">
        <v>86.72</v>
      </c>
      <c r="L29" s="4">
        <v>70.31</v>
      </c>
      <c r="M29" s="4">
        <v>77.34</v>
      </c>
      <c r="N29" s="4">
        <v>56.25</v>
      </c>
      <c r="O29" s="4">
        <f t="shared" ref="O29:R29" si="76">(K29-average(K:K))/stdev(K:K)</f>
        <v>0.8918394954</v>
      </c>
      <c r="P29" s="4">
        <f t="shared" si="76"/>
        <v>0.3010192039</v>
      </c>
      <c r="Q29" s="4">
        <f t="shared" si="76"/>
        <v>0.5539516294</v>
      </c>
      <c r="R29" s="4">
        <f t="shared" si="76"/>
        <v>0.1715426925</v>
      </c>
      <c r="S29" s="4">
        <f t="shared" si="7"/>
        <v>0.4795882553</v>
      </c>
      <c r="T29" s="4">
        <f t="shared" si="8"/>
        <v>0.6925231082</v>
      </c>
      <c r="U29" s="1"/>
      <c r="V29" s="4">
        <v>112.7</v>
      </c>
      <c r="W29" s="4">
        <v>0.0</v>
      </c>
      <c r="X29" s="4">
        <f t="shared" si="9"/>
        <v>112.7</v>
      </c>
      <c r="Y29" s="4">
        <f t="shared" si="10"/>
        <v>0.257646745</v>
      </c>
      <c r="Z29" s="4">
        <f t="shared" si="11"/>
        <v>0.5075891498</v>
      </c>
      <c r="AA29" s="4"/>
      <c r="AB29" s="1"/>
      <c r="AC29" s="1"/>
      <c r="AD29" s="1"/>
      <c r="AE29" s="1"/>
      <c r="AF29" s="1"/>
      <c r="AG29" s="1"/>
      <c r="AH29" s="1"/>
      <c r="AI29" s="4" t="str">
        <f t="shared" si="17"/>
        <v/>
      </c>
      <c r="AJ29" s="1"/>
      <c r="AK29" s="1"/>
      <c r="AL29" s="4">
        <f t="shared" si="18"/>
        <v>0.6053188968</v>
      </c>
      <c r="AM29" s="4"/>
      <c r="AN29" s="4">
        <f t="shared" si="19"/>
        <v>0.6053188968</v>
      </c>
      <c r="AO29" s="4"/>
      <c r="AP29" s="4"/>
    </row>
    <row r="30">
      <c r="A30" s="4">
        <v>1439.0</v>
      </c>
      <c r="B30" s="1" t="s">
        <v>72</v>
      </c>
      <c r="C30" s="4"/>
      <c r="D30" s="4">
        <v>4.0</v>
      </c>
      <c r="E30" s="4">
        <v>1.0</v>
      </c>
      <c r="F30" s="4">
        <f t="shared" ref="F30:G30" si="77">(D30-average(D:D))/stdev(D:D)</f>
        <v>0.2742700707</v>
      </c>
      <c r="G30" s="4">
        <f t="shared" si="77"/>
        <v>0.4842586592</v>
      </c>
      <c r="H30" s="4">
        <f t="shared" si="4"/>
        <v>0.3792643649</v>
      </c>
      <c r="I30" s="4">
        <f t="shared" si="5"/>
        <v>0.6158444324</v>
      </c>
      <c r="J30" s="1"/>
      <c r="K30" s="4">
        <v>72.56</v>
      </c>
      <c r="L30" s="4">
        <v>64.7</v>
      </c>
      <c r="M30" s="4">
        <v>71.97</v>
      </c>
      <c r="N30" s="4">
        <v>48.24</v>
      </c>
      <c r="O30" s="4">
        <f t="shared" ref="O30:R30" si="78">(K30-average(K:K))/stdev(K:K)</f>
        <v>0.0009260409803</v>
      </c>
      <c r="P30" s="4">
        <f t="shared" si="78"/>
        <v>-0.0335343045</v>
      </c>
      <c r="Q30" s="4">
        <f t="shared" si="78"/>
        <v>0.1825921426</v>
      </c>
      <c r="R30" s="4">
        <f t="shared" si="78"/>
        <v>-0.3289089576</v>
      </c>
      <c r="S30" s="4">
        <f t="shared" si="7"/>
        <v>-0.04473126963</v>
      </c>
      <c r="T30" s="4">
        <f t="shared" si="8"/>
        <v>-0.2114976823</v>
      </c>
      <c r="U30" s="1"/>
      <c r="V30" s="4">
        <v>191.5</v>
      </c>
      <c r="W30" s="4">
        <v>2.0</v>
      </c>
      <c r="X30" s="4">
        <f t="shared" si="9"/>
        <v>155.115</v>
      </c>
      <c r="Y30" s="4">
        <f t="shared" si="10"/>
        <v>0.5943450134</v>
      </c>
      <c r="Z30" s="4">
        <f t="shared" si="11"/>
        <v>0.7709377494</v>
      </c>
      <c r="AA30" s="4"/>
      <c r="AB30" s="9">
        <v>602800.0</v>
      </c>
      <c r="AC30" s="9">
        <v>963400.0</v>
      </c>
      <c r="AD30" s="10">
        <f t="shared" ref="AD30:AD31" si="81">if(AC30=0, 0, LOG10(AC30))</f>
        <v>5.983806642</v>
      </c>
      <c r="AE30" s="29">
        <f t="shared" ref="AE30:AE31" si="82">if(or(AB30="-", and(AB30=0, not(AC30=0))), "", if(AC30+AB30=0, 0, (AC30-AB30)/AB30))</f>
        <v>0.598208361</v>
      </c>
      <c r="AF30" s="11">
        <f t="shared" ref="AF30:AF31" si="83">(AD30-average(AD:AD))/stdev(AD:AD)</f>
        <v>1.347360413</v>
      </c>
      <c r="AG30" s="11">
        <f t="shared" ref="AG30:AG31" si="84">if(AE30,(AE30-average(AE:AE))/stdev(AE:AE), "")</f>
        <v>-0.1286194537</v>
      </c>
      <c r="AH30" s="11">
        <f t="shared" ref="AH30:AH31" si="85">average(AF30, AG30)</f>
        <v>0.6093704797</v>
      </c>
      <c r="AI30" s="4">
        <f t="shared" si="17"/>
        <v>0.7806218545</v>
      </c>
      <c r="AJ30" s="1"/>
      <c r="AK30" s="11"/>
      <c r="AL30" s="4">
        <f t="shared" si="18"/>
        <v>0.4889765885</v>
      </c>
      <c r="AM30" s="4">
        <v>0.793297341</v>
      </c>
      <c r="AN30" s="4">
        <f t="shared" si="19"/>
        <v>0.5650567766</v>
      </c>
      <c r="AO30" s="4"/>
      <c r="AP30" s="4"/>
    </row>
    <row r="31">
      <c r="A31" s="4">
        <v>865.0</v>
      </c>
      <c r="B31" s="1" t="s">
        <v>70</v>
      </c>
      <c r="C31" s="4"/>
      <c r="D31" s="4">
        <v>4.0</v>
      </c>
      <c r="E31" s="4">
        <v>1.0</v>
      </c>
      <c r="F31" s="4">
        <f t="shared" ref="F31:G31" si="79">(D31-average(D:D))/stdev(D:D)</f>
        <v>0.2742700707</v>
      </c>
      <c r="G31" s="4">
        <f t="shared" si="79"/>
        <v>0.4842586592</v>
      </c>
      <c r="H31" s="4">
        <f t="shared" si="4"/>
        <v>0.3792643649</v>
      </c>
      <c r="I31" s="4">
        <f t="shared" si="5"/>
        <v>0.6158444324</v>
      </c>
      <c r="J31" s="1"/>
      <c r="K31" s="4">
        <v>83.54</v>
      </c>
      <c r="L31" s="4">
        <v>77.57</v>
      </c>
      <c r="M31" s="4">
        <v>83.41</v>
      </c>
      <c r="N31" s="4">
        <v>72.83</v>
      </c>
      <c r="O31" s="4">
        <f t="shared" ref="O31:R31" si="80">(K31-average(K:K))/stdev(K:K)</f>
        <v>0.6917614739</v>
      </c>
      <c r="P31" s="4">
        <f t="shared" si="80"/>
        <v>0.7339708031</v>
      </c>
      <c r="Q31" s="4">
        <f t="shared" si="80"/>
        <v>0.973719243</v>
      </c>
      <c r="R31" s="4">
        <f t="shared" si="80"/>
        <v>1.207433873</v>
      </c>
      <c r="S31" s="4">
        <f t="shared" si="7"/>
        <v>0.9017213483</v>
      </c>
      <c r="T31" s="4">
        <f t="shared" si="8"/>
        <v>0.9495900949</v>
      </c>
      <c r="U31" s="1"/>
      <c r="V31" s="4">
        <v>231.5</v>
      </c>
      <c r="W31" s="4">
        <v>7.0</v>
      </c>
      <c r="X31" s="4">
        <f t="shared" si="9"/>
        <v>110.7257324</v>
      </c>
      <c r="Y31" s="4">
        <f t="shared" si="10"/>
        <v>0.2419746361</v>
      </c>
      <c r="Z31" s="4">
        <f t="shared" si="11"/>
        <v>0.4919091746</v>
      </c>
      <c r="AA31" s="4"/>
      <c r="AB31" s="9">
        <v>12700.0</v>
      </c>
      <c r="AC31" s="9">
        <v>4700.0</v>
      </c>
      <c r="AD31" s="10">
        <f t="shared" si="81"/>
        <v>3.672097858</v>
      </c>
      <c r="AE31" s="29">
        <f t="shared" si="82"/>
        <v>-0.6299212598</v>
      </c>
      <c r="AF31" s="11">
        <f t="shared" si="83"/>
        <v>0.3867306087</v>
      </c>
      <c r="AG31" s="11">
        <f t="shared" si="84"/>
        <v>-0.3906680357</v>
      </c>
      <c r="AH31" s="11">
        <f t="shared" si="85"/>
        <v>-0.001968713499</v>
      </c>
      <c r="AI31" s="4">
        <f t="shared" si="17"/>
        <v>-0.04437018705</v>
      </c>
      <c r="AJ31" s="1"/>
      <c r="AK31" s="11"/>
      <c r="AL31" s="4">
        <f t="shared" si="18"/>
        <v>0.5032433787</v>
      </c>
      <c r="AM31" s="4">
        <v>0.5920868566</v>
      </c>
      <c r="AN31" s="4">
        <f t="shared" si="19"/>
        <v>0.5254542482</v>
      </c>
      <c r="AO31" s="4"/>
      <c r="AP31" s="4"/>
    </row>
    <row r="32">
      <c r="A32" s="4">
        <v>1717.0</v>
      </c>
      <c r="B32" s="1" t="s">
        <v>248</v>
      </c>
      <c r="C32" s="4"/>
      <c r="D32" s="4">
        <v>4.0</v>
      </c>
      <c r="E32" s="4">
        <v>1.0</v>
      </c>
      <c r="F32" s="4">
        <f t="shared" ref="F32:G32" si="86">(D32-average(D:D))/stdev(D:D)</f>
        <v>0.2742700707</v>
      </c>
      <c r="G32" s="4">
        <f t="shared" si="86"/>
        <v>0.4842586592</v>
      </c>
      <c r="H32" s="4">
        <f t="shared" si="4"/>
        <v>0.3792643649</v>
      </c>
      <c r="I32" s="4">
        <f t="shared" si="5"/>
        <v>0.6158444324</v>
      </c>
      <c r="J32" s="1"/>
      <c r="K32" s="4">
        <v>69.53</v>
      </c>
      <c r="L32" s="4">
        <v>75.0</v>
      </c>
      <c r="M32" s="4">
        <v>78.13</v>
      </c>
      <c r="N32" s="4">
        <v>67.97</v>
      </c>
      <c r="O32" s="4">
        <f t="shared" ref="O32:R32" si="87">(K32-average(K:K))/stdev(K:K)</f>
        <v>-0.189714338</v>
      </c>
      <c r="P32" s="4">
        <f t="shared" si="87"/>
        <v>0.5807083224</v>
      </c>
      <c r="Q32" s="4">
        <f t="shared" si="87"/>
        <v>0.6085836582</v>
      </c>
      <c r="R32" s="4">
        <f t="shared" si="87"/>
        <v>0.903789052</v>
      </c>
      <c r="S32" s="4">
        <f t="shared" si="7"/>
        <v>0.4758416736</v>
      </c>
      <c r="T32" s="4">
        <f t="shared" si="8"/>
        <v>0.6898127816</v>
      </c>
      <c r="U32" s="1"/>
      <c r="V32" s="4">
        <v>88.2</v>
      </c>
      <c r="W32" s="4">
        <v>0.0</v>
      </c>
      <c r="X32" s="4">
        <f t="shared" si="9"/>
        <v>88.2</v>
      </c>
      <c r="Y32" s="4">
        <f t="shared" si="10"/>
        <v>0.0631611249</v>
      </c>
      <c r="Z32" s="4">
        <f t="shared" si="11"/>
        <v>0.2513187715</v>
      </c>
      <c r="AA32" s="4"/>
      <c r="AB32" s="1"/>
      <c r="AC32" s="1"/>
      <c r="AD32" s="1"/>
      <c r="AE32" s="1"/>
      <c r="AF32" s="23"/>
      <c r="AG32" s="23"/>
      <c r="AH32" s="23"/>
      <c r="AI32" s="4" t="str">
        <f t="shared" si="17"/>
        <v/>
      </c>
      <c r="AJ32" s="1"/>
      <c r="AK32" s="23"/>
      <c r="AL32" s="4">
        <f t="shared" si="18"/>
        <v>0.5189919952</v>
      </c>
      <c r="AM32" s="4"/>
      <c r="AN32" s="4">
        <f t="shared" si="19"/>
        <v>0.5189919952</v>
      </c>
      <c r="AO32" s="4"/>
      <c r="AP32" s="4"/>
    </row>
    <row r="33">
      <c r="A33" s="4">
        <v>945.0</v>
      </c>
      <c r="B33" s="1" t="s">
        <v>67</v>
      </c>
      <c r="C33" s="4"/>
      <c r="D33" s="4">
        <v>4.0</v>
      </c>
      <c r="E33" s="4">
        <v>1.0</v>
      </c>
      <c r="F33" s="4">
        <f t="shared" ref="F33:G33" si="88">(D33-average(D:D))/stdev(D:D)</f>
        <v>0.2742700707</v>
      </c>
      <c r="G33" s="4">
        <f t="shared" si="88"/>
        <v>0.4842586592</v>
      </c>
      <c r="H33" s="4">
        <f t="shared" si="4"/>
        <v>0.3792643649</v>
      </c>
      <c r="I33" s="4">
        <f t="shared" si="5"/>
        <v>0.6158444324</v>
      </c>
      <c r="J33" s="1"/>
      <c r="K33" s="4">
        <v>91.03</v>
      </c>
      <c r="L33" s="4">
        <v>89.1</v>
      </c>
      <c r="M33" s="4">
        <v>82.47</v>
      </c>
      <c r="N33" s="4">
        <v>69.73</v>
      </c>
      <c r="O33" s="4">
        <f t="shared" ref="O33:R33" si="89">(K33-average(K:K))/stdev(K:K)</f>
        <v>1.163014424</v>
      </c>
      <c r="P33" s="4">
        <f t="shared" si="89"/>
        <v>1.421564734</v>
      </c>
      <c r="Q33" s="4">
        <f t="shared" si="89"/>
        <v>0.9087140442</v>
      </c>
      <c r="R33" s="4">
        <f t="shared" si="89"/>
        <v>1.013750963</v>
      </c>
      <c r="S33" s="4">
        <f t="shared" si="7"/>
        <v>1.126761041</v>
      </c>
      <c r="T33" s="4">
        <f t="shared" si="8"/>
        <v>1.06149001</v>
      </c>
      <c r="U33" s="1"/>
      <c r="V33" s="4">
        <v>118.3</v>
      </c>
      <c r="W33" s="4">
        <v>7.0</v>
      </c>
      <c r="X33" s="4">
        <f t="shared" si="9"/>
        <v>56.58252327</v>
      </c>
      <c r="Y33" s="4">
        <f t="shared" si="10"/>
        <v>-0.1878243677</v>
      </c>
      <c r="Z33" s="4">
        <f t="shared" si="11"/>
        <v>-0.4333870876</v>
      </c>
      <c r="AA33" s="4"/>
      <c r="AB33" s="9">
        <v>22600.0</v>
      </c>
      <c r="AC33" s="9">
        <v>97900.0</v>
      </c>
      <c r="AD33" s="10">
        <f t="shared" ref="AD33:AD53" si="92">if(AC33=0, 0, LOG10(AC33))</f>
        <v>4.990782692</v>
      </c>
      <c r="AE33" s="29">
        <f t="shared" ref="AE33:AE53" si="93">if(or(AB33="-", and(AB33=0, not(AC33=0))), "", if(AC33+AB33=0, 0, (AC33-AB33)/AB33))</f>
        <v>3.331858407</v>
      </c>
      <c r="AF33" s="11">
        <f t="shared" ref="AF33:AF53" si="94">(AD33-average(AD:AD))/stdev(AD:AD)</f>
        <v>0.934709646</v>
      </c>
      <c r="AG33" s="11">
        <f t="shared" ref="AG33:AG53" si="95">if(AE33,(AE33-average(AE:AE))/stdev(AE:AE), "")</f>
        <v>0.4546651654</v>
      </c>
      <c r="AH33" s="11">
        <f t="shared" ref="AH33:AH53" si="96">average(AF33, AG33)</f>
        <v>0.6946874057</v>
      </c>
      <c r="AI33" s="4">
        <f t="shared" si="17"/>
        <v>0.8334790973</v>
      </c>
      <c r="AJ33" s="1"/>
      <c r="AK33" s="11"/>
      <c r="AL33" s="4">
        <f t="shared" si="18"/>
        <v>0.519356613</v>
      </c>
      <c r="AM33" s="4">
        <v>0.3879764285</v>
      </c>
      <c r="AN33" s="4">
        <f t="shared" si="19"/>
        <v>0.4865115669</v>
      </c>
      <c r="AO33" s="4"/>
      <c r="AP33" s="4"/>
    </row>
    <row r="34">
      <c r="A34" s="4">
        <v>831.0</v>
      </c>
      <c r="B34" s="1" t="s">
        <v>74</v>
      </c>
      <c r="C34" s="4"/>
      <c r="D34" s="4">
        <v>4.0</v>
      </c>
      <c r="E34" s="4">
        <v>1.0</v>
      </c>
      <c r="F34" s="4">
        <f t="shared" ref="F34:G34" si="90">(D34-average(D:D))/stdev(D:D)</f>
        <v>0.2742700707</v>
      </c>
      <c r="G34" s="4">
        <f t="shared" si="90"/>
        <v>0.4842586592</v>
      </c>
      <c r="H34" s="4">
        <f t="shared" si="4"/>
        <v>0.3792643649</v>
      </c>
      <c r="I34" s="4">
        <f t="shared" si="5"/>
        <v>0.6158444324</v>
      </c>
      <c r="J34" s="1"/>
      <c r="K34" s="4">
        <v>74.47</v>
      </c>
      <c r="L34" s="4">
        <v>75.62</v>
      </c>
      <c r="M34" s="4">
        <v>66.03</v>
      </c>
      <c r="N34" s="4">
        <v>55.19</v>
      </c>
      <c r="O34" s="4">
        <f t="shared" ref="O34:R34" si="91">(K34-average(K:K))/stdev(K:K)</f>
        <v>0.1210986891</v>
      </c>
      <c r="P34" s="4">
        <f t="shared" si="91"/>
        <v>0.6176821504</v>
      </c>
      <c r="Q34" s="4">
        <f t="shared" si="91"/>
        <v>-0.2281853903</v>
      </c>
      <c r="R34" s="4">
        <f t="shared" si="91"/>
        <v>0.1053156327</v>
      </c>
      <c r="S34" s="4">
        <f t="shared" si="7"/>
        <v>0.1539777705</v>
      </c>
      <c r="T34" s="4">
        <f t="shared" si="8"/>
        <v>0.3924000134</v>
      </c>
      <c r="U34" s="1"/>
      <c r="V34" s="4">
        <v>274.2</v>
      </c>
      <c r="W34" s="4">
        <v>8.0</v>
      </c>
      <c r="X34" s="4">
        <f t="shared" si="9"/>
        <v>118.034109</v>
      </c>
      <c r="Y34" s="4">
        <f t="shared" si="10"/>
        <v>0.299989908</v>
      </c>
      <c r="Z34" s="4">
        <f t="shared" si="11"/>
        <v>0.5477133447</v>
      </c>
      <c r="AA34" s="4"/>
      <c r="AB34" s="9">
        <v>9194.0</v>
      </c>
      <c r="AC34" s="9">
        <v>6100.0</v>
      </c>
      <c r="AD34" s="10">
        <f t="shared" si="92"/>
        <v>3.785329835</v>
      </c>
      <c r="AE34" s="29">
        <f t="shared" si="93"/>
        <v>-0.3365238199</v>
      </c>
      <c r="AF34" s="11">
        <f t="shared" si="94"/>
        <v>0.4337841185</v>
      </c>
      <c r="AG34" s="11">
        <f t="shared" si="95"/>
        <v>-0.3280652112</v>
      </c>
      <c r="AH34" s="11">
        <f t="shared" si="96"/>
        <v>0.05285945365</v>
      </c>
      <c r="AI34" s="4">
        <f t="shared" si="17"/>
        <v>0.2299118389</v>
      </c>
      <c r="AJ34" s="1"/>
      <c r="AK34" s="11"/>
      <c r="AL34" s="4">
        <f t="shared" si="18"/>
        <v>0.4464674073</v>
      </c>
      <c r="AM34" s="4">
        <v>0.5992646188</v>
      </c>
      <c r="AN34" s="4">
        <f t="shared" si="19"/>
        <v>0.4846667102</v>
      </c>
      <c r="AO34" s="4"/>
      <c r="AP34" s="4"/>
    </row>
    <row r="35">
      <c r="A35" s="4">
        <v>1092.0</v>
      </c>
      <c r="B35" s="1" t="s">
        <v>64</v>
      </c>
      <c r="C35" s="4"/>
      <c r="D35" s="4">
        <v>4.0</v>
      </c>
      <c r="E35" s="4">
        <v>1.0</v>
      </c>
      <c r="F35" s="4">
        <f t="shared" ref="F35:G35" si="97">(D35-average(D:D))/stdev(D:D)</f>
        <v>0.2742700707</v>
      </c>
      <c r="G35" s="4">
        <f t="shared" si="97"/>
        <v>0.4842586592</v>
      </c>
      <c r="H35" s="4">
        <f t="shared" si="4"/>
        <v>0.3792643649</v>
      </c>
      <c r="I35" s="4">
        <f t="shared" si="5"/>
        <v>0.6158444324</v>
      </c>
      <c r="J35" s="1"/>
      <c r="K35" s="4">
        <v>94.01</v>
      </c>
      <c r="L35" s="4">
        <v>82.95</v>
      </c>
      <c r="M35" s="4">
        <v>87.89</v>
      </c>
      <c r="N35" s="4">
        <v>71.8</v>
      </c>
      <c r="O35" s="4">
        <f t="shared" ref="O35:R35" si="98">(K35-average(K:K))/stdev(K:K)</f>
        <v>1.350508922</v>
      </c>
      <c r="P35" s="4">
        <f t="shared" si="98"/>
        <v>1.054808214</v>
      </c>
      <c r="Q35" s="4">
        <f t="shared" si="98"/>
        <v>1.283531254</v>
      </c>
      <c r="R35" s="4">
        <f t="shared" si="98"/>
        <v>1.143081164</v>
      </c>
      <c r="S35" s="4">
        <f t="shared" si="7"/>
        <v>1.207982389</v>
      </c>
      <c r="T35" s="4">
        <f t="shared" si="8"/>
        <v>1.099082521</v>
      </c>
      <c r="U35" s="1"/>
      <c r="V35" s="4">
        <v>142.3</v>
      </c>
      <c r="W35" s="4">
        <v>6.0</v>
      </c>
      <c r="X35" s="4">
        <f t="shared" si="9"/>
        <v>75.6240543</v>
      </c>
      <c r="Y35" s="4">
        <f t="shared" si="10"/>
        <v>-0.03666910359</v>
      </c>
      <c r="Z35" s="4">
        <f t="shared" si="11"/>
        <v>-0.1914917846</v>
      </c>
      <c r="AA35" s="4"/>
      <c r="AB35" s="9">
        <v>39700.0</v>
      </c>
      <c r="AC35" s="9">
        <v>8930.0</v>
      </c>
      <c r="AD35" s="10">
        <f t="shared" si="92"/>
        <v>3.950851459</v>
      </c>
      <c r="AE35" s="29">
        <f t="shared" si="93"/>
        <v>-0.7750629723</v>
      </c>
      <c r="AF35" s="11">
        <f t="shared" si="94"/>
        <v>0.5025665734</v>
      </c>
      <c r="AG35" s="11">
        <f t="shared" si="95"/>
        <v>-0.4216372259</v>
      </c>
      <c r="AH35" s="11">
        <f t="shared" si="96"/>
        <v>0.04046467372</v>
      </c>
      <c r="AI35" s="4">
        <f t="shared" si="17"/>
        <v>0.20115833</v>
      </c>
      <c r="AJ35" s="1"/>
      <c r="AK35" s="11"/>
      <c r="AL35" s="4">
        <f t="shared" si="18"/>
        <v>0.4311483748</v>
      </c>
      <c r="AM35" s="4">
        <v>0.623738304</v>
      </c>
      <c r="AN35" s="4">
        <f t="shared" si="19"/>
        <v>0.4792958571</v>
      </c>
      <c r="AO35" s="4"/>
      <c r="AP35" s="4"/>
    </row>
    <row r="36">
      <c r="A36" s="4">
        <v>1445.0</v>
      </c>
      <c r="B36" s="1" t="s">
        <v>184</v>
      </c>
      <c r="C36" s="4"/>
      <c r="D36" s="4">
        <v>4.0</v>
      </c>
      <c r="E36" s="4">
        <v>1.0</v>
      </c>
      <c r="F36" s="4">
        <f t="shared" ref="F36:G36" si="99">(D36-average(D:D))/stdev(D:D)</f>
        <v>0.2742700707</v>
      </c>
      <c r="G36" s="4">
        <f t="shared" si="99"/>
        <v>0.4842586592</v>
      </c>
      <c r="H36" s="4">
        <f t="shared" si="4"/>
        <v>0.3792643649</v>
      </c>
      <c r="I36" s="4">
        <f t="shared" si="5"/>
        <v>0.6158444324</v>
      </c>
      <c r="J36" s="1"/>
      <c r="K36" s="4">
        <v>69.73</v>
      </c>
      <c r="L36" s="4">
        <v>63.67</v>
      </c>
      <c r="M36" s="4">
        <v>69.34</v>
      </c>
      <c r="N36" s="4">
        <v>52.34</v>
      </c>
      <c r="O36" s="4">
        <f t="shared" ref="O36:R36" si="100">(K36-average(K:K))/stdev(K:K)</f>
        <v>-0.1771308147</v>
      </c>
      <c r="P36" s="4">
        <f t="shared" si="100"/>
        <v>-0.09495856718</v>
      </c>
      <c r="Q36" s="4">
        <f t="shared" si="100"/>
        <v>0.0007158948326</v>
      </c>
      <c r="R36" s="4">
        <f t="shared" si="100"/>
        <v>-0.07274768848</v>
      </c>
      <c r="S36" s="4">
        <f t="shared" si="7"/>
        <v>-0.08603029388</v>
      </c>
      <c r="T36" s="4">
        <f t="shared" si="8"/>
        <v>-0.2933092121</v>
      </c>
      <c r="U36" s="1"/>
      <c r="V36" s="4">
        <v>273.2</v>
      </c>
      <c r="W36" s="4">
        <v>1.0</v>
      </c>
      <c r="X36" s="4">
        <f t="shared" si="9"/>
        <v>245.88</v>
      </c>
      <c r="Y36" s="4">
        <f t="shared" si="10"/>
        <v>1.3148547</v>
      </c>
      <c r="Z36" s="4">
        <f t="shared" si="11"/>
        <v>1.146671138</v>
      </c>
      <c r="AA36" s="4"/>
      <c r="AB36" s="1" t="s">
        <v>106</v>
      </c>
      <c r="AC36" s="9">
        <v>2245.0</v>
      </c>
      <c r="AD36" s="10">
        <f t="shared" si="92"/>
        <v>3.351216345</v>
      </c>
      <c r="AE36" s="29" t="str">
        <f t="shared" si="93"/>
        <v/>
      </c>
      <c r="AF36" s="11">
        <f t="shared" si="94"/>
        <v>0.2533884045</v>
      </c>
      <c r="AG36" s="11" t="str">
        <f t="shared" si="95"/>
        <v/>
      </c>
      <c r="AH36" s="11">
        <f t="shared" si="96"/>
        <v>0.2533884045</v>
      </c>
      <c r="AI36" s="4">
        <f t="shared" si="17"/>
        <v>0.5033770003</v>
      </c>
      <c r="AJ36" s="1"/>
      <c r="AK36" s="11"/>
      <c r="AL36" s="4">
        <f t="shared" si="18"/>
        <v>0.4931458398</v>
      </c>
      <c r="AM36" s="4">
        <v>0.4219784523</v>
      </c>
      <c r="AN36" s="4">
        <f t="shared" si="19"/>
        <v>0.4753539929</v>
      </c>
      <c r="AO36" s="4"/>
      <c r="AP36" s="4"/>
    </row>
    <row r="37">
      <c r="A37" s="4">
        <v>755.0</v>
      </c>
      <c r="B37" s="1" t="s">
        <v>82</v>
      </c>
      <c r="C37" s="4"/>
      <c r="D37" s="4">
        <v>4.0</v>
      </c>
      <c r="E37" s="4">
        <v>1.0</v>
      </c>
      <c r="F37" s="4">
        <f t="shared" ref="F37:G37" si="101">(D37-average(D:D))/stdev(D:D)</f>
        <v>0.2742700707</v>
      </c>
      <c r="G37" s="4">
        <f t="shared" si="101"/>
        <v>0.4842586592</v>
      </c>
      <c r="H37" s="4">
        <f t="shared" si="4"/>
        <v>0.3792643649</v>
      </c>
      <c r="I37" s="4">
        <f t="shared" si="5"/>
        <v>0.6158444324</v>
      </c>
      <c r="J37" s="1"/>
      <c r="K37" s="4">
        <v>88.77</v>
      </c>
      <c r="L37" s="4">
        <v>88.14</v>
      </c>
      <c r="M37" s="4">
        <v>83.85</v>
      </c>
      <c r="N37" s="4">
        <v>71.64</v>
      </c>
      <c r="O37" s="4">
        <f t="shared" ref="O37:R37" si="102">(K37-average(K:K))/stdev(K:K)</f>
        <v>1.02082061</v>
      </c>
      <c r="P37" s="4">
        <f t="shared" si="102"/>
        <v>1.364314936</v>
      </c>
      <c r="Q37" s="4">
        <f t="shared" si="102"/>
        <v>1.004147208</v>
      </c>
      <c r="R37" s="4">
        <f t="shared" si="102"/>
        <v>1.133084627</v>
      </c>
      <c r="S37" s="4">
        <f t="shared" si="7"/>
        <v>1.130591845</v>
      </c>
      <c r="T37" s="4">
        <f t="shared" si="8"/>
        <v>1.063292925</v>
      </c>
      <c r="U37" s="1"/>
      <c r="V37" s="4">
        <v>61.6</v>
      </c>
      <c r="W37" s="4">
        <v>9.0</v>
      </c>
      <c r="X37" s="4">
        <f t="shared" si="9"/>
        <v>23.86510212</v>
      </c>
      <c r="Y37" s="4">
        <f t="shared" si="10"/>
        <v>-0.4475414265</v>
      </c>
      <c r="Z37" s="4">
        <f t="shared" si="11"/>
        <v>-0.6689853709</v>
      </c>
      <c r="AA37" s="4"/>
      <c r="AB37" s="9">
        <v>22300.0</v>
      </c>
      <c r="AC37" s="9">
        <v>32000.0</v>
      </c>
      <c r="AD37" s="10">
        <f t="shared" si="92"/>
        <v>4.505149978</v>
      </c>
      <c r="AE37" s="29">
        <f t="shared" si="93"/>
        <v>0.4349775785</v>
      </c>
      <c r="AF37" s="11">
        <f t="shared" si="94"/>
        <v>0.7329051359</v>
      </c>
      <c r="AG37" s="11">
        <f t="shared" si="95"/>
        <v>-0.1634483467</v>
      </c>
      <c r="AH37" s="11">
        <f t="shared" si="96"/>
        <v>0.2847283946</v>
      </c>
      <c r="AI37" s="4">
        <f t="shared" si="17"/>
        <v>0.5335994702</v>
      </c>
      <c r="AJ37" s="1"/>
      <c r="AK37" s="11"/>
      <c r="AL37" s="4">
        <f t="shared" si="18"/>
        <v>0.3859378643</v>
      </c>
      <c r="AM37" s="4">
        <v>0.323634416</v>
      </c>
      <c r="AN37" s="4">
        <f t="shared" si="19"/>
        <v>0.3703620022</v>
      </c>
      <c r="AO37" s="4"/>
      <c r="AP37" s="4"/>
    </row>
    <row r="38">
      <c r="A38" s="4">
        <v>1569.0</v>
      </c>
      <c r="B38" s="1" t="s">
        <v>191</v>
      </c>
      <c r="C38" s="4"/>
      <c r="D38" s="4">
        <v>4.0</v>
      </c>
      <c r="E38" s="4">
        <v>1.0</v>
      </c>
      <c r="F38" s="4">
        <f t="shared" ref="F38:G38" si="103">(D38-average(D:D))/stdev(D:D)</f>
        <v>0.2742700707</v>
      </c>
      <c r="G38" s="4">
        <f t="shared" si="103"/>
        <v>0.4842586592</v>
      </c>
      <c r="H38" s="4">
        <f t="shared" si="4"/>
        <v>0.3792643649</v>
      </c>
      <c r="I38" s="4">
        <f t="shared" si="5"/>
        <v>0.6158444324</v>
      </c>
      <c r="J38" s="1"/>
      <c r="K38" s="4">
        <v>93.95</v>
      </c>
      <c r="L38" s="4">
        <v>75.78</v>
      </c>
      <c r="M38" s="4">
        <v>83.4</v>
      </c>
      <c r="N38" s="4">
        <v>56.06</v>
      </c>
      <c r="O38" s="4">
        <f t="shared" ref="O38:R38" si="104">(K38-average(K:K))/stdev(K:K)</f>
        <v>1.346733865</v>
      </c>
      <c r="P38" s="4">
        <f t="shared" si="104"/>
        <v>0.6272237834</v>
      </c>
      <c r="Q38" s="4">
        <f t="shared" si="104"/>
        <v>0.9730276983</v>
      </c>
      <c r="R38" s="4">
        <f t="shared" si="104"/>
        <v>0.1596718045</v>
      </c>
      <c r="S38" s="4">
        <f t="shared" si="7"/>
        <v>0.7766642879</v>
      </c>
      <c r="T38" s="4">
        <f t="shared" si="8"/>
        <v>0.8812855881</v>
      </c>
      <c r="U38" s="1"/>
      <c r="V38" s="4">
        <v>47.9</v>
      </c>
      <c r="W38" s="4">
        <v>1.0</v>
      </c>
      <c r="X38" s="4">
        <f t="shared" si="9"/>
        <v>43.11</v>
      </c>
      <c r="Y38" s="4">
        <f t="shared" si="10"/>
        <v>-0.294771798</v>
      </c>
      <c r="Z38" s="4">
        <f t="shared" si="11"/>
        <v>-0.5429289069</v>
      </c>
      <c r="AA38" s="4"/>
      <c r="AB38" s="1" t="s">
        <v>106</v>
      </c>
      <c r="AC38" s="9">
        <v>2227.0</v>
      </c>
      <c r="AD38" s="10">
        <f t="shared" si="92"/>
        <v>3.347720217</v>
      </c>
      <c r="AE38" s="29" t="str">
        <f t="shared" si="93"/>
        <v/>
      </c>
      <c r="AF38" s="11">
        <f t="shared" si="94"/>
        <v>0.2519355895</v>
      </c>
      <c r="AG38" s="11" t="str">
        <f t="shared" si="95"/>
        <v/>
      </c>
      <c r="AH38" s="11">
        <f t="shared" si="96"/>
        <v>0.2519355895</v>
      </c>
      <c r="AI38" s="4">
        <f t="shared" si="17"/>
        <v>0.5019318575</v>
      </c>
      <c r="AJ38" s="1"/>
      <c r="AK38" s="11"/>
      <c r="AL38" s="4">
        <f t="shared" si="18"/>
        <v>0.3640332428</v>
      </c>
      <c r="AM38" s="4">
        <v>0.3722413074</v>
      </c>
      <c r="AN38" s="4">
        <f t="shared" si="19"/>
        <v>0.3660852589</v>
      </c>
      <c r="AO38" s="4"/>
      <c r="AP38" s="4"/>
    </row>
    <row r="39">
      <c r="A39" s="4">
        <v>1042.0</v>
      </c>
      <c r="B39" s="1" t="s">
        <v>108</v>
      </c>
      <c r="C39" s="4"/>
      <c r="D39" s="4">
        <v>4.0</v>
      </c>
      <c r="E39" s="4">
        <v>1.0</v>
      </c>
      <c r="F39" s="4">
        <f t="shared" ref="F39:G39" si="105">(D39-average(D:D))/stdev(D:D)</f>
        <v>0.2742700707</v>
      </c>
      <c r="G39" s="4">
        <f t="shared" si="105"/>
        <v>0.4842586592</v>
      </c>
      <c r="H39" s="4">
        <f t="shared" si="4"/>
        <v>0.3792643649</v>
      </c>
      <c r="I39" s="4">
        <f t="shared" si="5"/>
        <v>0.6158444324</v>
      </c>
      <c r="J39" s="1"/>
      <c r="K39" s="4">
        <v>74.01</v>
      </c>
      <c r="L39" s="4">
        <v>69.42</v>
      </c>
      <c r="M39" s="4">
        <v>79.28</v>
      </c>
      <c r="N39" s="4">
        <v>64.53</v>
      </c>
      <c r="O39" s="4">
        <f t="shared" ref="O39:R39" si="106">(K39-average(K:K))/stdev(K:K)</f>
        <v>0.0921565854</v>
      </c>
      <c r="P39" s="4">
        <f t="shared" si="106"/>
        <v>0.2479438702</v>
      </c>
      <c r="Q39" s="4">
        <f t="shared" si="106"/>
        <v>0.688111295</v>
      </c>
      <c r="R39" s="4">
        <f t="shared" si="106"/>
        <v>0.6888634994</v>
      </c>
      <c r="S39" s="4">
        <f t="shared" si="7"/>
        <v>0.4292688125</v>
      </c>
      <c r="T39" s="4">
        <f t="shared" si="8"/>
        <v>0.65518609</v>
      </c>
      <c r="U39" s="1"/>
      <c r="V39" s="4">
        <v>60.5</v>
      </c>
      <c r="W39" s="4">
        <v>6.0</v>
      </c>
      <c r="X39" s="4">
        <f t="shared" si="9"/>
        <v>32.1521805</v>
      </c>
      <c r="Y39" s="4">
        <f t="shared" si="10"/>
        <v>-0.3817570356</v>
      </c>
      <c r="Z39" s="4">
        <f t="shared" si="11"/>
        <v>-0.6178649007</v>
      </c>
      <c r="AA39" s="4"/>
      <c r="AB39" s="4">
        <v>43.0</v>
      </c>
      <c r="AC39" s="4">
        <v>895.0</v>
      </c>
      <c r="AD39" s="10">
        <f t="shared" si="92"/>
        <v>2.951823035</v>
      </c>
      <c r="AE39" s="29">
        <f t="shared" si="93"/>
        <v>19.81395349</v>
      </c>
      <c r="AF39" s="11">
        <f t="shared" si="94"/>
        <v>0.08742064939</v>
      </c>
      <c r="AG39" s="11">
        <f t="shared" si="95"/>
        <v>3.971484213</v>
      </c>
      <c r="AH39" s="11">
        <f t="shared" si="96"/>
        <v>2.029452431</v>
      </c>
      <c r="AI39" s="4">
        <f t="shared" si="17"/>
        <v>1.424588513</v>
      </c>
      <c r="AJ39" s="1"/>
      <c r="AK39" s="11"/>
      <c r="AL39" s="4">
        <f t="shared" si="18"/>
        <v>0.5194385336</v>
      </c>
      <c r="AM39" s="4">
        <v>-0.1804323359</v>
      </c>
      <c r="AN39" s="4">
        <f t="shared" si="19"/>
        <v>0.3444708163</v>
      </c>
      <c r="AO39" s="4"/>
      <c r="AP39" s="4"/>
    </row>
    <row r="40">
      <c r="A40" s="4">
        <v>934.0</v>
      </c>
      <c r="B40" s="16" t="s">
        <v>80</v>
      </c>
      <c r="C40" s="4"/>
      <c r="D40" s="4">
        <v>4.0</v>
      </c>
      <c r="E40" s="4">
        <v>1.0</v>
      </c>
      <c r="F40" s="4">
        <f t="shared" ref="F40:G40" si="107">(D40-average(D:D))/stdev(D:D)</f>
        <v>0.2742700707</v>
      </c>
      <c r="G40" s="4">
        <f t="shared" si="107"/>
        <v>0.4842586592</v>
      </c>
      <c r="H40" s="4">
        <f t="shared" si="4"/>
        <v>0.3792643649</v>
      </c>
      <c r="I40" s="4">
        <f t="shared" si="5"/>
        <v>0.6158444324</v>
      </c>
      <c r="J40" s="1"/>
      <c r="K40" s="4">
        <v>75.14</v>
      </c>
      <c r="L40" s="4">
        <v>70.74</v>
      </c>
      <c r="M40" s="4">
        <v>74.33</v>
      </c>
      <c r="N40" s="4">
        <v>52.34</v>
      </c>
      <c r="O40" s="4">
        <f t="shared" ref="O40:R40" si="108">(K40-average(K:K))/stdev(K:K)</f>
        <v>0.1632534924</v>
      </c>
      <c r="P40" s="4">
        <f t="shared" si="108"/>
        <v>0.3266623427</v>
      </c>
      <c r="Q40" s="4">
        <f t="shared" si="108"/>
        <v>0.3457966843</v>
      </c>
      <c r="R40" s="4">
        <f t="shared" si="108"/>
        <v>-0.07274768848</v>
      </c>
      <c r="S40" s="4">
        <f t="shared" si="7"/>
        <v>0.1907412077</v>
      </c>
      <c r="T40" s="4">
        <f t="shared" si="8"/>
        <v>0.4367392904</v>
      </c>
      <c r="U40" s="1"/>
      <c r="V40" s="4">
        <v>105.4</v>
      </c>
      <c r="W40" s="4">
        <v>7.0</v>
      </c>
      <c r="X40" s="4">
        <f t="shared" si="9"/>
        <v>50.41249326</v>
      </c>
      <c r="Y40" s="4">
        <f t="shared" si="10"/>
        <v>-0.2368032294</v>
      </c>
      <c r="Z40" s="4">
        <f t="shared" si="11"/>
        <v>-0.4866243206</v>
      </c>
      <c r="AA40" s="4"/>
      <c r="AB40" s="9">
        <v>1600.0</v>
      </c>
      <c r="AC40" s="9">
        <v>14600.0</v>
      </c>
      <c r="AD40" s="10">
        <f t="shared" si="92"/>
        <v>4.164352856</v>
      </c>
      <c r="AE40" s="29">
        <f t="shared" si="93"/>
        <v>8.125</v>
      </c>
      <c r="AF40" s="11">
        <f t="shared" si="94"/>
        <v>0.5912870068</v>
      </c>
      <c r="AG40" s="11">
        <f t="shared" si="95"/>
        <v>1.477387797</v>
      </c>
      <c r="AH40" s="11">
        <f t="shared" si="96"/>
        <v>1.034337402</v>
      </c>
      <c r="AI40" s="4">
        <f t="shared" si="17"/>
        <v>1.017023796</v>
      </c>
      <c r="AJ40" s="1"/>
      <c r="AK40" s="11"/>
      <c r="AL40" s="4">
        <f t="shared" si="18"/>
        <v>0.3957457996</v>
      </c>
      <c r="AM40" s="4">
        <v>0.1765625152</v>
      </c>
      <c r="AN40" s="4">
        <f t="shared" si="19"/>
        <v>0.3409499785</v>
      </c>
      <c r="AO40" s="4"/>
      <c r="AP40" s="4"/>
    </row>
    <row r="41">
      <c r="A41" s="4">
        <v>520.0</v>
      </c>
      <c r="B41" s="2" t="s">
        <v>73</v>
      </c>
      <c r="C41" s="4"/>
      <c r="D41" s="4">
        <v>4.0</v>
      </c>
      <c r="E41" s="4">
        <v>1.0</v>
      </c>
      <c r="F41" s="4">
        <f t="shared" ref="F41:G41" si="109">(D41-average(D:D))/stdev(D:D)</f>
        <v>0.2742700707</v>
      </c>
      <c r="G41" s="4">
        <f t="shared" si="109"/>
        <v>0.4842586592</v>
      </c>
      <c r="H41" s="4">
        <f t="shared" si="4"/>
        <v>0.3792643649</v>
      </c>
      <c r="I41" s="4">
        <f t="shared" si="5"/>
        <v>0.6158444324</v>
      </c>
      <c r="J41" s="1"/>
      <c r="K41" s="4">
        <v>81.43</v>
      </c>
      <c r="L41" s="4">
        <v>87.84</v>
      </c>
      <c r="M41" s="4">
        <v>83.51</v>
      </c>
      <c r="N41" s="4">
        <v>70.19</v>
      </c>
      <c r="O41" s="4">
        <f t="shared" ref="O41:R41" si="110">(K41-average(K:K))/stdev(K:K)</f>
        <v>0.5590053024</v>
      </c>
      <c r="P41" s="4">
        <f t="shared" si="110"/>
        <v>1.346424374</v>
      </c>
      <c r="Q41" s="4">
        <f t="shared" si="110"/>
        <v>0.9806346897</v>
      </c>
      <c r="R41" s="4">
        <f t="shared" si="110"/>
        <v>1.042491007</v>
      </c>
      <c r="S41" s="4">
        <f t="shared" si="7"/>
        <v>0.9821388433</v>
      </c>
      <c r="T41" s="4">
        <f t="shared" si="8"/>
        <v>0.9910291839</v>
      </c>
      <c r="U41" s="1"/>
      <c r="V41" s="4">
        <v>70.9</v>
      </c>
      <c r="W41" s="4">
        <v>10.0</v>
      </c>
      <c r="X41" s="4">
        <f t="shared" si="9"/>
        <v>24.7213014</v>
      </c>
      <c r="Y41" s="4">
        <f t="shared" si="10"/>
        <v>-0.4407447551</v>
      </c>
      <c r="Z41" s="4">
        <f t="shared" si="11"/>
        <v>-0.663886101</v>
      </c>
      <c r="AA41" s="4"/>
      <c r="AB41" s="9">
        <v>26200.0</v>
      </c>
      <c r="AC41" s="9">
        <v>14500.0</v>
      </c>
      <c r="AD41" s="10">
        <f t="shared" si="92"/>
        <v>4.161368002</v>
      </c>
      <c r="AE41" s="29">
        <f t="shared" si="93"/>
        <v>-0.4465648855</v>
      </c>
      <c r="AF41" s="11">
        <f t="shared" si="94"/>
        <v>0.5900466519</v>
      </c>
      <c r="AG41" s="11">
        <f t="shared" si="95"/>
        <v>-0.3515449032</v>
      </c>
      <c r="AH41" s="11">
        <f t="shared" si="96"/>
        <v>0.1192508744</v>
      </c>
      <c r="AI41" s="4">
        <f t="shared" si="17"/>
        <v>0.345327199</v>
      </c>
      <c r="AJ41" s="1"/>
      <c r="AK41" s="11"/>
      <c r="AL41" s="4">
        <f t="shared" si="18"/>
        <v>0.3220786786</v>
      </c>
      <c r="AM41" s="4">
        <v>0.3403309395</v>
      </c>
      <c r="AN41" s="4">
        <f t="shared" si="19"/>
        <v>0.3266417438</v>
      </c>
      <c r="AO41" s="4"/>
      <c r="AP41" s="4"/>
    </row>
    <row r="42">
      <c r="A42" s="4">
        <v>1581.0</v>
      </c>
      <c r="B42" s="1" t="s">
        <v>180</v>
      </c>
      <c r="C42" s="4"/>
      <c r="D42" s="4">
        <v>4.0</v>
      </c>
      <c r="E42" s="4">
        <v>0.0</v>
      </c>
      <c r="F42" s="4">
        <f t="shared" ref="F42:G42" si="111">(D42-average(D:D))/stdev(D:D)</f>
        <v>0.2742700707</v>
      </c>
      <c r="G42" s="4">
        <f t="shared" si="111"/>
        <v>-1.886938913</v>
      </c>
      <c r="H42" s="4">
        <f t="shared" si="4"/>
        <v>-0.8063344213</v>
      </c>
      <c r="I42" s="4">
        <f t="shared" si="5"/>
        <v>-0.8979612582</v>
      </c>
      <c r="J42" s="1"/>
      <c r="K42" s="4">
        <v>86.72</v>
      </c>
      <c r="L42" s="4">
        <v>79.49</v>
      </c>
      <c r="M42" s="4">
        <v>76.95</v>
      </c>
      <c r="N42" s="4">
        <v>76.17</v>
      </c>
      <c r="O42" s="4">
        <f t="shared" ref="O42:R42" si="112">(K42-average(K:K))/stdev(K:K)</f>
        <v>0.8918394954</v>
      </c>
      <c r="P42" s="4">
        <f t="shared" si="112"/>
        <v>0.8484703995</v>
      </c>
      <c r="Q42" s="4">
        <f t="shared" si="112"/>
        <v>0.5269813873</v>
      </c>
      <c r="R42" s="4">
        <f t="shared" si="112"/>
        <v>1.41611159</v>
      </c>
      <c r="S42" s="4">
        <f t="shared" si="7"/>
        <v>0.9208507181</v>
      </c>
      <c r="T42" s="4">
        <f t="shared" si="8"/>
        <v>0.9596096697</v>
      </c>
      <c r="U42" s="1"/>
      <c r="V42" s="4">
        <v>83.6</v>
      </c>
      <c r="W42" s="4">
        <v>1.0</v>
      </c>
      <c r="X42" s="4">
        <f t="shared" si="9"/>
        <v>75.24</v>
      </c>
      <c r="Y42" s="4">
        <f t="shared" si="10"/>
        <v>-0.03971779904</v>
      </c>
      <c r="Z42" s="4">
        <f t="shared" si="11"/>
        <v>-0.1992932489</v>
      </c>
      <c r="AA42" s="4"/>
      <c r="AB42" s="1" t="s">
        <v>106</v>
      </c>
      <c r="AC42" s="9">
        <v>1400000.0</v>
      </c>
      <c r="AD42" s="10">
        <f t="shared" si="92"/>
        <v>6.146128036</v>
      </c>
      <c r="AE42" s="29" t="str">
        <f t="shared" si="93"/>
        <v/>
      </c>
      <c r="AF42" s="11">
        <f t="shared" si="94"/>
        <v>1.414813013</v>
      </c>
      <c r="AG42" s="11" t="str">
        <f t="shared" si="95"/>
        <v/>
      </c>
      <c r="AH42" s="11">
        <f t="shared" si="96"/>
        <v>1.414813013</v>
      </c>
      <c r="AI42" s="4">
        <f t="shared" si="17"/>
        <v>1.189459126</v>
      </c>
      <c r="AJ42" s="1"/>
      <c r="AK42" s="11"/>
      <c r="AL42" s="4">
        <f t="shared" si="18"/>
        <v>0.2629535723</v>
      </c>
      <c r="AM42" s="4">
        <v>0.4587874605</v>
      </c>
      <c r="AN42" s="4">
        <f t="shared" si="19"/>
        <v>0.3119120443</v>
      </c>
      <c r="AO42" s="4"/>
      <c r="AP42" s="4"/>
    </row>
    <row r="43">
      <c r="A43" s="4">
        <v>1607.0</v>
      </c>
      <c r="B43" s="1" t="s">
        <v>186</v>
      </c>
      <c r="C43" s="4"/>
      <c r="D43" s="4">
        <v>4.0</v>
      </c>
      <c r="E43" s="4">
        <v>1.0</v>
      </c>
      <c r="F43" s="4">
        <f t="shared" ref="F43:G43" si="113">(D43-average(D:D))/stdev(D:D)</f>
        <v>0.2742700707</v>
      </c>
      <c r="G43" s="4">
        <f t="shared" si="113"/>
        <v>0.4842586592</v>
      </c>
      <c r="H43" s="4">
        <f t="shared" si="4"/>
        <v>0.3792643649</v>
      </c>
      <c r="I43" s="4">
        <f t="shared" si="5"/>
        <v>0.6158444324</v>
      </c>
      <c r="J43" s="1"/>
      <c r="K43" s="4">
        <v>90.82</v>
      </c>
      <c r="L43" s="4">
        <v>77.54</v>
      </c>
      <c r="M43" s="4">
        <v>72.66</v>
      </c>
      <c r="N43" s="4">
        <v>56.25</v>
      </c>
      <c r="O43" s="4">
        <f t="shared" ref="O43:R43" si="114">(K43-average(K:K))/stdev(K:K)</f>
        <v>1.149801724</v>
      </c>
      <c r="P43" s="4">
        <f t="shared" si="114"/>
        <v>0.7321817469</v>
      </c>
      <c r="Q43" s="4">
        <f t="shared" si="114"/>
        <v>0.2303087247</v>
      </c>
      <c r="R43" s="4">
        <f t="shared" si="114"/>
        <v>0.1715426925</v>
      </c>
      <c r="S43" s="4">
        <f t="shared" si="7"/>
        <v>0.5709587221</v>
      </c>
      <c r="T43" s="4">
        <f t="shared" si="8"/>
        <v>0.755618106</v>
      </c>
      <c r="U43" s="1"/>
      <c r="V43" s="4">
        <v>48.3</v>
      </c>
      <c r="W43" s="4">
        <v>1.0</v>
      </c>
      <c r="X43" s="4">
        <f t="shared" si="9"/>
        <v>43.47</v>
      </c>
      <c r="Y43" s="4">
        <f t="shared" si="10"/>
        <v>-0.2919140501</v>
      </c>
      <c r="Z43" s="4">
        <f t="shared" si="11"/>
        <v>-0.5402907089</v>
      </c>
      <c r="AA43" s="4"/>
      <c r="AB43" s="1" t="s">
        <v>106</v>
      </c>
      <c r="AC43" s="4">
        <v>678.0</v>
      </c>
      <c r="AD43" s="10">
        <f t="shared" si="92"/>
        <v>2.831229694</v>
      </c>
      <c r="AE43" s="29" t="str">
        <f t="shared" si="93"/>
        <v/>
      </c>
      <c r="AF43" s="11">
        <f t="shared" si="94"/>
        <v>0.03730812708</v>
      </c>
      <c r="AG43" s="11" t="str">
        <f t="shared" si="95"/>
        <v/>
      </c>
      <c r="AH43" s="11">
        <f t="shared" si="96"/>
        <v>0.03730812708</v>
      </c>
      <c r="AI43" s="4">
        <f t="shared" si="17"/>
        <v>0.1931531182</v>
      </c>
      <c r="AJ43" s="1"/>
      <c r="AK43" s="11"/>
      <c r="AL43" s="4">
        <f t="shared" si="18"/>
        <v>0.256081237</v>
      </c>
      <c r="AM43" s="4">
        <v>0.4031114416</v>
      </c>
      <c r="AN43" s="4">
        <f t="shared" si="19"/>
        <v>0.2928387881</v>
      </c>
      <c r="AO43" s="4"/>
      <c r="AP43" s="4"/>
    </row>
    <row r="44">
      <c r="A44" s="4">
        <v>1397.0</v>
      </c>
      <c r="B44" s="1" t="s">
        <v>136</v>
      </c>
      <c r="C44" s="4"/>
      <c r="D44" s="4">
        <v>4.0</v>
      </c>
      <c r="E44" s="4">
        <v>1.0</v>
      </c>
      <c r="F44" s="4">
        <f t="shared" ref="F44:G44" si="115">(D44-average(D:D))/stdev(D:D)</f>
        <v>0.2742700707</v>
      </c>
      <c r="G44" s="4">
        <f t="shared" si="115"/>
        <v>0.4842586592</v>
      </c>
      <c r="H44" s="4">
        <f t="shared" si="4"/>
        <v>0.3792643649</v>
      </c>
      <c r="I44" s="4">
        <f t="shared" si="5"/>
        <v>0.6158444324</v>
      </c>
      <c r="J44" s="1"/>
      <c r="K44" s="4">
        <v>66.89</v>
      </c>
      <c r="L44" s="4">
        <v>65.67</v>
      </c>
      <c r="M44" s="4">
        <v>68.07</v>
      </c>
      <c r="N44" s="4">
        <v>61.77</v>
      </c>
      <c r="O44" s="4">
        <f t="shared" ref="O44:R44" si="116">(K44-average(K:K))/stdev(K:K)</f>
        <v>-0.3558168465</v>
      </c>
      <c r="P44" s="4">
        <f t="shared" si="116"/>
        <v>0.0243118458</v>
      </c>
      <c r="Q44" s="4">
        <f t="shared" si="116"/>
        <v>-0.08711027803</v>
      </c>
      <c r="R44" s="4">
        <f t="shared" si="116"/>
        <v>0.5164232304</v>
      </c>
      <c r="S44" s="4">
        <f t="shared" si="7"/>
        <v>0.02445198793</v>
      </c>
      <c r="T44" s="4">
        <f t="shared" si="8"/>
        <v>0.1563713143</v>
      </c>
      <c r="U44" s="1"/>
      <c r="V44" s="4">
        <v>98.3</v>
      </c>
      <c r="W44" s="4">
        <v>2.0</v>
      </c>
      <c r="X44" s="4">
        <f t="shared" si="9"/>
        <v>79.623</v>
      </c>
      <c r="Y44" s="4">
        <f t="shared" si="10"/>
        <v>-0.004924718517</v>
      </c>
      <c r="Z44" s="4">
        <f t="shared" si="11"/>
        <v>-0.07017633873</v>
      </c>
      <c r="AA44" s="4"/>
      <c r="AB44" s="9">
        <v>242800.0</v>
      </c>
      <c r="AC44" s="9">
        <v>114800.0</v>
      </c>
      <c r="AD44" s="10">
        <f t="shared" si="92"/>
        <v>5.059941888</v>
      </c>
      <c r="AE44" s="29">
        <f t="shared" si="93"/>
        <v>-0.5271828666</v>
      </c>
      <c r="AF44" s="11">
        <f t="shared" si="94"/>
        <v>0.9634487266</v>
      </c>
      <c r="AG44" s="11">
        <f t="shared" si="95"/>
        <v>-0.3687465301</v>
      </c>
      <c r="AH44" s="11">
        <f t="shared" si="96"/>
        <v>0.2973510983</v>
      </c>
      <c r="AI44" s="4">
        <f t="shared" si="17"/>
        <v>0.5452990906</v>
      </c>
      <c r="AJ44" s="1"/>
      <c r="AK44" s="11"/>
      <c r="AL44" s="4">
        <f t="shared" si="18"/>
        <v>0.3118346247</v>
      </c>
      <c r="AM44" s="4">
        <v>0.2031367047</v>
      </c>
      <c r="AN44" s="4">
        <f t="shared" si="19"/>
        <v>0.2846601447</v>
      </c>
      <c r="AO44" s="4"/>
      <c r="AP44" s="4"/>
    </row>
    <row r="45">
      <c r="A45" s="4">
        <v>808.0</v>
      </c>
      <c r="B45" s="1" t="s">
        <v>65</v>
      </c>
      <c r="C45" s="4"/>
      <c r="D45" s="4">
        <v>4.0</v>
      </c>
      <c r="E45" s="4">
        <v>1.0</v>
      </c>
      <c r="F45" s="4">
        <f t="shared" ref="F45:G45" si="117">(D45-average(D:D))/stdev(D:D)</f>
        <v>0.2742700707</v>
      </c>
      <c r="G45" s="4">
        <f t="shared" si="117"/>
        <v>0.4842586592</v>
      </c>
      <c r="H45" s="4">
        <f t="shared" si="4"/>
        <v>0.3792643649</v>
      </c>
      <c r="I45" s="4">
        <f t="shared" si="5"/>
        <v>0.6158444324</v>
      </c>
      <c r="J45" s="1"/>
      <c r="K45" s="4">
        <v>74.9</v>
      </c>
      <c r="L45" s="4">
        <v>78.72</v>
      </c>
      <c r="M45" s="4">
        <v>83.07</v>
      </c>
      <c r="N45" s="4">
        <v>76.09</v>
      </c>
      <c r="O45" s="4">
        <f t="shared" ref="O45:R45" si="118">(K45-average(K:K))/stdev(K:K)</f>
        <v>0.1481532644</v>
      </c>
      <c r="P45" s="4">
        <f t="shared" si="118"/>
        <v>0.8025512905</v>
      </c>
      <c r="Q45" s="4">
        <f t="shared" si="118"/>
        <v>0.9502067243</v>
      </c>
      <c r="R45" s="4">
        <f t="shared" si="118"/>
        <v>1.411113322</v>
      </c>
      <c r="S45" s="4">
        <f t="shared" si="7"/>
        <v>0.8280061502</v>
      </c>
      <c r="T45" s="4">
        <f t="shared" si="8"/>
        <v>0.9099484327</v>
      </c>
      <c r="U45" s="1"/>
      <c r="V45" s="4">
        <v>64.0</v>
      </c>
      <c r="W45" s="4">
        <v>8.0</v>
      </c>
      <c r="X45" s="4">
        <f t="shared" si="9"/>
        <v>27.54990144</v>
      </c>
      <c r="Y45" s="4">
        <f t="shared" si="10"/>
        <v>-0.4182907946</v>
      </c>
      <c r="Z45" s="4">
        <f t="shared" si="11"/>
        <v>-0.6467540449</v>
      </c>
      <c r="AA45" s="4"/>
      <c r="AB45" s="9">
        <v>8500.0</v>
      </c>
      <c r="AC45" s="9">
        <v>4600.0</v>
      </c>
      <c r="AD45" s="10">
        <f t="shared" si="92"/>
        <v>3.662757832</v>
      </c>
      <c r="AE45" s="29">
        <f t="shared" si="93"/>
        <v>-0.4588235294</v>
      </c>
      <c r="AF45" s="11">
        <f t="shared" si="94"/>
        <v>0.3828493639</v>
      </c>
      <c r="AG45" s="11">
        <f t="shared" si="95"/>
        <v>-0.3541605556</v>
      </c>
      <c r="AH45" s="11">
        <f t="shared" si="96"/>
        <v>0.01434440415</v>
      </c>
      <c r="AI45" s="4">
        <f t="shared" si="17"/>
        <v>0.1197681266</v>
      </c>
      <c r="AJ45" s="1"/>
      <c r="AK45" s="11"/>
      <c r="AL45" s="4">
        <f t="shared" si="18"/>
        <v>0.2497017367</v>
      </c>
      <c r="AM45" s="4">
        <v>0.3723490025</v>
      </c>
      <c r="AN45" s="4">
        <f t="shared" si="19"/>
        <v>0.2803635532</v>
      </c>
      <c r="AO45" s="4"/>
      <c r="AP45" s="4"/>
    </row>
    <row r="46">
      <c r="A46" s="4">
        <v>505.0</v>
      </c>
      <c r="B46" s="1" t="s">
        <v>71</v>
      </c>
      <c r="C46" s="4"/>
      <c r="D46" s="4">
        <v>4.0</v>
      </c>
      <c r="E46" s="4">
        <v>1.0</v>
      </c>
      <c r="F46" s="4">
        <f t="shared" ref="F46:G46" si="119">(D46-average(D:D))/stdev(D:D)</f>
        <v>0.2742700707</v>
      </c>
      <c r="G46" s="4">
        <f t="shared" si="119"/>
        <v>0.4842586592</v>
      </c>
      <c r="H46" s="4">
        <f t="shared" si="4"/>
        <v>0.3792643649</v>
      </c>
      <c r="I46" s="4">
        <f t="shared" si="5"/>
        <v>0.6158444324</v>
      </c>
      <c r="J46" s="1"/>
      <c r="K46" s="4">
        <v>73.51</v>
      </c>
      <c r="L46" s="4">
        <v>82.42</v>
      </c>
      <c r="M46" s="4">
        <v>78.45</v>
      </c>
      <c r="N46" s="4">
        <v>62.34</v>
      </c>
      <c r="O46" s="4">
        <f t="shared" ref="O46:R46" si="120">(K46-average(K:K))/stdev(K:K)</f>
        <v>0.06069777698</v>
      </c>
      <c r="P46" s="4">
        <f t="shared" si="120"/>
        <v>1.023201555</v>
      </c>
      <c r="Q46" s="4">
        <f t="shared" si="120"/>
        <v>0.6307130876</v>
      </c>
      <c r="R46" s="4">
        <f t="shared" si="120"/>
        <v>0.5520358947</v>
      </c>
      <c r="S46" s="4">
        <f t="shared" si="7"/>
        <v>0.5666620784</v>
      </c>
      <c r="T46" s="4">
        <f t="shared" si="8"/>
        <v>0.7527696052</v>
      </c>
      <c r="U46" s="1"/>
      <c r="V46" s="4">
        <v>86.5</v>
      </c>
      <c r="W46" s="4">
        <v>9.0</v>
      </c>
      <c r="X46" s="4">
        <f t="shared" si="9"/>
        <v>33.5118723</v>
      </c>
      <c r="Y46" s="4">
        <f t="shared" si="10"/>
        <v>-0.3709635456</v>
      </c>
      <c r="Z46" s="4">
        <f t="shared" si="11"/>
        <v>-0.6090677677</v>
      </c>
      <c r="AA46" s="4"/>
      <c r="AB46" s="9">
        <v>21300.0</v>
      </c>
      <c r="AC46" s="9">
        <v>13281.0</v>
      </c>
      <c r="AD46" s="10">
        <f t="shared" si="92"/>
        <v>4.123230777</v>
      </c>
      <c r="AE46" s="29">
        <f t="shared" si="93"/>
        <v>-0.3764788732</v>
      </c>
      <c r="AF46" s="11">
        <f t="shared" si="94"/>
        <v>0.5741987407</v>
      </c>
      <c r="AG46" s="11">
        <f t="shared" si="95"/>
        <v>-0.3365905044</v>
      </c>
      <c r="AH46" s="11">
        <f t="shared" si="96"/>
        <v>0.1188041182</v>
      </c>
      <c r="AI46" s="4">
        <f t="shared" si="17"/>
        <v>0.3446797327</v>
      </c>
      <c r="AJ46" s="1"/>
      <c r="AK46" s="11"/>
      <c r="AL46" s="4">
        <f t="shared" si="18"/>
        <v>0.2760565007</v>
      </c>
      <c r="AM46" s="4">
        <v>0.2705249168</v>
      </c>
      <c r="AN46" s="4">
        <f t="shared" si="19"/>
        <v>0.2746736047</v>
      </c>
      <c r="AO46" s="4"/>
      <c r="AP46" s="4"/>
    </row>
    <row r="47">
      <c r="A47" s="4">
        <v>200.0</v>
      </c>
      <c r="B47" s="1" t="s">
        <v>104</v>
      </c>
      <c r="C47" s="4"/>
      <c r="D47" s="4">
        <v>4.0</v>
      </c>
      <c r="E47" s="4">
        <v>1.0</v>
      </c>
      <c r="F47" s="4">
        <f t="shared" ref="F47:G47" si="121">(D47-average(D:D))/stdev(D:D)</f>
        <v>0.2742700707</v>
      </c>
      <c r="G47" s="4">
        <f t="shared" si="121"/>
        <v>0.4842586592</v>
      </c>
      <c r="H47" s="4">
        <f t="shared" si="4"/>
        <v>0.3792643649</v>
      </c>
      <c r="I47" s="4">
        <f t="shared" si="5"/>
        <v>0.6158444324</v>
      </c>
      <c r="J47" s="1"/>
      <c r="K47" s="4">
        <v>75.5</v>
      </c>
      <c r="L47" s="4">
        <v>69.34</v>
      </c>
      <c r="M47" s="4">
        <v>76.67</v>
      </c>
      <c r="N47" s="4">
        <v>65.7</v>
      </c>
      <c r="O47" s="4">
        <f t="shared" ref="O47:R47" si="122">(K47-average(K:K))/stdev(K:K)</f>
        <v>0.1859038345</v>
      </c>
      <c r="P47" s="4">
        <f t="shared" si="122"/>
        <v>0.2431730536</v>
      </c>
      <c r="Q47" s="4">
        <f t="shared" si="122"/>
        <v>0.5076181366</v>
      </c>
      <c r="R47" s="4">
        <f t="shared" si="122"/>
        <v>0.7619631786</v>
      </c>
      <c r="S47" s="4">
        <f t="shared" si="7"/>
        <v>0.4246645508</v>
      </c>
      <c r="T47" s="4">
        <f t="shared" si="8"/>
        <v>0.651662912</v>
      </c>
      <c r="U47" s="1"/>
      <c r="V47" s="4">
        <v>48.6</v>
      </c>
      <c r="W47" s="4">
        <v>9.0</v>
      </c>
      <c r="X47" s="4">
        <f t="shared" si="9"/>
        <v>18.82863577</v>
      </c>
      <c r="Y47" s="4">
        <f t="shared" si="10"/>
        <v>-0.4875218462</v>
      </c>
      <c r="Z47" s="4">
        <f t="shared" si="11"/>
        <v>-0.6982276464</v>
      </c>
      <c r="AA47" s="4"/>
      <c r="AB47" s="9">
        <v>22800.0</v>
      </c>
      <c r="AC47" s="9">
        <v>38600.0</v>
      </c>
      <c r="AD47" s="10">
        <f t="shared" si="92"/>
        <v>4.586587305</v>
      </c>
      <c r="AE47" s="29">
        <f t="shared" si="93"/>
        <v>0.6929824561</v>
      </c>
      <c r="AF47" s="11">
        <f t="shared" si="94"/>
        <v>0.7667463894</v>
      </c>
      <c r="AG47" s="11">
        <f t="shared" si="95"/>
        <v>-0.1083973071</v>
      </c>
      <c r="AH47" s="11">
        <f t="shared" si="96"/>
        <v>0.3291745411</v>
      </c>
      <c r="AI47" s="4">
        <f t="shared" si="17"/>
        <v>0.5737373451</v>
      </c>
      <c r="AJ47" s="1"/>
      <c r="AK47" s="11"/>
      <c r="AL47" s="4">
        <f t="shared" si="18"/>
        <v>0.2857542608</v>
      </c>
      <c r="AM47" s="4">
        <v>0.207316555</v>
      </c>
      <c r="AN47" s="4">
        <f t="shared" si="19"/>
        <v>0.2661448343</v>
      </c>
      <c r="AO47" s="4"/>
      <c r="AP47" s="4"/>
    </row>
    <row r="48">
      <c r="A48" s="4">
        <v>1077.0</v>
      </c>
      <c r="B48" s="1" t="s">
        <v>263</v>
      </c>
      <c r="C48" s="4"/>
      <c r="D48" s="4">
        <v>4.0</v>
      </c>
      <c r="E48" s="4">
        <v>1.0</v>
      </c>
      <c r="F48" s="4">
        <f t="shared" ref="F48:G48" si="123">(D48-average(D:D))/stdev(D:D)</f>
        <v>0.2742700707</v>
      </c>
      <c r="G48" s="4">
        <f t="shared" si="123"/>
        <v>0.4842586592</v>
      </c>
      <c r="H48" s="4">
        <f t="shared" si="4"/>
        <v>0.3792643649</v>
      </c>
      <c r="I48" s="4">
        <f t="shared" si="5"/>
        <v>0.6158444324</v>
      </c>
      <c r="J48" s="1"/>
      <c r="K48" s="4">
        <v>82.74</v>
      </c>
      <c r="L48" s="4">
        <v>74.97</v>
      </c>
      <c r="M48" s="4">
        <v>81.28</v>
      </c>
      <c r="N48" s="4">
        <v>61.08</v>
      </c>
      <c r="O48" s="4">
        <f t="shared" ref="O48:R48" si="124">(K48-average(K:K))/stdev(K:K)</f>
        <v>0.6414273804</v>
      </c>
      <c r="P48" s="4">
        <f t="shared" si="124"/>
        <v>0.5789192662</v>
      </c>
      <c r="Q48" s="4">
        <f t="shared" si="124"/>
        <v>0.8264202287</v>
      </c>
      <c r="R48" s="4">
        <f t="shared" si="124"/>
        <v>0.4733131632</v>
      </c>
      <c r="S48" s="4">
        <f t="shared" si="7"/>
        <v>0.6300200096</v>
      </c>
      <c r="T48" s="4">
        <f t="shared" si="8"/>
        <v>0.7937379981</v>
      </c>
      <c r="U48" s="1"/>
      <c r="V48" s="4">
        <v>279.5</v>
      </c>
      <c r="W48" s="4">
        <v>6.0</v>
      </c>
      <c r="X48" s="4">
        <f t="shared" si="9"/>
        <v>148.5377595</v>
      </c>
      <c r="Y48" s="4">
        <f t="shared" si="10"/>
        <v>0.542133638</v>
      </c>
      <c r="Z48" s="4">
        <f t="shared" si="11"/>
        <v>0.7362972484</v>
      </c>
      <c r="AA48" s="4"/>
      <c r="AB48" s="4">
        <v>0.0</v>
      </c>
      <c r="AC48" s="4">
        <v>3.0</v>
      </c>
      <c r="AD48" s="10">
        <f t="shared" si="92"/>
        <v>0.4771212547</v>
      </c>
      <c r="AE48" s="29" t="str">
        <f t="shared" si="93"/>
        <v/>
      </c>
      <c r="AF48" s="11">
        <f t="shared" si="94"/>
        <v>-0.9409408397</v>
      </c>
      <c r="AG48" s="11" t="str">
        <f t="shared" si="95"/>
        <v/>
      </c>
      <c r="AH48" s="11">
        <f t="shared" si="96"/>
        <v>-0.9409408397</v>
      </c>
      <c r="AI48" s="4">
        <f t="shared" si="17"/>
        <v>-0.9700210512</v>
      </c>
      <c r="AJ48" s="1"/>
      <c r="AK48" s="11"/>
      <c r="AL48" s="4">
        <f t="shared" si="18"/>
        <v>0.2939646569</v>
      </c>
      <c r="AM48" s="4">
        <v>0.1257345749</v>
      </c>
      <c r="AN48" s="4">
        <f t="shared" si="19"/>
        <v>0.2519071364</v>
      </c>
      <c r="AO48" s="4"/>
      <c r="AP48" s="4"/>
    </row>
    <row r="49">
      <c r="A49" s="4">
        <v>174.0</v>
      </c>
      <c r="B49" s="1" t="s">
        <v>78</v>
      </c>
      <c r="C49" s="4"/>
      <c r="D49" s="4">
        <v>4.0</v>
      </c>
      <c r="E49" s="4">
        <v>1.0</v>
      </c>
      <c r="F49" s="4">
        <f t="shared" ref="F49:G49" si="125">(D49-average(D:D))/stdev(D:D)</f>
        <v>0.2742700707</v>
      </c>
      <c r="G49" s="4">
        <f t="shared" si="125"/>
        <v>0.4842586592</v>
      </c>
      <c r="H49" s="4">
        <f t="shared" si="4"/>
        <v>0.3792643649</v>
      </c>
      <c r="I49" s="4">
        <f t="shared" si="5"/>
        <v>0.6158444324</v>
      </c>
      <c r="J49" s="1"/>
      <c r="K49" s="4">
        <v>84.62</v>
      </c>
      <c r="L49" s="4">
        <v>67.05</v>
      </c>
      <c r="M49" s="4">
        <v>80.42</v>
      </c>
      <c r="N49" s="4">
        <v>53.67</v>
      </c>
      <c r="O49" s="4">
        <f t="shared" ref="O49:R49" si="126">(K49-average(K:K))/stdev(K:K)</f>
        <v>0.7597125001</v>
      </c>
      <c r="P49" s="4">
        <f t="shared" si="126"/>
        <v>0.1066084308</v>
      </c>
      <c r="Q49" s="4">
        <f t="shared" si="126"/>
        <v>0.7669473872</v>
      </c>
      <c r="R49" s="4">
        <f t="shared" si="126"/>
        <v>0.01034852808</v>
      </c>
      <c r="S49" s="4">
        <f t="shared" si="7"/>
        <v>0.4109042115</v>
      </c>
      <c r="T49" s="4">
        <f t="shared" si="8"/>
        <v>0.6410181055</v>
      </c>
      <c r="U49" s="1"/>
      <c r="V49" s="4">
        <v>88.5</v>
      </c>
      <c r="W49" s="4">
        <v>9.0</v>
      </c>
      <c r="X49" s="4">
        <f t="shared" si="9"/>
        <v>34.28671328</v>
      </c>
      <c r="Y49" s="4">
        <f t="shared" si="10"/>
        <v>-0.3648127119</v>
      </c>
      <c r="Z49" s="4">
        <f t="shared" si="11"/>
        <v>-0.603997278</v>
      </c>
      <c r="AA49" s="4"/>
      <c r="AB49" s="9">
        <v>63100.0</v>
      </c>
      <c r="AC49" s="9">
        <v>9400.0</v>
      </c>
      <c r="AD49" s="10">
        <f t="shared" si="92"/>
        <v>3.973127854</v>
      </c>
      <c r="AE49" s="29">
        <f t="shared" si="93"/>
        <v>-0.8510301109</v>
      </c>
      <c r="AF49" s="11">
        <f t="shared" si="94"/>
        <v>0.5118235217</v>
      </c>
      <c r="AG49" s="11">
        <f t="shared" si="95"/>
        <v>-0.437846493</v>
      </c>
      <c r="AH49" s="11">
        <f t="shared" si="96"/>
        <v>0.03698851436</v>
      </c>
      <c r="AI49" s="4">
        <f t="shared" si="17"/>
        <v>0.1923239828</v>
      </c>
      <c r="AJ49" s="1"/>
      <c r="AK49" s="11"/>
      <c r="AL49" s="4">
        <f t="shared" si="18"/>
        <v>0.2112973107</v>
      </c>
      <c r="AM49" s="4">
        <v>0.2354808703</v>
      </c>
      <c r="AN49" s="4">
        <f t="shared" si="19"/>
        <v>0.2173432006</v>
      </c>
      <c r="AO49" s="4"/>
      <c r="AP49" s="4"/>
    </row>
    <row r="50">
      <c r="A50" s="4">
        <v>1591.0</v>
      </c>
      <c r="B50" s="1" t="s">
        <v>239</v>
      </c>
      <c r="C50" s="4"/>
      <c r="D50" s="4">
        <v>2.0</v>
      </c>
      <c r="E50" s="4">
        <v>0.0</v>
      </c>
      <c r="F50" s="4">
        <f t="shared" ref="F50:G50" si="127">(D50-average(D:D))/stdev(D:D)</f>
        <v>-3.620364934</v>
      </c>
      <c r="G50" s="4">
        <f t="shared" si="127"/>
        <v>-1.886938913</v>
      </c>
      <c r="H50" s="4">
        <f t="shared" si="4"/>
        <v>-2.753651924</v>
      </c>
      <c r="I50" s="4">
        <f t="shared" si="5"/>
        <v>-1.659413126</v>
      </c>
      <c r="J50" s="1"/>
      <c r="K50" s="4">
        <v>74.22</v>
      </c>
      <c r="L50" s="4">
        <v>67.19</v>
      </c>
      <c r="M50" s="4">
        <v>69.53</v>
      </c>
      <c r="N50" s="4">
        <v>66.21</v>
      </c>
      <c r="O50" s="4">
        <f t="shared" ref="O50:R50" si="128">(K50-average(K:K))/stdev(K:K)</f>
        <v>0.1053692849</v>
      </c>
      <c r="P50" s="4">
        <f t="shared" si="128"/>
        <v>0.1149573597</v>
      </c>
      <c r="Q50" s="4">
        <f t="shared" si="128"/>
        <v>0.01385524353</v>
      </c>
      <c r="R50" s="4">
        <f t="shared" si="128"/>
        <v>0.7938271414</v>
      </c>
      <c r="S50" s="4">
        <f t="shared" si="7"/>
        <v>0.2570022574</v>
      </c>
      <c r="T50" s="4">
        <f t="shared" si="8"/>
        <v>0.5069539006</v>
      </c>
      <c r="U50" s="1"/>
      <c r="V50" s="4">
        <v>205.4</v>
      </c>
      <c r="W50" s="4">
        <v>1.0</v>
      </c>
      <c r="X50" s="4">
        <f t="shared" si="9"/>
        <v>184.86</v>
      </c>
      <c r="Y50" s="4">
        <f t="shared" si="10"/>
        <v>0.8304664326</v>
      </c>
      <c r="Z50" s="4">
        <f t="shared" si="11"/>
        <v>0.9112993101</v>
      </c>
      <c r="AA50" s="4"/>
      <c r="AB50" s="1" t="s">
        <v>106</v>
      </c>
      <c r="AC50" s="9">
        <v>2500000.0</v>
      </c>
      <c r="AD50" s="10">
        <f t="shared" si="92"/>
        <v>6.397940009</v>
      </c>
      <c r="AE50" s="29" t="str">
        <f t="shared" si="93"/>
        <v/>
      </c>
      <c r="AF50" s="11">
        <f t="shared" si="94"/>
        <v>1.519453394</v>
      </c>
      <c r="AG50" s="11" t="str">
        <f t="shared" si="95"/>
        <v/>
      </c>
      <c r="AH50" s="11">
        <f t="shared" si="96"/>
        <v>1.519453394</v>
      </c>
      <c r="AI50" s="4">
        <f t="shared" si="17"/>
        <v>1.232661103</v>
      </c>
      <c r="AJ50" s="1"/>
      <c r="AK50" s="11"/>
      <c r="AL50" s="4">
        <f t="shared" si="18"/>
        <v>0.2478752968</v>
      </c>
      <c r="AM50" s="4">
        <v>0.118079809</v>
      </c>
      <c r="AN50" s="4">
        <f t="shared" si="19"/>
        <v>0.2154264248</v>
      </c>
      <c r="AO50" s="4"/>
      <c r="AP50" s="4"/>
    </row>
    <row r="51">
      <c r="A51" s="4">
        <v>1062.0</v>
      </c>
      <c r="B51" s="1" t="s">
        <v>85</v>
      </c>
      <c r="C51" s="4"/>
      <c r="D51" s="4">
        <v>4.0</v>
      </c>
      <c r="E51" s="4">
        <v>1.0</v>
      </c>
      <c r="F51" s="4">
        <f t="shared" ref="F51:G51" si="129">(D51-average(D:D))/stdev(D:D)</f>
        <v>0.2742700707</v>
      </c>
      <c r="G51" s="4">
        <f t="shared" si="129"/>
        <v>0.4842586592</v>
      </c>
      <c r="H51" s="4">
        <f t="shared" si="4"/>
        <v>0.3792643649</v>
      </c>
      <c r="I51" s="4">
        <f t="shared" si="5"/>
        <v>0.6158444324</v>
      </c>
      <c r="J51" s="1"/>
      <c r="K51" s="4">
        <v>79.83</v>
      </c>
      <c r="L51" s="4">
        <v>81.95</v>
      </c>
      <c r="M51" s="4">
        <v>79.44</v>
      </c>
      <c r="N51" s="4">
        <v>60.17</v>
      </c>
      <c r="O51" s="4">
        <f t="shared" ref="O51:R51" si="130">(K51-average(K:K))/stdev(K:K)</f>
        <v>0.4583371154</v>
      </c>
      <c r="P51" s="4">
        <f t="shared" si="130"/>
        <v>0.9951730075</v>
      </c>
      <c r="Q51" s="4">
        <f t="shared" si="130"/>
        <v>0.6991760097</v>
      </c>
      <c r="R51" s="4">
        <f t="shared" si="130"/>
        <v>0.4164578571</v>
      </c>
      <c r="S51" s="4">
        <f t="shared" si="7"/>
        <v>0.6422859974</v>
      </c>
      <c r="T51" s="4">
        <f t="shared" si="8"/>
        <v>0.8014274749</v>
      </c>
      <c r="U51" s="1"/>
      <c r="V51" s="4">
        <v>87.2</v>
      </c>
      <c r="W51" s="4">
        <v>6.0</v>
      </c>
      <c r="X51" s="4">
        <f t="shared" si="9"/>
        <v>46.3416552</v>
      </c>
      <c r="Y51" s="4">
        <f t="shared" si="10"/>
        <v>-0.2691183096</v>
      </c>
      <c r="Z51" s="4">
        <f t="shared" si="11"/>
        <v>-0.5187661415</v>
      </c>
      <c r="AA51" s="4"/>
      <c r="AB51" s="9">
        <v>8270.0</v>
      </c>
      <c r="AC51" s="9">
        <v>3000.0</v>
      </c>
      <c r="AD51" s="10">
        <f t="shared" si="92"/>
        <v>3.477121255</v>
      </c>
      <c r="AE51" s="29">
        <f t="shared" si="93"/>
        <v>-0.6372430472</v>
      </c>
      <c r="AF51" s="11">
        <f t="shared" si="94"/>
        <v>0.305708147</v>
      </c>
      <c r="AG51" s="11">
        <f t="shared" si="95"/>
        <v>-0.3922303007</v>
      </c>
      <c r="AH51" s="11">
        <f t="shared" si="96"/>
        <v>-0.04326107683</v>
      </c>
      <c r="AI51" s="4">
        <f t="shared" si="17"/>
        <v>-0.207992973</v>
      </c>
      <c r="AJ51" s="1"/>
      <c r="AK51" s="11"/>
      <c r="AL51" s="4">
        <f t="shared" si="18"/>
        <v>0.1726281982</v>
      </c>
      <c r="AM51" s="4">
        <v>0.2680767253</v>
      </c>
      <c r="AN51" s="4">
        <f t="shared" si="19"/>
        <v>0.19649033</v>
      </c>
      <c r="AO51" s="4"/>
      <c r="AP51" s="4"/>
    </row>
    <row r="52">
      <c r="A52" s="4">
        <v>823.0</v>
      </c>
      <c r="B52" s="1" t="s">
        <v>92</v>
      </c>
      <c r="C52" s="4"/>
      <c r="D52" s="4">
        <v>4.0</v>
      </c>
      <c r="E52" s="4">
        <v>1.0</v>
      </c>
      <c r="F52" s="4">
        <f t="shared" ref="F52:G52" si="131">(D52-average(D:D))/stdev(D:D)</f>
        <v>0.2742700707</v>
      </c>
      <c r="G52" s="4">
        <f t="shared" si="131"/>
        <v>0.4842586592</v>
      </c>
      <c r="H52" s="4">
        <f t="shared" si="4"/>
        <v>0.3792643649</v>
      </c>
      <c r="I52" s="4">
        <f t="shared" si="5"/>
        <v>0.6158444324</v>
      </c>
      <c r="J52" s="1"/>
      <c r="K52" s="4">
        <v>71.65</v>
      </c>
      <c r="L52" s="4">
        <v>62.22</v>
      </c>
      <c r="M52" s="4">
        <v>71.14</v>
      </c>
      <c r="N52" s="4">
        <v>49.51</v>
      </c>
      <c r="O52" s="4">
        <f t="shared" ref="O52:R52" si="132">(K52-average(K:K))/stdev(K:K)</f>
        <v>-0.05632899035</v>
      </c>
      <c r="P52" s="4">
        <f t="shared" si="132"/>
        <v>-0.1814296166</v>
      </c>
      <c r="Q52" s="4">
        <f t="shared" si="132"/>
        <v>0.1251939351</v>
      </c>
      <c r="R52" s="4">
        <f t="shared" si="132"/>
        <v>-0.2495614425</v>
      </c>
      <c r="S52" s="4">
        <f t="shared" si="7"/>
        <v>-0.09053152859</v>
      </c>
      <c r="T52" s="4">
        <f t="shared" si="8"/>
        <v>-0.3008845769</v>
      </c>
      <c r="U52" s="1"/>
      <c r="V52" s="4">
        <v>82.5</v>
      </c>
      <c r="W52" s="4">
        <v>8.0</v>
      </c>
      <c r="X52" s="4">
        <f t="shared" si="9"/>
        <v>35.51354483</v>
      </c>
      <c r="Y52" s="4">
        <f t="shared" si="10"/>
        <v>-0.3550738917</v>
      </c>
      <c r="Z52" s="4">
        <f t="shared" si="11"/>
        <v>-0.5958807697</v>
      </c>
      <c r="AA52" s="4"/>
      <c r="AB52" s="9">
        <v>2095324.0</v>
      </c>
      <c r="AC52" s="9">
        <v>499700.0</v>
      </c>
      <c r="AD52" s="10">
        <f t="shared" si="92"/>
        <v>5.698709349</v>
      </c>
      <c r="AE52" s="29">
        <f t="shared" si="93"/>
        <v>-0.761516596</v>
      </c>
      <c r="AF52" s="11">
        <f t="shared" si="94"/>
        <v>1.228888329</v>
      </c>
      <c r="AG52" s="11">
        <f t="shared" si="95"/>
        <v>-0.4187468073</v>
      </c>
      <c r="AH52" s="11">
        <f t="shared" si="96"/>
        <v>0.4050707611</v>
      </c>
      <c r="AI52" s="4">
        <f t="shared" si="17"/>
        <v>0.6364516958</v>
      </c>
      <c r="AJ52" s="1"/>
      <c r="AK52" s="11"/>
      <c r="AL52" s="4">
        <f t="shared" si="18"/>
        <v>0.08888269542</v>
      </c>
      <c r="AM52" s="4">
        <v>0.3563419783</v>
      </c>
      <c r="AN52" s="4">
        <f t="shared" si="19"/>
        <v>0.1557475161</v>
      </c>
      <c r="AO52" s="4"/>
      <c r="AP52" s="4"/>
    </row>
    <row r="53">
      <c r="A53" s="4">
        <v>1250.0</v>
      </c>
      <c r="B53" s="1" t="s">
        <v>97</v>
      </c>
      <c r="C53" s="4"/>
      <c r="D53" s="4">
        <v>4.0</v>
      </c>
      <c r="E53" s="4">
        <v>1.0</v>
      </c>
      <c r="F53" s="4">
        <f t="shared" ref="F53:G53" si="133">(D53-average(D:D))/stdev(D:D)</f>
        <v>0.2742700707</v>
      </c>
      <c r="G53" s="4">
        <f t="shared" si="133"/>
        <v>0.4842586592</v>
      </c>
      <c r="H53" s="4">
        <f t="shared" si="4"/>
        <v>0.3792643649</v>
      </c>
      <c r="I53" s="4">
        <f t="shared" si="5"/>
        <v>0.6158444324</v>
      </c>
      <c r="J53" s="1"/>
      <c r="K53" s="4">
        <v>62.79</v>
      </c>
      <c r="L53" s="4">
        <v>50.72</v>
      </c>
      <c r="M53" s="4">
        <v>46.48</v>
      </c>
      <c r="N53" s="4">
        <v>44.06</v>
      </c>
      <c r="O53" s="4">
        <f t="shared" ref="O53:R53" si="134">(K53-average(K:K))/stdev(K:K)</f>
        <v>-0.6137790756</v>
      </c>
      <c r="P53" s="4">
        <f t="shared" si="134"/>
        <v>-0.8672344913</v>
      </c>
      <c r="Q53" s="4">
        <f t="shared" si="134"/>
        <v>-1.580155217</v>
      </c>
      <c r="R53" s="4">
        <f t="shared" si="134"/>
        <v>-0.5900684953</v>
      </c>
      <c r="S53" s="4">
        <f t="shared" si="7"/>
        <v>-0.9128093197</v>
      </c>
      <c r="T53" s="4">
        <f t="shared" si="8"/>
        <v>-0.9554105503</v>
      </c>
      <c r="U53" s="1"/>
      <c r="V53" s="4">
        <v>111.8</v>
      </c>
      <c r="W53" s="4">
        <v>3.0</v>
      </c>
      <c r="X53" s="4">
        <f t="shared" si="9"/>
        <v>81.5022</v>
      </c>
      <c r="Y53" s="4">
        <f t="shared" si="10"/>
        <v>0.009992725454</v>
      </c>
      <c r="Z53" s="4">
        <f t="shared" si="11"/>
        <v>0.09996362065</v>
      </c>
      <c r="AA53" s="4"/>
      <c r="AB53" s="9">
        <v>133900.0</v>
      </c>
      <c r="AC53" s="9">
        <v>235000.0</v>
      </c>
      <c r="AD53" s="10">
        <f t="shared" si="92"/>
        <v>5.371067862</v>
      </c>
      <c r="AE53" s="29">
        <f t="shared" si="93"/>
        <v>0.7550410754</v>
      </c>
      <c r="AF53" s="11">
        <f t="shared" si="94"/>
        <v>1.09273702</v>
      </c>
      <c r="AG53" s="11">
        <f t="shared" si="95"/>
        <v>-0.09515572993</v>
      </c>
      <c r="AH53" s="11">
        <f t="shared" si="96"/>
        <v>0.4987906451</v>
      </c>
      <c r="AI53" s="4">
        <f t="shared" si="17"/>
        <v>0.7062511204</v>
      </c>
      <c r="AJ53" s="1"/>
      <c r="AK53" s="11"/>
      <c r="AL53" s="4">
        <f t="shared" si="18"/>
        <v>0.1166621558</v>
      </c>
      <c r="AM53" s="4">
        <v>0.2616391026</v>
      </c>
      <c r="AN53" s="4">
        <f t="shared" si="19"/>
        <v>0.1529063925</v>
      </c>
      <c r="AO53" s="4"/>
      <c r="AP53" s="4"/>
    </row>
    <row r="54">
      <c r="A54" s="4">
        <v>1594.0</v>
      </c>
      <c r="B54" s="1" t="s">
        <v>269</v>
      </c>
      <c r="C54" s="4"/>
      <c r="D54" s="4">
        <v>4.0</v>
      </c>
      <c r="E54" s="4">
        <v>1.0</v>
      </c>
      <c r="F54" s="4">
        <f t="shared" ref="F54:G54" si="135">(D54-average(D:D))/stdev(D:D)</f>
        <v>0.2742700707</v>
      </c>
      <c r="G54" s="4">
        <f t="shared" si="135"/>
        <v>0.4842586592</v>
      </c>
      <c r="H54" s="4">
        <f t="shared" si="4"/>
        <v>0.3792643649</v>
      </c>
      <c r="I54" s="4">
        <f t="shared" si="5"/>
        <v>0.6158444324</v>
      </c>
      <c r="J54" s="1"/>
      <c r="K54" s="4">
        <v>82.03</v>
      </c>
      <c r="L54" s="4">
        <v>81.25</v>
      </c>
      <c r="M54" s="4">
        <v>71.09</v>
      </c>
      <c r="N54" s="4">
        <v>68.75</v>
      </c>
      <c r="O54" s="4">
        <f t="shared" ref="O54:R54" si="136">(K54-average(K:K))/stdev(K:K)</f>
        <v>0.5967558725</v>
      </c>
      <c r="P54" s="4">
        <f t="shared" si="136"/>
        <v>0.953428363</v>
      </c>
      <c r="Q54" s="4">
        <f t="shared" si="136"/>
        <v>0.1217362118</v>
      </c>
      <c r="R54" s="4">
        <f t="shared" si="136"/>
        <v>0.9525221715</v>
      </c>
      <c r="S54" s="4">
        <f t="shared" si="7"/>
        <v>0.6561106547</v>
      </c>
      <c r="T54" s="4">
        <f t="shared" si="8"/>
        <v>0.8100065769</v>
      </c>
      <c r="U54" s="1"/>
      <c r="V54" s="4">
        <v>0.0</v>
      </c>
      <c r="W54" s="4">
        <v>0.0</v>
      </c>
      <c r="X54" s="4">
        <f t="shared" si="9"/>
        <v>0</v>
      </c>
      <c r="Y54" s="4">
        <f t="shared" si="10"/>
        <v>-1</v>
      </c>
      <c r="Z54" s="4">
        <f t="shared" si="11"/>
        <v>-1</v>
      </c>
      <c r="AA54" s="4"/>
      <c r="AB54" s="1"/>
      <c r="AC54" s="1"/>
      <c r="AD54" s="1"/>
      <c r="AE54" s="1"/>
      <c r="AF54" s="1"/>
      <c r="AG54" s="1"/>
      <c r="AH54" s="1"/>
      <c r="AI54" s="4" t="str">
        <f t="shared" si="17"/>
        <v/>
      </c>
      <c r="AJ54" s="1"/>
      <c r="AK54" s="1"/>
      <c r="AL54" s="4">
        <f t="shared" si="18"/>
        <v>0.1419503365</v>
      </c>
      <c r="AM54" s="1"/>
      <c r="AN54" s="4">
        <f t="shared" si="19"/>
        <v>0.1419503365</v>
      </c>
      <c r="AO54" s="4"/>
      <c r="AP54" s="4"/>
    </row>
    <row r="55">
      <c r="A55" s="4">
        <v>955.0</v>
      </c>
      <c r="B55" s="1" t="s">
        <v>81</v>
      </c>
      <c r="C55" s="4"/>
      <c r="D55" s="4">
        <v>4.0</v>
      </c>
      <c r="E55" s="4">
        <v>1.0</v>
      </c>
      <c r="F55" s="4">
        <f t="shared" ref="F55:G55" si="137">(D55-average(D:D))/stdev(D:D)</f>
        <v>0.2742700707</v>
      </c>
      <c r="G55" s="4">
        <f t="shared" si="137"/>
        <v>0.4842586592</v>
      </c>
      <c r="H55" s="4">
        <f t="shared" si="4"/>
        <v>0.3792643649</v>
      </c>
      <c r="I55" s="4">
        <f t="shared" si="5"/>
        <v>0.6158444324</v>
      </c>
      <c r="J55" s="1"/>
      <c r="K55" s="4">
        <v>87.97</v>
      </c>
      <c r="L55" s="4">
        <v>75.37</v>
      </c>
      <c r="M55" s="4">
        <v>86.58</v>
      </c>
      <c r="N55" s="4">
        <v>69.72</v>
      </c>
      <c r="O55" s="4">
        <f t="shared" ref="O55:R55" si="138">(K55-average(K:K))/stdev(K:K)</f>
        <v>0.9704865165</v>
      </c>
      <c r="P55" s="4">
        <f t="shared" si="138"/>
        <v>0.6027733488</v>
      </c>
      <c r="Q55" s="4">
        <f t="shared" si="138"/>
        <v>1.192938903</v>
      </c>
      <c r="R55" s="4">
        <f t="shared" si="138"/>
        <v>1.013126179</v>
      </c>
      <c r="S55" s="4">
        <f t="shared" si="7"/>
        <v>0.9448312368</v>
      </c>
      <c r="T55" s="4">
        <f t="shared" si="8"/>
        <v>0.9720242985</v>
      </c>
      <c r="U55" s="1"/>
      <c r="V55" s="4">
        <v>49.0</v>
      </c>
      <c r="W55" s="4">
        <v>7.0</v>
      </c>
      <c r="X55" s="4">
        <f t="shared" si="9"/>
        <v>23.4365481</v>
      </c>
      <c r="Y55" s="4">
        <f t="shared" si="10"/>
        <v>-0.4509433691</v>
      </c>
      <c r="Z55" s="4">
        <f t="shared" si="11"/>
        <v>-0.6715231709</v>
      </c>
      <c r="AA55" s="4"/>
      <c r="AB55" s="9">
        <v>10000.0</v>
      </c>
      <c r="AC55" s="9">
        <v>1592.0</v>
      </c>
      <c r="AD55" s="10">
        <f t="shared" ref="AD55:AD63" si="141">if(AC55=0, 0, LOG10(AC55))</f>
        <v>3.201943063</v>
      </c>
      <c r="AE55" s="29">
        <f t="shared" ref="AE55:AE63" si="142">if(or(AB55="-", and(AB55=0, not(AC55=0))), "", if(AC55+AB55=0, 0, (AC55-AB55)/AB55))</f>
        <v>-0.8408</v>
      </c>
      <c r="AF55" s="11">
        <f t="shared" ref="AF55:AF63" si="143">(AD55-average(AD:AD))/stdev(AD:AD)</f>
        <v>0.1913579426</v>
      </c>
      <c r="AG55" s="11">
        <f t="shared" ref="AG55:AG63" si="144">if(AE55,(AE55-average(AE:AE))/stdev(AE:AE), "")</f>
        <v>-0.4356636728</v>
      </c>
      <c r="AH55" s="11">
        <f t="shared" ref="AH55:AH63" si="145">average(AF55, AG55)</f>
        <v>-0.1221528651</v>
      </c>
      <c r="AI55" s="4">
        <f t="shared" si="17"/>
        <v>-0.3495037412</v>
      </c>
      <c r="AJ55" s="1"/>
      <c r="AK55" s="11"/>
      <c r="AL55" s="4">
        <f t="shared" si="18"/>
        <v>0.1417104547</v>
      </c>
      <c r="AM55" s="4">
        <v>0.1394853987</v>
      </c>
      <c r="AN55" s="4">
        <f t="shared" si="19"/>
        <v>0.1411541907</v>
      </c>
      <c r="AO55" s="4"/>
      <c r="AP55" s="4"/>
    </row>
    <row r="56">
      <c r="A56" s="4">
        <v>1462.0</v>
      </c>
      <c r="B56" s="1" t="s">
        <v>213</v>
      </c>
      <c r="C56" s="4"/>
      <c r="D56" s="4">
        <v>4.0</v>
      </c>
      <c r="E56" s="4">
        <v>1.0</v>
      </c>
      <c r="F56" s="4">
        <f t="shared" ref="F56:G56" si="139">(D56-average(D:D))/stdev(D:D)</f>
        <v>0.2742700707</v>
      </c>
      <c r="G56" s="4">
        <f t="shared" si="139"/>
        <v>0.4842586592</v>
      </c>
      <c r="H56" s="4">
        <f t="shared" si="4"/>
        <v>0.3792643649</v>
      </c>
      <c r="I56" s="4">
        <f t="shared" si="5"/>
        <v>0.6158444324</v>
      </c>
      <c r="J56" s="1"/>
      <c r="K56" s="4">
        <v>66.99</v>
      </c>
      <c r="L56" s="4">
        <v>71.09</v>
      </c>
      <c r="M56" s="4">
        <v>72.27</v>
      </c>
      <c r="N56" s="4">
        <v>50.98</v>
      </c>
      <c r="O56" s="4">
        <f t="shared" ref="O56:R56" si="140">(K56-average(K:K))/stdev(K:K)</f>
        <v>-0.3495250848</v>
      </c>
      <c r="P56" s="4">
        <f t="shared" si="140"/>
        <v>0.347534665</v>
      </c>
      <c r="Q56" s="4">
        <f t="shared" si="140"/>
        <v>0.2033384826</v>
      </c>
      <c r="R56" s="4">
        <f t="shared" si="140"/>
        <v>-0.1577182558</v>
      </c>
      <c r="S56" s="4">
        <f t="shared" si="7"/>
        <v>0.01090745175</v>
      </c>
      <c r="T56" s="4">
        <f t="shared" si="8"/>
        <v>0.1044387464</v>
      </c>
      <c r="U56" s="1"/>
      <c r="V56" s="4">
        <v>29.3</v>
      </c>
      <c r="W56" s="4">
        <v>1.0</v>
      </c>
      <c r="X56" s="4">
        <f t="shared" si="9"/>
        <v>26.37</v>
      </c>
      <c r="Y56" s="4">
        <f t="shared" si="10"/>
        <v>-0.4276570747</v>
      </c>
      <c r="Z56" s="4">
        <f t="shared" si="11"/>
        <v>-0.6539549486</v>
      </c>
      <c r="AA56" s="4"/>
      <c r="AB56" s="1" t="s">
        <v>106</v>
      </c>
      <c r="AC56" s="4">
        <v>842.0</v>
      </c>
      <c r="AD56" s="10">
        <f t="shared" si="141"/>
        <v>2.925312091</v>
      </c>
      <c r="AE56" s="29" t="str">
        <f t="shared" si="142"/>
        <v/>
      </c>
      <c r="AF56" s="11">
        <f t="shared" si="143"/>
        <v>0.07640403564</v>
      </c>
      <c r="AG56" s="11" t="str">
        <f t="shared" si="144"/>
        <v/>
      </c>
      <c r="AH56" s="11">
        <f t="shared" si="145"/>
        <v>0.07640403564</v>
      </c>
      <c r="AI56" s="4">
        <f t="shared" si="17"/>
        <v>0.2764127993</v>
      </c>
      <c r="AJ56" s="1"/>
      <c r="AK56" s="11"/>
      <c r="AL56" s="4">
        <f t="shared" si="18"/>
        <v>0.0856852574</v>
      </c>
      <c r="AM56" s="4">
        <v>0.2762569233</v>
      </c>
      <c r="AN56" s="4">
        <f t="shared" si="19"/>
        <v>0.1333281739</v>
      </c>
      <c r="AO56" s="4"/>
      <c r="AP56" s="4"/>
    </row>
    <row r="57">
      <c r="A57" s="4">
        <v>1292.0</v>
      </c>
      <c r="B57" s="1" t="s">
        <v>110</v>
      </c>
      <c r="C57" s="4"/>
      <c r="D57" s="4">
        <v>4.0</v>
      </c>
      <c r="E57" s="4">
        <v>1.0</v>
      </c>
      <c r="F57" s="4">
        <f t="shared" ref="F57:G57" si="146">(D57-average(D:D))/stdev(D:D)</f>
        <v>0.2742700707</v>
      </c>
      <c r="G57" s="4">
        <f t="shared" si="146"/>
        <v>0.4842586592</v>
      </c>
      <c r="H57" s="4">
        <f t="shared" si="4"/>
        <v>0.3792643649</v>
      </c>
      <c r="I57" s="4">
        <f t="shared" si="5"/>
        <v>0.6158444324</v>
      </c>
      <c r="J57" s="1"/>
      <c r="K57" s="4">
        <v>82.2</v>
      </c>
      <c r="L57" s="4">
        <v>69.57</v>
      </c>
      <c r="M57" s="4">
        <v>62.51</v>
      </c>
      <c r="N57" s="4">
        <v>52.31</v>
      </c>
      <c r="O57" s="4">
        <f t="shared" ref="O57:R57" si="147">(K57-average(K:K))/stdev(K:K)</f>
        <v>0.6074518673</v>
      </c>
      <c r="P57" s="4">
        <f t="shared" si="147"/>
        <v>0.2568891511</v>
      </c>
      <c r="Q57" s="4">
        <f t="shared" si="147"/>
        <v>-0.4716091136</v>
      </c>
      <c r="R57" s="4">
        <f t="shared" si="147"/>
        <v>-0.07462203923</v>
      </c>
      <c r="S57" s="4">
        <f t="shared" si="7"/>
        <v>0.07952746642</v>
      </c>
      <c r="T57" s="4">
        <f t="shared" si="8"/>
        <v>0.2820061461</v>
      </c>
      <c r="U57" s="1"/>
      <c r="V57" s="4">
        <v>37.4</v>
      </c>
      <c r="W57" s="4">
        <v>3.0</v>
      </c>
      <c r="X57" s="4">
        <f t="shared" si="9"/>
        <v>27.2646</v>
      </c>
      <c r="Y57" s="4">
        <f t="shared" si="10"/>
        <v>-0.4205555712</v>
      </c>
      <c r="Z57" s="4">
        <f t="shared" si="11"/>
        <v>-0.6485025607</v>
      </c>
      <c r="AA57" s="4"/>
      <c r="AB57" s="9">
        <v>91500.0</v>
      </c>
      <c r="AC57" s="9">
        <v>29900.0</v>
      </c>
      <c r="AD57" s="10">
        <f t="shared" si="141"/>
        <v>4.475671188</v>
      </c>
      <c r="AE57" s="29">
        <f t="shared" si="142"/>
        <v>-0.6732240437</v>
      </c>
      <c r="AF57" s="11">
        <f t="shared" si="143"/>
        <v>0.7206552347</v>
      </c>
      <c r="AG57" s="11">
        <f t="shared" si="144"/>
        <v>-0.3999076411</v>
      </c>
      <c r="AH57" s="11">
        <f t="shared" si="145"/>
        <v>0.1603737968</v>
      </c>
      <c r="AI57" s="4">
        <f t="shared" si="17"/>
        <v>0.4004669734</v>
      </c>
      <c r="AJ57" s="1"/>
      <c r="AK57" s="11"/>
      <c r="AL57" s="4">
        <f t="shared" si="18"/>
        <v>0.1624537478</v>
      </c>
      <c r="AM57" s="4">
        <v>0.0183744215</v>
      </c>
      <c r="AN57" s="4">
        <f t="shared" si="19"/>
        <v>0.1264339162</v>
      </c>
      <c r="AO57" s="4"/>
      <c r="AP57" s="4"/>
    </row>
    <row r="58">
      <c r="A58" s="4">
        <v>758.0</v>
      </c>
      <c r="B58" s="1" t="s">
        <v>66</v>
      </c>
      <c r="C58" s="4"/>
      <c r="D58" s="4">
        <v>2.0</v>
      </c>
      <c r="E58" s="4">
        <v>0.0</v>
      </c>
      <c r="F58" s="4">
        <f t="shared" ref="F58:G58" si="148">(D58-average(D:D))/stdev(D:D)</f>
        <v>-3.620364934</v>
      </c>
      <c r="G58" s="4">
        <f t="shared" si="148"/>
        <v>-1.886938913</v>
      </c>
      <c r="H58" s="4">
        <f t="shared" si="4"/>
        <v>-2.753651924</v>
      </c>
      <c r="I58" s="4">
        <f t="shared" si="5"/>
        <v>-1.659413126</v>
      </c>
      <c r="J58" s="1"/>
      <c r="K58" s="4">
        <v>75.13</v>
      </c>
      <c r="L58" s="4">
        <v>74.74</v>
      </c>
      <c r="M58" s="4">
        <v>84.31</v>
      </c>
      <c r="N58" s="4">
        <v>70.6</v>
      </c>
      <c r="O58" s="4">
        <f t="shared" ref="O58:R58" si="149">(K58-average(K:K))/stdev(K:K)</f>
        <v>0.1626243163</v>
      </c>
      <c r="P58" s="4">
        <f t="shared" si="149"/>
        <v>0.5652031687</v>
      </c>
      <c r="Q58" s="4">
        <f t="shared" si="149"/>
        <v>1.035958263</v>
      </c>
      <c r="R58" s="4">
        <f t="shared" si="149"/>
        <v>1.068107134</v>
      </c>
      <c r="S58" s="4">
        <f t="shared" si="7"/>
        <v>0.7079732206</v>
      </c>
      <c r="T58" s="4">
        <f t="shared" si="8"/>
        <v>0.8414114455</v>
      </c>
      <c r="U58" s="1"/>
      <c r="V58" s="4">
        <v>350.5</v>
      </c>
      <c r="W58" s="4">
        <v>8.0</v>
      </c>
      <c r="X58" s="4">
        <f t="shared" si="9"/>
        <v>150.8787571</v>
      </c>
      <c r="Y58" s="4">
        <f t="shared" si="10"/>
        <v>0.5607169185</v>
      </c>
      <c r="Z58" s="4">
        <f t="shared" si="11"/>
        <v>0.7488103355</v>
      </c>
      <c r="AA58" s="4"/>
      <c r="AB58" s="9">
        <v>631100.0</v>
      </c>
      <c r="AC58" s="9">
        <v>426700.0</v>
      </c>
      <c r="AD58" s="10">
        <f t="shared" si="141"/>
        <v>5.630122643</v>
      </c>
      <c r="AE58" s="29">
        <f t="shared" si="142"/>
        <v>-0.3238789415</v>
      </c>
      <c r="AF58" s="11">
        <f t="shared" si="143"/>
        <v>1.200387147</v>
      </c>
      <c r="AG58" s="11">
        <f t="shared" si="144"/>
        <v>-0.3253671471</v>
      </c>
      <c r="AH58" s="11">
        <f t="shared" si="145"/>
        <v>0.4375099998</v>
      </c>
      <c r="AI58" s="4">
        <f t="shared" si="17"/>
        <v>0.6614453869</v>
      </c>
      <c r="AJ58" s="1"/>
      <c r="AK58" s="11"/>
      <c r="AL58" s="4">
        <f t="shared" si="18"/>
        <v>0.1480635104</v>
      </c>
      <c r="AM58" s="4">
        <v>0.03611791927</v>
      </c>
      <c r="AN58" s="4">
        <f t="shared" si="19"/>
        <v>0.1200771126</v>
      </c>
      <c r="AO58" s="4"/>
      <c r="AP58" s="4"/>
    </row>
    <row r="59">
      <c r="A59" s="4">
        <v>1401.0</v>
      </c>
      <c r="B59" s="1" t="s">
        <v>128</v>
      </c>
      <c r="C59" s="4"/>
      <c r="D59" s="4">
        <v>4.0</v>
      </c>
      <c r="E59" s="4">
        <v>1.0</v>
      </c>
      <c r="F59" s="4">
        <f t="shared" ref="F59:G59" si="150">(D59-average(D:D))/stdev(D:D)</f>
        <v>0.2742700707</v>
      </c>
      <c r="G59" s="4">
        <f t="shared" si="150"/>
        <v>0.4842586592</v>
      </c>
      <c r="H59" s="4">
        <f t="shared" si="4"/>
        <v>0.3792643649</v>
      </c>
      <c r="I59" s="4">
        <f t="shared" si="5"/>
        <v>0.6158444324</v>
      </c>
      <c r="J59" s="1"/>
      <c r="K59" s="4">
        <v>82.28</v>
      </c>
      <c r="L59" s="4">
        <v>71.04</v>
      </c>
      <c r="M59" s="4">
        <v>74.17</v>
      </c>
      <c r="N59" s="4">
        <v>62.79</v>
      </c>
      <c r="O59" s="4">
        <f t="shared" ref="O59:R59" si="151">(K59-average(K:K))/stdev(K:K)</f>
        <v>0.6124852767</v>
      </c>
      <c r="P59" s="4">
        <f t="shared" si="151"/>
        <v>0.3445529047</v>
      </c>
      <c r="Q59" s="4">
        <f t="shared" si="151"/>
        <v>0.3347319696</v>
      </c>
      <c r="R59" s="4">
        <f t="shared" si="151"/>
        <v>0.5801511559</v>
      </c>
      <c r="S59" s="4">
        <f t="shared" si="7"/>
        <v>0.4679803267</v>
      </c>
      <c r="T59" s="4">
        <f t="shared" si="8"/>
        <v>0.6840908761</v>
      </c>
      <c r="U59" s="1"/>
      <c r="V59" s="4">
        <v>96.9</v>
      </c>
      <c r="W59" s="4">
        <v>2.0</v>
      </c>
      <c r="X59" s="4">
        <f t="shared" si="9"/>
        <v>78.489</v>
      </c>
      <c r="Y59" s="4">
        <f t="shared" si="10"/>
        <v>-0.01392662436</v>
      </c>
      <c r="Z59" s="4">
        <f t="shared" si="11"/>
        <v>-0.1180111197</v>
      </c>
      <c r="AA59" s="4"/>
      <c r="AB59" s="4">
        <v>551.0</v>
      </c>
      <c r="AC59" s="4">
        <v>204.0</v>
      </c>
      <c r="AD59" s="10">
        <f t="shared" si="141"/>
        <v>2.309630167</v>
      </c>
      <c r="AE59" s="29">
        <f t="shared" si="142"/>
        <v>-0.6297640653</v>
      </c>
      <c r="AF59" s="11">
        <f t="shared" si="143"/>
        <v>-0.17944238</v>
      </c>
      <c r="AG59" s="11">
        <f t="shared" si="144"/>
        <v>-0.3906344947</v>
      </c>
      <c r="AH59" s="11">
        <f t="shared" si="145"/>
        <v>-0.2850384374</v>
      </c>
      <c r="AI59" s="4">
        <f t="shared" si="17"/>
        <v>-0.5338899113</v>
      </c>
      <c r="AJ59" s="1"/>
      <c r="AK59" s="11"/>
      <c r="AL59" s="4">
        <f t="shared" si="18"/>
        <v>0.1620085694</v>
      </c>
      <c r="AM59" s="4">
        <v>-0.01618978003</v>
      </c>
      <c r="AN59" s="4">
        <f t="shared" si="19"/>
        <v>0.117458982</v>
      </c>
      <c r="AO59" s="4"/>
      <c r="AP59" s="4"/>
    </row>
    <row r="60">
      <c r="A60" s="4">
        <v>1349.0</v>
      </c>
      <c r="B60" s="1" t="s">
        <v>83</v>
      </c>
      <c r="C60" s="4"/>
      <c r="D60" s="4">
        <v>4.0</v>
      </c>
      <c r="E60" s="4">
        <v>1.0</v>
      </c>
      <c r="F60" s="4">
        <f t="shared" ref="F60:G60" si="152">(D60-average(D:D))/stdev(D:D)</f>
        <v>0.2742700707</v>
      </c>
      <c r="G60" s="4">
        <f t="shared" si="152"/>
        <v>0.4842586592</v>
      </c>
      <c r="H60" s="4">
        <f t="shared" si="4"/>
        <v>0.3792643649</v>
      </c>
      <c r="I60" s="4">
        <f t="shared" si="5"/>
        <v>0.6158444324</v>
      </c>
      <c r="J60" s="1"/>
      <c r="K60" s="4">
        <v>81.21</v>
      </c>
      <c r="L60" s="4">
        <v>80.91</v>
      </c>
      <c r="M60" s="4">
        <v>71.59</v>
      </c>
      <c r="N60" s="4">
        <v>59.0</v>
      </c>
      <c r="O60" s="4">
        <f t="shared" ref="O60:R60" si="153">(K60-average(K:K))/stdev(K:K)</f>
        <v>0.5451634267</v>
      </c>
      <c r="P60" s="4">
        <f t="shared" si="153"/>
        <v>0.9331523928</v>
      </c>
      <c r="Q60" s="4">
        <f t="shared" si="153"/>
        <v>0.1563134452</v>
      </c>
      <c r="R60" s="4">
        <f t="shared" si="153"/>
        <v>0.3433581779</v>
      </c>
      <c r="S60" s="4">
        <f t="shared" si="7"/>
        <v>0.4944968606</v>
      </c>
      <c r="T60" s="4">
        <f t="shared" si="8"/>
        <v>0.7032047075</v>
      </c>
      <c r="U60" s="1"/>
      <c r="V60" s="4">
        <v>56.3</v>
      </c>
      <c r="W60" s="4">
        <v>3.0</v>
      </c>
      <c r="X60" s="4">
        <f t="shared" si="9"/>
        <v>41.0427</v>
      </c>
      <c r="Y60" s="4">
        <f t="shared" si="10"/>
        <v>-0.3111824152</v>
      </c>
      <c r="Z60" s="4">
        <f t="shared" si="11"/>
        <v>-0.5578372659</v>
      </c>
      <c r="AA60" s="4"/>
      <c r="AB60" s="9">
        <v>7400.0</v>
      </c>
      <c r="AC60" s="4">
        <v>160.0</v>
      </c>
      <c r="AD60" s="10">
        <f t="shared" si="141"/>
        <v>2.204119983</v>
      </c>
      <c r="AE60" s="29">
        <f t="shared" si="142"/>
        <v>-0.9783783784</v>
      </c>
      <c r="AF60" s="11">
        <f t="shared" si="143"/>
        <v>-0.2232871016</v>
      </c>
      <c r="AG60" s="11">
        <f t="shared" si="144"/>
        <v>-0.4650190587</v>
      </c>
      <c r="AH60" s="11">
        <f t="shared" si="145"/>
        <v>-0.3441530802</v>
      </c>
      <c r="AI60" s="4">
        <f t="shared" si="17"/>
        <v>-0.5866456172</v>
      </c>
      <c r="AJ60" s="1"/>
      <c r="AK60" s="11"/>
      <c r="AL60" s="4">
        <f t="shared" si="18"/>
        <v>0.0436415642</v>
      </c>
      <c r="AM60" s="4">
        <v>0.3032508935</v>
      </c>
      <c r="AN60" s="4">
        <f t="shared" si="19"/>
        <v>0.1085438965</v>
      </c>
      <c r="AO60" s="4"/>
      <c r="AP60" s="4"/>
    </row>
    <row r="61">
      <c r="A61" s="4">
        <v>1493.0</v>
      </c>
      <c r="B61" s="1" t="s">
        <v>279</v>
      </c>
      <c r="C61" s="4"/>
      <c r="D61" s="4">
        <v>4.0</v>
      </c>
      <c r="E61" s="4">
        <v>1.0</v>
      </c>
      <c r="F61" s="4">
        <f t="shared" ref="F61:G61" si="154">(D61-average(D:D))/stdev(D:D)</f>
        <v>0.2742700707</v>
      </c>
      <c r="G61" s="4">
        <f t="shared" si="154"/>
        <v>0.4842586592</v>
      </c>
      <c r="H61" s="4">
        <f t="shared" si="4"/>
        <v>0.3792643649</v>
      </c>
      <c r="I61" s="4">
        <f t="shared" si="5"/>
        <v>0.6158444324</v>
      </c>
      <c r="J61" s="1"/>
      <c r="K61" s="4">
        <v>75.2</v>
      </c>
      <c r="L61" s="4">
        <v>67.58</v>
      </c>
      <c r="M61" s="4">
        <v>60.55</v>
      </c>
      <c r="N61" s="4">
        <v>55.86</v>
      </c>
      <c r="O61" s="4">
        <f t="shared" ref="O61:R61" si="155">(K61-average(K:K))/stdev(K:K)</f>
        <v>0.1670285494</v>
      </c>
      <c r="P61" s="4">
        <f t="shared" si="155"/>
        <v>0.1382150902</v>
      </c>
      <c r="Q61" s="4">
        <f t="shared" si="155"/>
        <v>-0.6071518685</v>
      </c>
      <c r="R61" s="4">
        <f t="shared" si="155"/>
        <v>0.1471761328</v>
      </c>
      <c r="S61" s="4">
        <f t="shared" si="7"/>
        <v>-0.03868302402</v>
      </c>
      <c r="T61" s="4">
        <f t="shared" si="8"/>
        <v>-0.1966800041</v>
      </c>
      <c r="U61" s="1"/>
      <c r="V61" s="4">
        <v>43.7</v>
      </c>
      <c r="W61" s="4">
        <v>1.0</v>
      </c>
      <c r="X61" s="4">
        <f t="shared" si="9"/>
        <v>39.33</v>
      </c>
      <c r="Y61" s="4">
        <f t="shared" si="10"/>
        <v>-0.3247781508</v>
      </c>
      <c r="Z61" s="4">
        <f t="shared" si="11"/>
        <v>-0.5698931047</v>
      </c>
      <c r="AA61" s="4"/>
      <c r="AB61" s="1" t="s">
        <v>106</v>
      </c>
      <c r="AC61" s="9">
        <v>416300.0</v>
      </c>
      <c r="AD61" s="10">
        <f t="shared" si="141"/>
        <v>5.619406411</v>
      </c>
      <c r="AE61" s="29" t="str">
        <f t="shared" si="142"/>
        <v/>
      </c>
      <c r="AF61" s="11">
        <f t="shared" si="143"/>
        <v>1.19593402</v>
      </c>
      <c r="AG61" s="11" t="str">
        <f t="shared" si="144"/>
        <v/>
      </c>
      <c r="AH61" s="11">
        <f t="shared" si="145"/>
        <v>1.19593402</v>
      </c>
      <c r="AI61" s="4">
        <f t="shared" si="17"/>
        <v>1.093587683</v>
      </c>
      <c r="AJ61" s="1"/>
      <c r="AK61" s="11"/>
      <c r="AL61" s="4">
        <f t="shared" si="18"/>
        <v>0.2357147516</v>
      </c>
      <c r="AM61" s="4">
        <v>-0.348006254</v>
      </c>
      <c r="AN61" s="4">
        <f t="shared" si="19"/>
        <v>0.08978450021</v>
      </c>
      <c r="AO61" s="4"/>
      <c r="AP61" s="4"/>
    </row>
    <row r="62">
      <c r="A62" s="4">
        <v>541.0</v>
      </c>
      <c r="B62" s="1" t="s">
        <v>86</v>
      </c>
      <c r="C62" s="4"/>
      <c r="D62" s="4">
        <v>4.0</v>
      </c>
      <c r="E62" s="4">
        <v>1.0</v>
      </c>
      <c r="F62" s="4">
        <f t="shared" ref="F62:G62" si="156">(D62-average(D:D))/stdev(D:D)</f>
        <v>0.2742700707</v>
      </c>
      <c r="G62" s="4">
        <f t="shared" si="156"/>
        <v>0.4842586592</v>
      </c>
      <c r="H62" s="4">
        <f t="shared" si="4"/>
        <v>0.3792643649</v>
      </c>
      <c r="I62" s="4">
        <f t="shared" si="5"/>
        <v>0.6158444324</v>
      </c>
      <c r="J62" s="1"/>
      <c r="K62" s="4">
        <v>89.68</v>
      </c>
      <c r="L62" s="4">
        <v>81.19</v>
      </c>
      <c r="M62" s="4">
        <v>85.07</v>
      </c>
      <c r="N62" s="4">
        <v>71.24</v>
      </c>
      <c r="O62" s="4">
        <f t="shared" ref="O62:R62" si="157">(K62-average(K:K))/stdev(K:K)</f>
        <v>1.078075641</v>
      </c>
      <c r="P62" s="4">
        <f t="shared" si="157"/>
        <v>0.9498502506</v>
      </c>
      <c r="Q62" s="4">
        <f t="shared" si="157"/>
        <v>1.088515658</v>
      </c>
      <c r="R62" s="4">
        <f t="shared" si="157"/>
        <v>1.108093284</v>
      </c>
      <c r="S62" s="4">
        <f t="shared" si="7"/>
        <v>1.056133708</v>
      </c>
      <c r="T62" s="4">
        <f t="shared" si="8"/>
        <v>1.027683662</v>
      </c>
      <c r="U62" s="1"/>
      <c r="V62" s="4">
        <v>62.9</v>
      </c>
      <c r="W62" s="4">
        <v>9.0</v>
      </c>
      <c r="X62" s="4">
        <f t="shared" si="9"/>
        <v>24.36874876</v>
      </c>
      <c r="Y62" s="4">
        <f t="shared" si="10"/>
        <v>-0.4435433845</v>
      </c>
      <c r="Z62" s="4">
        <f t="shared" si="11"/>
        <v>-0.6659905288</v>
      </c>
      <c r="AA62" s="4"/>
      <c r="AB62" s="9">
        <v>25900.0</v>
      </c>
      <c r="AC62" s="4">
        <v>0.0</v>
      </c>
      <c r="AD62" s="10">
        <f t="shared" si="141"/>
        <v>0</v>
      </c>
      <c r="AE62" s="29">
        <f t="shared" si="142"/>
        <v>-1</v>
      </c>
      <c r="AF62" s="11">
        <f t="shared" si="143"/>
        <v>-1.139208416</v>
      </c>
      <c r="AG62" s="11">
        <f t="shared" si="144"/>
        <v>-0.4696325093</v>
      </c>
      <c r="AH62" s="11">
        <f t="shared" si="145"/>
        <v>-0.8044204626</v>
      </c>
      <c r="AI62" s="4">
        <f t="shared" si="17"/>
        <v>-0.8968949005</v>
      </c>
      <c r="AJ62" s="1"/>
      <c r="AK62" s="11"/>
      <c r="AL62" s="4">
        <f t="shared" si="18"/>
        <v>0.02016066617</v>
      </c>
      <c r="AM62" s="4">
        <v>0.2871780587</v>
      </c>
      <c r="AN62" s="4">
        <f t="shared" si="19"/>
        <v>0.0869150143</v>
      </c>
      <c r="AO62" s="4"/>
      <c r="AP62" s="4"/>
    </row>
    <row r="63">
      <c r="A63" s="4">
        <v>877.0</v>
      </c>
      <c r="B63" s="1" t="s">
        <v>100</v>
      </c>
      <c r="C63" s="4"/>
      <c r="D63" s="4">
        <v>4.0</v>
      </c>
      <c r="E63" s="4">
        <v>1.0</v>
      </c>
      <c r="F63" s="4">
        <f t="shared" ref="F63:G63" si="158">(D63-average(D:D))/stdev(D:D)</f>
        <v>0.2742700707</v>
      </c>
      <c r="G63" s="4">
        <f t="shared" si="158"/>
        <v>0.4842586592</v>
      </c>
      <c r="H63" s="4">
        <f t="shared" si="4"/>
        <v>0.3792643649</v>
      </c>
      <c r="I63" s="4">
        <f t="shared" si="5"/>
        <v>0.6158444324</v>
      </c>
      <c r="J63" s="1"/>
      <c r="K63" s="4">
        <v>91.22</v>
      </c>
      <c r="L63" s="4">
        <v>88.44</v>
      </c>
      <c r="M63" s="4">
        <v>86.43</v>
      </c>
      <c r="N63" s="4">
        <v>68.73</v>
      </c>
      <c r="O63" s="4">
        <f t="shared" ref="O63:R63" si="159">(K63-average(K:K))/stdev(K:K)</f>
        <v>1.174968771</v>
      </c>
      <c r="P63" s="4">
        <f t="shared" si="159"/>
        <v>1.382205498</v>
      </c>
      <c r="Q63" s="4">
        <f t="shared" si="159"/>
        <v>1.182565733</v>
      </c>
      <c r="R63" s="4">
        <f t="shared" si="159"/>
        <v>0.9512726043</v>
      </c>
      <c r="S63" s="4">
        <f t="shared" si="7"/>
        <v>1.172753152</v>
      </c>
      <c r="T63" s="4">
        <f t="shared" si="8"/>
        <v>1.08293728</v>
      </c>
      <c r="U63" s="1"/>
      <c r="V63" s="4">
        <v>131.3</v>
      </c>
      <c r="W63" s="4">
        <v>7.0</v>
      </c>
      <c r="X63" s="4">
        <f t="shared" si="9"/>
        <v>62.80038297</v>
      </c>
      <c r="Y63" s="4">
        <f t="shared" si="10"/>
        <v>-0.1384658248</v>
      </c>
      <c r="Z63" s="4">
        <f t="shared" si="11"/>
        <v>-0.3721099634</v>
      </c>
      <c r="AA63" s="4"/>
      <c r="AB63" s="4">
        <v>0.0</v>
      </c>
      <c r="AC63" s="4">
        <v>0.0</v>
      </c>
      <c r="AD63" s="10">
        <f t="shared" si="141"/>
        <v>0</v>
      </c>
      <c r="AE63" s="29">
        <f t="shared" si="142"/>
        <v>0</v>
      </c>
      <c r="AF63" s="11">
        <f t="shared" si="143"/>
        <v>-1.139208416</v>
      </c>
      <c r="AG63" s="11" t="str">
        <f t="shared" si="144"/>
        <v/>
      </c>
      <c r="AH63" s="11">
        <f t="shared" si="145"/>
        <v>-1.139208416</v>
      </c>
      <c r="AI63" s="4">
        <f t="shared" si="17"/>
        <v>-1.067337068</v>
      </c>
      <c r="AJ63" s="1"/>
      <c r="AK63" s="11"/>
      <c r="AL63" s="4">
        <f t="shared" si="18"/>
        <v>0.06483367025</v>
      </c>
      <c r="AM63" s="4">
        <v>0.1511147607</v>
      </c>
      <c r="AN63" s="4">
        <f t="shared" si="19"/>
        <v>0.08640394286</v>
      </c>
      <c r="AO63" s="4"/>
      <c r="AP63" s="4"/>
    </row>
    <row r="64">
      <c r="A64" s="4">
        <v>1726.0</v>
      </c>
      <c r="B64" s="16" t="s">
        <v>284</v>
      </c>
      <c r="C64" s="4"/>
      <c r="D64" s="4">
        <v>4.0</v>
      </c>
      <c r="E64" s="4">
        <v>1.0</v>
      </c>
      <c r="F64" s="4">
        <f t="shared" ref="F64:G64" si="160">(D64-average(D:D))/stdev(D:D)</f>
        <v>0.2742700707</v>
      </c>
      <c r="G64" s="4">
        <f t="shared" si="160"/>
        <v>0.4842586592</v>
      </c>
      <c r="H64" s="4">
        <f t="shared" si="4"/>
        <v>0.3792643649</v>
      </c>
      <c r="I64" s="4">
        <f t="shared" si="5"/>
        <v>0.6158444324</v>
      </c>
      <c r="J64" s="1"/>
      <c r="K64" s="4">
        <v>75.78</v>
      </c>
      <c r="L64" s="4">
        <v>75.0</v>
      </c>
      <c r="M64" s="4">
        <v>75.0</v>
      </c>
      <c r="N64" s="4">
        <v>56.25</v>
      </c>
      <c r="O64" s="4">
        <f t="shared" ref="O64:R64" si="161">(K64-average(K:K))/stdev(K:K)</f>
        <v>0.2035207672</v>
      </c>
      <c r="P64" s="4">
        <f t="shared" si="161"/>
        <v>0.5807083224</v>
      </c>
      <c r="Q64" s="4">
        <f t="shared" si="161"/>
        <v>0.392130177</v>
      </c>
      <c r="R64" s="4">
        <f t="shared" si="161"/>
        <v>0.1715426925</v>
      </c>
      <c r="S64" s="4">
        <f t="shared" si="7"/>
        <v>0.3369754898</v>
      </c>
      <c r="T64" s="4">
        <f t="shared" si="8"/>
        <v>0.5804958999</v>
      </c>
      <c r="U64" s="1"/>
      <c r="V64" s="4">
        <v>0.0</v>
      </c>
      <c r="W64" s="4">
        <v>0.0</v>
      </c>
      <c r="X64" s="4">
        <f t="shared" si="9"/>
        <v>0</v>
      </c>
      <c r="Y64" s="4">
        <f t="shared" si="10"/>
        <v>-1</v>
      </c>
      <c r="Z64" s="4">
        <f t="shared" si="11"/>
        <v>-1</v>
      </c>
      <c r="AA64" s="4"/>
      <c r="AB64" s="1"/>
      <c r="AC64" s="1"/>
      <c r="AD64" s="1"/>
      <c r="AE64" s="1"/>
      <c r="AF64" s="23"/>
      <c r="AG64" s="23"/>
      <c r="AH64" s="23"/>
      <c r="AI64" s="4" t="str">
        <f t="shared" si="17"/>
        <v/>
      </c>
      <c r="AJ64" s="1"/>
      <c r="AK64" s="23"/>
      <c r="AL64" s="4">
        <f t="shared" si="18"/>
        <v>0.06544677744</v>
      </c>
      <c r="AM64" s="4"/>
      <c r="AN64" s="4">
        <f t="shared" si="19"/>
        <v>0.06544677744</v>
      </c>
      <c r="AO64" s="4"/>
      <c r="AP64" s="4"/>
    </row>
    <row r="65">
      <c r="A65" s="4">
        <v>1416.0</v>
      </c>
      <c r="B65" s="1" t="s">
        <v>137</v>
      </c>
      <c r="C65" s="4"/>
      <c r="D65" s="4">
        <v>4.0</v>
      </c>
      <c r="E65" s="4">
        <v>1.0</v>
      </c>
      <c r="F65" s="4">
        <f t="shared" ref="F65:G65" si="162">(D65-average(D:D))/stdev(D:D)</f>
        <v>0.2742700707</v>
      </c>
      <c r="G65" s="4">
        <f t="shared" si="162"/>
        <v>0.4842586592</v>
      </c>
      <c r="H65" s="4">
        <f t="shared" si="4"/>
        <v>0.3792643649</v>
      </c>
      <c r="I65" s="4">
        <f t="shared" si="5"/>
        <v>0.6158444324</v>
      </c>
      <c r="J65" s="1"/>
      <c r="K65" s="4">
        <v>85.16</v>
      </c>
      <c r="L65" s="4">
        <v>72.61</v>
      </c>
      <c r="M65" s="4">
        <v>79.44</v>
      </c>
      <c r="N65" s="4">
        <v>63.38</v>
      </c>
      <c r="O65" s="4">
        <f t="shared" ref="O65:R65" si="163">(K65-average(K:K))/stdev(K:K)</f>
        <v>0.7936880132</v>
      </c>
      <c r="P65" s="4">
        <f t="shared" si="163"/>
        <v>0.4381801789</v>
      </c>
      <c r="Q65" s="4">
        <f t="shared" si="163"/>
        <v>0.6991760097</v>
      </c>
      <c r="R65" s="4">
        <f t="shared" si="163"/>
        <v>0.6170133873</v>
      </c>
      <c r="S65" s="4">
        <f t="shared" si="7"/>
        <v>0.6370143973</v>
      </c>
      <c r="T65" s="4">
        <f t="shared" si="8"/>
        <v>0.798131817</v>
      </c>
      <c r="U65" s="1"/>
      <c r="V65" s="4">
        <v>26.0</v>
      </c>
      <c r="W65" s="4">
        <v>3.0</v>
      </c>
      <c r="X65" s="4">
        <f t="shared" si="9"/>
        <v>18.954</v>
      </c>
      <c r="Y65" s="4">
        <f t="shared" si="10"/>
        <v>-0.4865266812</v>
      </c>
      <c r="Z65" s="4">
        <f t="shared" si="11"/>
        <v>-0.6975146459</v>
      </c>
      <c r="AA65" s="4"/>
      <c r="AB65" s="9">
        <v>34000.0</v>
      </c>
      <c r="AC65" s="4">
        <v>172.0</v>
      </c>
      <c r="AD65" s="10">
        <f t="shared" ref="AD65:AD89" si="166">if(AC65=0, 0, LOG10(AC65))</f>
        <v>2.235528447</v>
      </c>
      <c r="AE65" s="29">
        <f t="shared" ref="AE65:AE89" si="167">if(or(AB65="-", and(AB65=0, not(AC65=0))), "", if(AC65+AB65=0, 0, (AC65-AB65)/AB65))</f>
        <v>-0.9949411765</v>
      </c>
      <c r="AF65" s="11">
        <f t="shared" ref="AF65:AF89" si="168">(AD65-average(AD:AD))/stdev(AD:AD)</f>
        <v>-0.2102353249</v>
      </c>
      <c r="AG65" s="11">
        <f t="shared" ref="AG65:AG89" si="169">if(AE65,(AE65-average(AE:AE))/stdev(AE:AE), "")</f>
        <v>-0.4685530975</v>
      </c>
      <c r="AH65" s="11">
        <f t="shared" ref="AH65:AH89" si="170">average(AF65, AG65)</f>
        <v>-0.3393942112</v>
      </c>
      <c r="AI65" s="4">
        <f t="shared" si="17"/>
        <v>-0.5825754983</v>
      </c>
      <c r="AJ65" s="1"/>
      <c r="AK65" s="11"/>
      <c r="AL65" s="4">
        <f t="shared" si="18"/>
        <v>0.03347152631</v>
      </c>
      <c r="AM65" s="4">
        <v>0.147736697</v>
      </c>
      <c r="AN65" s="4">
        <f t="shared" si="19"/>
        <v>0.06203781898</v>
      </c>
      <c r="AO65" s="4"/>
      <c r="AP65" s="4"/>
    </row>
    <row r="66">
      <c r="A66" s="4">
        <v>810.0</v>
      </c>
      <c r="B66" s="1" t="s">
        <v>91</v>
      </c>
      <c r="C66" s="4"/>
      <c r="D66" s="4">
        <v>4.0</v>
      </c>
      <c r="E66" s="4">
        <v>1.0</v>
      </c>
      <c r="F66" s="4">
        <f t="shared" ref="F66:G66" si="164">(D66-average(D:D))/stdev(D:D)</f>
        <v>0.2742700707</v>
      </c>
      <c r="G66" s="4">
        <f t="shared" si="164"/>
        <v>0.4842586592</v>
      </c>
      <c r="H66" s="4">
        <f t="shared" si="4"/>
        <v>0.3792643649</v>
      </c>
      <c r="I66" s="4">
        <f t="shared" si="5"/>
        <v>0.6158444324</v>
      </c>
      <c r="J66" s="1"/>
      <c r="K66" s="4">
        <v>80.1</v>
      </c>
      <c r="L66" s="4">
        <v>53.93</v>
      </c>
      <c r="M66" s="4">
        <v>63.38</v>
      </c>
      <c r="N66" s="4">
        <v>42.06</v>
      </c>
      <c r="O66" s="4">
        <f t="shared" ref="O66:R66" si="165">(K66-average(K:K))/stdev(K:K)</f>
        <v>0.475324872</v>
      </c>
      <c r="P66" s="4">
        <f t="shared" si="165"/>
        <v>-0.6758054784</v>
      </c>
      <c r="Q66" s="4">
        <f t="shared" si="165"/>
        <v>-0.4114447274</v>
      </c>
      <c r="R66" s="4">
        <f t="shared" si="165"/>
        <v>-0.715025212</v>
      </c>
      <c r="S66" s="4">
        <f t="shared" si="7"/>
        <v>-0.3317376365</v>
      </c>
      <c r="T66" s="4">
        <f t="shared" si="8"/>
        <v>-0.5759666974</v>
      </c>
      <c r="U66" s="1"/>
      <c r="V66" s="4">
        <v>376.4</v>
      </c>
      <c r="W66" s="4">
        <v>8.0</v>
      </c>
      <c r="X66" s="4">
        <f t="shared" si="9"/>
        <v>162.0278578</v>
      </c>
      <c r="Y66" s="4">
        <f t="shared" si="10"/>
        <v>0.6492205826</v>
      </c>
      <c r="Z66" s="4">
        <f t="shared" si="11"/>
        <v>0.8057422557</v>
      </c>
      <c r="AA66" s="4"/>
      <c r="AB66" s="4">
        <v>0.0</v>
      </c>
      <c r="AC66" s="4">
        <v>142.0</v>
      </c>
      <c r="AD66" s="10">
        <f t="shared" si="166"/>
        <v>2.152288344</v>
      </c>
      <c r="AE66" s="29" t="str">
        <f t="shared" si="167"/>
        <v/>
      </c>
      <c r="AF66" s="11">
        <f t="shared" si="168"/>
        <v>-0.2448257214</v>
      </c>
      <c r="AG66" s="11" t="str">
        <f t="shared" si="169"/>
        <v/>
      </c>
      <c r="AH66" s="11">
        <f t="shared" si="170"/>
        <v>-0.2448257214</v>
      </c>
      <c r="AI66" s="4">
        <f t="shared" si="17"/>
        <v>-0.4947986675</v>
      </c>
      <c r="AJ66" s="1"/>
      <c r="AK66" s="11"/>
      <c r="AL66" s="4">
        <f t="shared" si="18"/>
        <v>0.08770533081</v>
      </c>
      <c r="AM66" s="4">
        <v>-0.01574368297</v>
      </c>
      <c r="AN66" s="4">
        <f t="shared" si="19"/>
        <v>0.06184307736</v>
      </c>
      <c r="AO66" s="4"/>
      <c r="AP66" s="4"/>
    </row>
    <row r="67">
      <c r="A67" s="4">
        <v>1354.0</v>
      </c>
      <c r="B67" s="1" t="s">
        <v>75</v>
      </c>
      <c r="C67" s="4"/>
      <c r="D67" s="4">
        <v>4.0</v>
      </c>
      <c r="E67" s="4">
        <v>1.0</v>
      </c>
      <c r="F67" s="4">
        <f t="shared" ref="F67:G67" si="171">(D67-average(D:D))/stdev(D:D)</f>
        <v>0.2742700707</v>
      </c>
      <c r="G67" s="4">
        <f t="shared" si="171"/>
        <v>0.4842586592</v>
      </c>
      <c r="H67" s="4">
        <f t="shared" si="4"/>
        <v>0.3792643649</v>
      </c>
      <c r="I67" s="4">
        <f t="shared" si="5"/>
        <v>0.6158444324</v>
      </c>
      <c r="J67" s="1"/>
      <c r="K67" s="4">
        <v>85.85</v>
      </c>
      <c r="L67" s="4">
        <v>75.92</v>
      </c>
      <c r="M67" s="4">
        <v>85.08</v>
      </c>
      <c r="N67" s="4">
        <v>72.56</v>
      </c>
      <c r="O67" s="4">
        <f t="shared" ref="O67:R67" si="172">(K67-average(K:K))/stdev(K:K)</f>
        <v>0.8371011688</v>
      </c>
      <c r="P67" s="4">
        <f t="shared" si="172"/>
        <v>0.6355727124</v>
      </c>
      <c r="Q67" s="4">
        <f t="shared" si="172"/>
        <v>1.089207203</v>
      </c>
      <c r="R67" s="4">
        <f t="shared" si="172"/>
        <v>1.190564717</v>
      </c>
      <c r="S67" s="4">
        <f t="shared" si="7"/>
        <v>0.9381114501</v>
      </c>
      <c r="T67" s="4">
        <f t="shared" si="8"/>
        <v>0.9685615366</v>
      </c>
      <c r="U67" s="1"/>
      <c r="V67" s="4">
        <v>48.2</v>
      </c>
      <c r="W67" s="4">
        <v>3.0</v>
      </c>
      <c r="X67" s="4">
        <f t="shared" si="9"/>
        <v>35.1378</v>
      </c>
      <c r="Y67" s="4">
        <f t="shared" si="10"/>
        <v>-0.3580566249</v>
      </c>
      <c r="Z67" s="4">
        <f t="shared" si="11"/>
        <v>-0.5983783293</v>
      </c>
      <c r="AA67" s="4"/>
      <c r="AB67" s="9">
        <v>2100.0</v>
      </c>
      <c r="AC67" s="4">
        <v>0.0</v>
      </c>
      <c r="AD67" s="10">
        <f t="shared" si="166"/>
        <v>0</v>
      </c>
      <c r="AE67" s="29">
        <f t="shared" si="167"/>
        <v>-1</v>
      </c>
      <c r="AF67" s="11">
        <f t="shared" si="168"/>
        <v>-1.139208416</v>
      </c>
      <c r="AG67" s="11">
        <f t="shared" si="169"/>
        <v>-0.4696325093</v>
      </c>
      <c r="AH67" s="11">
        <f t="shared" si="170"/>
        <v>-0.8044204626</v>
      </c>
      <c r="AI67" s="4">
        <f t="shared" si="17"/>
        <v>-0.8968949005</v>
      </c>
      <c r="AJ67" s="1"/>
      <c r="AK67" s="11"/>
      <c r="AL67" s="4">
        <f t="shared" si="18"/>
        <v>0.02228318479</v>
      </c>
      <c r="AM67" s="4">
        <v>0.04954735391</v>
      </c>
      <c r="AN67" s="4">
        <f t="shared" si="19"/>
        <v>0.02909922707</v>
      </c>
      <c r="AO67" s="4"/>
      <c r="AP67" s="4"/>
    </row>
    <row r="68">
      <c r="A68" s="4">
        <v>1018.0</v>
      </c>
      <c r="B68" s="1" t="s">
        <v>87</v>
      </c>
      <c r="C68" s="4"/>
      <c r="D68" s="4">
        <v>4.0</v>
      </c>
      <c r="E68" s="4">
        <v>1.0</v>
      </c>
      <c r="F68" s="4">
        <f t="shared" ref="F68:G68" si="173">(D68-average(D:D))/stdev(D:D)</f>
        <v>0.2742700707</v>
      </c>
      <c r="G68" s="4">
        <f t="shared" si="173"/>
        <v>0.4842586592</v>
      </c>
      <c r="H68" s="4">
        <f t="shared" si="4"/>
        <v>0.3792643649</v>
      </c>
      <c r="I68" s="4">
        <f t="shared" si="5"/>
        <v>0.6158444324</v>
      </c>
      <c r="J68" s="1"/>
      <c r="K68" s="4">
        <v>89.36</v>
      </c>
      <c r="L68" s="4">
        <v>76.72</v>
      </c>
      <c r="M68" s="4">
        <v>68.95</v>
      </c>
      <c r="N68" s="4">
        <v>54.59</v>
      </c>
      <c r="O68" s="4">
        <f t="shared" ref="O68:R68" si="174">(K68-average(K:K))/stdev(K:K)</f>
        <v>1.057942004</v>
      </c>
      <c r="P68" s="4">
        <f t="shared" si="174"/>
        <v>0.6832808776</v>
      </c>
      <c r="Q68" s="4">
        <f t="shared" si="174"/>
        <v>-0.02625434723</v>
      </c>
      <c r="R68" s="4">
        <f t="shared" si="174"/>
        <v>0.06782861773</v>
      </c>
      <c r="S68" s="4">
        <f t="shared" si="7"/>
        <v>0.445699288</v>
      </c>
      <c r="T68" s="4">
        <f t="shared" si="8"/>
        <v>0.667607136</v>
      </c>
      <c r="U68" s="1"/>
      <c r="V68" s="4">
        <v>58.6</v>
      </c>
      <c r="W68" s="4">
        <v>7.0</v>
      </c>
      <c r="X68" s="4">
        <f t="shared" si="9"/>
        <v>28.02819834</v>
      </c>
      <c r="Y68" s="4">
        <f t="shared" si="10"/>
        <v>-0.4144939836</v>
      </c>
      <c r="Z68" s="4">
        <f t="shared" si="11"/>
        <v>-0.6438120717</v>
      </c>
      <c r="AA68" s="4"/>
      <c r="AB68" s="9">
        <v>4300.0</v>
      </c>
      <c r="AC68" s="4">
        <v>0.0</v>
      </c>
      <c r="AD68" s="10">
        <f t="shared" si="166"/>
        <v>0</v>
      </c>
      <c r="AE68" s="29">
        <f t="shared" si="167"/>
        <v>-1</v>
      </c>
      <c r="AF68" s="11">
        <f t="shared" si="168"/>
        <v>-1.139208416</v>
      </c>
      <c r="AG68" s="11">
        <f t="shared" si="169"/>
        <v>-0.4696325093</v>
      </c>
      <c r="AH68" s="11">
        <f t="shared" si="170"/>
        <v>-0.8044204626</v>
      </c>
      <c r="AI68" s="4">
        <f t="shared" si="17"/>
        <v>-0.8968949005</v>
      </c>
      <c r="AJ68" s="1"/>
      <c r="AK68" s="11"/>
      <c r="AL68" s="4">
        <f t="shared" si="18"/>
        <v>-0.06431385096</v>
      </c>
      <c r="AM68" s="4">
        <v>0.2235751599</v>
      </c>
      <c r="AN68" s="4">
        <f t="shared" si="19"/>
        <v>0.007658401758</v>
      </c>
      <c r="AO68" s="4"/>
      <c r="AP68" s="4"/>
    </row>
    <row r="69">
      <c r="A69" s="4">
        <v>1251.0</v>
      </c>
      <c r="B69" s="15" t="s">
        <v>105</v>
      </c>
      <c r="C69" s="4"/>
      <c r="D69" s="4">
        <v>4.0</v>
      </c>
      <c r="E69" s="4">
        <v>1.0</v>
      </c>
      <c r="F69" s="4">
        <f t="shared" ref="F69:G69" si="175">(D69-average(D:D))/stdev(D:D)</f>
        <v>0.2742700707</v>
      </c>
      <c r="G69" s="4">
        <f t="shared" si="175"/>
        <v>0.4842586592</v>
      </c>
      <c r="H69" s="4">
        <f t="shared" si="4"/>
        <v>0.3792643649</v>
      </c>
      <c r="I69" s="4">
        <f t="shared" si="5"/>
        <v>0.6158444324</v>
      </c>
      <c r="J69" s="1"/>
      <c r="K69" s="4">
        <v>61.72</v>
      </c>
      <c r="L69" s="4">
        <v>69.64</v>
      </c>
      <c r="M69" s="4">
        <v>64.33</v>
      </c>
      <c r="N69" s="4">
        <v>56.14</v>
      </c>
      <c r="O69" s="4">
        <f t="shared" ref="O69:R69" si="176">(K69-average(K:K))/stdev(K:K)</f>
        <v>-0.6811009256</v>
      </c>
      <c r="P69" s="4">
        <f t="shared" si="176"/>
        <v>0.2610636156</v>
      </c>
      <c r="Q69" s="4">
        <f t="shared" si="176"/>
        <v>-0.3457479839</v>
      </c>
      <c r="R69" s="4">
        <f t="shared" si="176"/>
        <v>0.1646700731</v>
      </c>
      <c r="S69" s="4">
        <f t="shared" si="7"/>
        <v>-0.1502788052</v>
      </c>
      <c r="T69" s="4">
        <f t="shared" si="8"/>
        <v>-0.3876581035</v>
      </c>
      <c r="U69" s="1"/>
      <c r="V69" s="4">
        <v>33.4</v>
      </c>
      <c r="W69" s="4">
        <v>3.0</v>
      </c>
      <c r="X69" s="4">
        <f t="shared" si="9"/>
        <v>24.3486</v>
      </c>
      <c r="Y69" s="4">
        <f t="shared" si="10"/>
        <v>-0.4437033291</v>
      </c>
      <c r="Z69" s="4">
        <f t="shared" si="11"/>
        <v>-0.6661105983</v>
      </c>
      <c r="AA69" s="4"/>
      <c r="AB69" s="9">
        <v>9163.0</v>
      </c>
      <c r="AC69" s="9">
        <v>17200.0</v>
      </c>
      <c r="AD69" s="10">
        <f t="shared" si="166"/>
        <v>4.235528447</v>
      </c>
      <c r="AE69" s="29">
        <f t="shared" si="167"/>
        <v>0.8771144822</v>
      </c>
      <c r="AF69" s="11">
        <f t="shared" si="168"/>
        <v>0.6208639996</v>
      </c>
      <c r="AG69" s="11">
        <f t="shared" si="169"/>
        <v>-0.06910867221</v>
      </c>
      <c r="AH69" s="11">
        <f t="shared" si="170"/>
        <v>0.2758776637</v>
      </c>
      <c r="AI69" s="4">
        <f t="shared" si="17"/>
        <v>0.525240577</v>
      </c>
      <c r="AJ69" s="1"/>
      <c r="AK69" s="11"/>
      <c r="AL69" s="4">
        <f t="shared" si="18"/>
        <v>0.02182907691</v>
      </c>
      <c r="AM69" s="4">
        <v>-0.0923660505</v>
      </c>
      <c r="AN69" s="4">
        <f t="shared" si="19"/>
        <v>-0.006719704943</v>
      </c>
      <c r="AO69" s="4"/>
      <c r="AP69" s="4"/>
    </row>
    <row r="70">
      <c r="A70" s="4">
        <v>1587.0</v>
      </c>
      <c r="B70" s="1" t="s">
        <v>265</v>
      </c>
      <c r="C70" s="4"/>
      <c r="D70" s="4">
        <v>4.0</v>
      </c>
      <c r="E70" s="4">
        <v>1.0</v>
      </c>
      <c r="F70" s="4">
        <f t="shared" ref="F70:G70" si="177">(D70-average(D:D))/stdev(D:D)</f>
        <v>0.2742700707</v>
      </c>
      <c r="G70" s="4">
        <f t="shared" si="177"/>
        <v>0.4842586592</v>
      </c>
      <c r="H70" s="4">
        <f t="shared" si="4"/>
        <v>0.3792643649</v>
      </c>
      <c r="I70" s="4">
        <f t="shared" si="5"/>
        <v>0.6158444324</v>
      </c>
      <c r="J70" s="1"/>
      <c r="K70" s="4">
        <v>43.36</v>
      </c>
      <c r="L70" s="4">
        <v>52.34</v>
      </c>
      <c r="M70" s="4">
        <v>64.65</v>
      </c>
      <c r="N70" s="4">
        <v>37.7</v>
      </c>
      <c r="O70" s="4">
        <f t="shared" ref="O70:R70" si="178">(K70-average(K:K))/stdev(K:K)</f>
        <v>-1.836268371</v>
      </c>
      <c r="P70" s="4">
        <f t="shared" si="178"/>
        <v>-0.7706254568</v>
      </c>
      <c r="Q70" s="4">
        <f t="shared" si="178"/>
        <v>-0.3236185546</v>
      </c>
      <c r="R70" s="4">
        <f t="shared" si="178"/>
        <v>-0.9874308542</v>
      </c>
      <c r="S70" s="4">
        <f t="shared" si="7"/>
        <v>-0.9794858091</v>
      </c>
      <c r="T70" s="4">
        <f t="shared" si="8"/>
        <v>-0.989689754</v>
      </c>
      <c r="U70" s="1"/>
      <c r="V70" s="4">
        <v>43.9</v>
      </c>
      <c r="W70" s="4">
        <v>1.0</v>
      </c>
      <c r="X70" s="4">
        <f t="shared" si="9"/>
        <v>39.51</v>
      </c>
      <c r="Y70" s="4">
        <f t="shared" si="10"/>
        <v>-0.3233492769</v>
      </c>
      <c r="Z70" s="4">
        <f t="shared" si="11"/>
        <v>-0.5686380895</v>
      </c>
      <c r="AA70" s="4"/>
      <c r="AB70" s="1" t="s">
        <v>106</v>
      </c>
      <c r="AC70" s="9">
        <v>387900.0</v>
      </c>
      <c r="AD70" s="10">
        <f t="shared" si="166"/>
        <v>5.58871978</v>
      </c>
      <c r="AE70" s="29" t="str">
        <f t="shared" si="167"/>
        <v/>
      </c>
      <c r="AF70" s="11">
        <f t="shared" si="168"/>
        <v>1.183182201</v>
      </c>
      <c r="AG70" s="11" t="str">
        <f t="shared" si="169"/>
        <v/>
      </c>
      <c r="AH70" s="11">
        <f t="shared" si="170"/>
        <v>1.183182201</v>
      </c>
      <c r="AI70" s="4">
        <f t="shared" si="17"/>
        <v>1.08774179</v>
      </c>
      <c r="AJ70" s="1"/>
      <c r="AK70" s="11"/>
      <c r="AL70" s="4">
        <f t="shared" si="18"/>
        <v>0.03631459464</v>
      </c>
      <c r="AM70" s="4">
        <v>-0.2306256421</v>
      </c>
      <c r="AN70" s="4">
        <f t="shared" si="19"/>
        <v>-0.03042046454</v>
      </c>
      <c r="AO70" s="4"/>
      <c r="AP70" s="4"/>
    </row>
    <row r="71">
      <c r="A71" s="4">
        <v>1087.0</v>
      </c>
      <c r="B71" s="1" t="s">
        <v>84</v>
      </c>
      <c r="C71" s="4"/>
      <c r="D71" s="4">
        <v>4.0</v>
      </c>
      <c r="E71" s="4">
        <v>1.0</v>
      </c>
      <c r="F71" s="4">
        <f t="shared" ref="F71:G71" si="179">(D71-average(D:D))/stdev(D:D)</f>
        <v>0.2742700707</v>
      </c>
      <c r="G71" s="4">
        <f t="shared" si="179"/>
        <v>0.4842586592</v>
      </c>
      <c r="H71" s="4">
        <f t="shared" si="4"/>
        <v>0.3792643649</v>
      </c>
      <c r="I71" s="4">
        <f t="shared" si="5"/>
        <v>0.6158444324</v>
      </c>
      <c r="J71" s="1"/>
      <c r="K71" s="4">
        <v>38.78</v>
      </c>
      <c r="L71" s="4">
        <v>35.97</v>
      </c>
      <c r="M71" s="4">
        <v>35.7</v>
      </c>
      <c r="N71" s="4">
        <v>33.65</v>
      </c>
      <c r="O71" s="4">
        <f t="shared" ref="O71:R71" si="180">(K71-average(K:K))/stdev(K:K)</f>
        <v>-2.124431056</v>
      </c>
      <c r="P71" s="4">
        <f t="shared" si="180"/>
        <v>-1.746853787</v>
      </c>
      <c r="Q71" s="4">
        <f t="shared" si="180"/>
        <v>-2.325640369</v>
      </c>
      <c r="R71" s="4">
        <f t="shared" si="180"/>
        <v>-1.240468205</v>
      </c>
      <c r="S71" s="4">
        <f t="shared" si="7"/>
        <v>-1.859348354</v>
      </c>
      <c r="T71" s="4">
        <f t="shared" si="8"/>
        <v>-1.363579244</v>
      </c>
      <c r="U71" s="1"/>
      <c r="V71" s="4">
        <v>99.4</v>
      </c>
      <c r="W71" s="4">
        <v>5.0</v>
      </c>
      <c r="X71" s="4">
        <f t="shared" si="9"/>
        <v>58.694706</v>
      </c>
      <c r="Y71" s="4">
        <f t="shared" si="10"/>
        <v>-0.1710574629</v>
      </c>
      <c r="Z71" s="4">
        <f t="shared" si="11"/>
        <v>-0.4135909366</v>
      </c>
      <c r="AA71" s="4"/>
      <c r="AB71" s="9">
        <v>80500.0</v>
      </c>
      <c r="AC71" s="9">
        <v>45100.0</v>
      </c>
      <c r="AD71" s="10">
        <f t="shared" si="166"/>
        <v>4.654176542</v>
      </c>
      <c r="AE71" s="29">
        <f t="shared" si="167"/>
        <v>-0.4397515528</v>
      </c>
      <c r="AF71" s="11">
        <f t="shared" si="168"/>
        <v>0.7948330741</v>
      </c>
      <c r="AG71" s="11">
        <f t="shared" si="169"/>
        <v>-0.3500911281</v>
      </c>
      <c r="AH71" s="11">
        <f t="shared" si="170"/>
        <v>0.222370973</v>
      </c>
      <c r="AI71" s="4">
        <f t="shared" si="17"/>
        <v>0.4715622684</v>
      </c>
      <c r="AJ71" s="1"/>
      <c r="AK71" s="11"/>
      <c r="AL71" s="4">
        <f t="shared" si="18"/>
        <v>-0.1724408699</v>
      </c>
      <c r="AM71" s="4">
        <v>0.3761782747</v>
      </c>
      <c r="AN71" s="4">
        <f t="shared" si="19"/>
        <v>-0.03528608377</v>
      </c>
      <c r="AO71" s="4"/>
      <c r="AP71" s="4"/>
    </row>
    <row r="72">
      <c r="A72" s="4">
        <v>940.0</v>
      </c>
      <c r="B72" s="1" t="s">
        <v>102</v>
      </c>
      <c r="C72" s="4"/>
      <c r="D72" s="4">
        <v>4.0</v>
      </c>
      <c r="E72" s="4">
        <v>1.0</v>
      </c>
      <c r="F72" s="4">
        <f t="shared" ref="F72:G72" si="181">(D72-average(D:D))/stdev(D:D)</f>
        <v>0.2742700707</v>
      </c>
      <c r="G72" s="4">
        <f t="shared" si="181"/>
        <v>0.4842586592</v>
      </c>
      <c r="H72" s="4">
        <f t="shared" si="4"/>
        <v>0.3792643649</v>
      </c>
      <c r="I72" s="4">
        <f t="shared" si="5"/>
        <v>0.6158444324</v>
      </c>
      <c r="J72" s="1"/>
      <c r="K72" s="4">
        <v>92.75</v>
      </c>
      <c r="L72" s="4">
        <v>73.3</v>
      </c>
      <c r="M72" s="4">
        <v>87.2</v>
      </c>
      <c r="N72" s="4">
        <v>69.46</v>
      </c>
      <c r="O72" s="4">
        <f t="shared" ref="O72:R72" si="182">(K72-average(K:K))/stdev(K:K)</f>
        <v>1.271232725</v>
      </c>
      <c r="P72" s="4">
        <f t="shared" si="182"/>
        <v>0.4793284713</v>
      </c>
      <c r="Q72" s="4">
        <f t="shared" si="182"/>
        <v>1.235814672</v>
      </c>
      <c r="R72" s="4">
        <f t="shared" si="182"/>
        <v>0.9968818059</v>
      </c>
      <c r="S72" s="4">
        <f t="shared" si="7"/>
        <v>0.9958144186</v>
      </c>
      <c r="T72" s="4">
        <f t="shared" si="8"/>
        <v>0.9979050148</v>
      </c>
      <c r="U72" s="1"/>
      <c r="V72" s="4">
        <v>28.6</v>
      </c>
      <c r="W72" s="4">
        <v>7.0</v>
      </c>
      <c r="X72" s="4">
        <f t="shared" si="9"/>
        <v>13.67929134</v>
      </c>
      <c r="Y72" s="4">
        <f t="shared" si="10"/>
        <v>-0.5283983132</v>
      </c>
      <c r="Z72" s="4">
        <f t="shared" si="11"/>
        <v>-0.7269101136</v>
      </c>
      <c r="AA72" s="4"/>
      <c r="AB72" s="4">
        <v>0.0</v>
      </c>
      <c r="AC72" s="4">
        <v>0.0</v>
      </c>
      <c r="AD72" s="10">
        <f t="shared" si="166"/>
        <v>0</v>
      </c>
      <c r="AE72" s="29">
        <f t="shared" si="167"/>
        <v>0</v>
      </c>
      <c r="AF72" s="11">
        <f t="shared" si="168"/>
        <v>-1.139208416</v>
      </c>
      <c r="AG72" s="11" t="str">
        <f t="shared" si="169"/>
        <v/>
      </c>
      <c r="AH72" s="11">
        <f t="shared" si="170"/>
        <v>-1.139208416</v>
      </c>
      <c r="AI72" s="4">
        <f t="shared" si="17"/>
        <v>-1.067337068</v>
      </c>
      <c r="AJ72" s="1"/>
      <c r="AK72" s="11"/>
      <c r="AL72" s="4">
        <f t="shared" si="18"/>
        <v>-0.04512443349</v>
      </c>
      <c r="AM72" s="4">
        <v>-0.06129351128</v>
      </c>
      <c r="AN72" s="4">
        <f t="shared" si="19"/>
        <v>-0.04916670294</v>
      </c>
      <c r="AO72" s="4"/>
      <c r="AP72" s="4"/>
    </row>
    <row r="73">
      <c r="A73" s="4">
        <v>871.0</v>
      </c>
      <c r="B73" s="1" t="s">
        <v>115</v>
      </c>
      <c r="C73" s="4"/>
      <c r="D73" s="4">
        <v>4.0</v>
      </c>
      <c r="E73" s="4">
        <v>1.0</v>
      </c>
      <c r="F73" s="4">
        <f t="shared" ref="F73:G73" si="183">(D73-average(D:D))/stdev(D:D)</f>
        <v>0.2742700707</v>
      </c>
      <c r="G73" s="4">
        <f t="shared" si="183"/>
        <v>0.4842586592</v>
      </c>
      <c r="H73" s="4">
        <f t="shared" si="4"/>
        <v>0.3792643649</v>
      </c>
      <c r="I73" s="4">
        <f t="shared" si="5"/>
        <v>0.6158444324</v>
      </c>
      <c r="J73" s="1"/>
      <c r="K73" s="4">
        <v>89.09</v>
      </c>
      <c r="L73" s="4">
        <v>77.65</v>
      </c>
      <c r="M73" s="4">
        <v>74.78</v>
      </c>
      <c r="N73" s="4">
        <v>63.79</v>
      </c>
      <c r="O73" s="4">
        <f t="shared" ref="O73:R73" si="184">(K73-average(K:K))/stdev(K:K)</f>
        <v>1.040954247</v>
      </c>
      <c r="P73" s="4">
        <f t="shared" si="184"/>
        <v>0.7387416196</v>
      </c>
      <c r="Q73" s="4">
        <f t="shared" si="184"/>
        <v>0.3769161943</v>
      </c>
      <c r="R73" s="4">
        <f t="shared" si="184"/>
        <v>0.6426295142</v>
      </c>
      <c r="S73" s="4">
        <f t="shared" si="7"/>
        <v>0.6998103939</v>
      </c>
      <c r="T73" s="4">
        <f t="shared" si="8"/>
        <v>0.8365467075</v>
      </c>
      <c r="U73" s="1"/>
      <c r="V73" s="4">
        <v>104.6</v>
      </c>
      <c r="W73" s="4">
        <v>7.0</v>
      </c>
      <c r="X73" s="4">
        <f t="shared" si="9"/>
        <v>50.02985574</v>
      </c>
      <c r="Y73" s="4">
        <f t="shared" si="10"/>
        <v>-0.2398406782</v>
      </c>
      <c r="Z73" s="4">
        <f t="shared" si="11"/>
        <v>-0.4897353144</v>
      </c>
      <c r="AA73" s="4"/>
      <c r="AB73" s="4">
        <v>0.0</v>
      </c>
      <c r="AC73" s="4">
        <v>0.0</v>
      </c>
      <c r="AD73" s="10">
        <f t="shared" si="166"/>
        <v>0</v>
      </c>
      <c r="AE73" s="29">
        <f t="shared" si="167"/>
        <v>0</v>
      </c>
      <c r="AF73" s="11">
        <f t="shared" si="168"/>
        <v>-1.139208416</v>
      </c>
      <c r="AG73" s="11" t="str">
        <f t="shared" si="169"/>
        <v/>
      </c>
      <c r="AH73" s="11">
        <f t="shared" si="170"/>
        <v>-1.139208416</v>
      </c>
      <c r="AI73" s="4">
        <f t="shared" si="17"/>
        <v>-1.067337068</v>
      </c>
      <c r="AJ73" s="1"/>
      <c r="AK73" s="11"/>
      <c r="AL73" s="4">
        <f t="shared" si="18"/>
        <v>-0.02617031053</v>
      </c>
      <c r="AM73" s="4">
        <v>-0.1302314735</v>
      </c>
      <c r="AN73" s="4">
        <f t="shared" si="19"/>
        <v>-0.05218560127</v>
      </c>
      <c r="AO73" s="4"/>
      <c r="AP73" s="4"/>
    </row>
    <row r="74">
      <c r="A74" s="4">
        <v>1538.0</v>
      </c>
      <c r="B74" s="1" t="s">
        <v>231</v>
      </c>
      <c r="C74" s="4"/>
      <c r="D74" s="4">
        <v>4.0</v>
      </c>
      <c r="E74" s="4">
        <v>1.0</v>
      </c>
      <c r="F74" s="4">
        <f t="shared" ref="F74:G74" si="185">(D74-average(D:D))/stdev(D:D)</f>
        <v>0.2742700707</v>
      </c>
      <c r="G74" s="4">
        <f t="shared" si="185"/>
        <v>0.4842586592</v>
      </c>
      <c r="H74" s="4">
        <f t="shared" si="4"/>
        <v>0.3792643649</v>
      </c>
      <c r="I74" s="4">
        <f t="shared" si="5"/>
        <v>0.6158444324</v>
      </c>
      <c r="J74" s="1"/>
      <c r="K74" s="4">
        <v>85.55</v>
      </c>
      <c r="L74" s="4">
        <v>63.48</v>
      </c>
      <c r="M74" s="4">
        <v>72.85</v>
      </c>
      <c r="N74" s="4">
        <v>54.88</v>
      </c>
      <c r="O74" s="4">
        <f t="shared" ref="O74:R74" si="186">(K74-average(K:K))/stdev(K:K)</f>
        <v>0.8182258837</v>
      </c>
      <c r="P74" s="4">
        <f t="shared" si="186"/>
        <v>-0.1062892564</v>
      </c>
      <c r="Q74" s="4">
        <f t="shared" si="186"/>
        <v>0.2434480734</v>
      </c>
      <c r="R74" s="4">
        <f t="shared" si="186"/>
        <v>0.08594734164</v>
      </c>
      <c r="S74" s="4">
        <f t="shared" si="7"/>
        <v>0.2603330106</v>
      </c>
      <c r="T74" s="4">
        <f t="shared" si="8"/>
        <v>0.5102283906</v>
      </c>
      <c r="U74" s="1"/>
      <c r="V74" s="4">
        <v>29.1</v>
      </c>
      <c r="W74" s="4">
        <v>1.0</v>
      </c>
      <c r="X74" s="4">
        <f t="shared" si="9"/>
        <v>26.19</v>
      </c>
      <c r="Y74" s="4">
        <f t="shared" si="10"/>
        <v>-0.4290859487</v>
      </c>
      <c r="Z74" s="4">
        <f t="shared" si="11"/>
        <v>-0.6550465241</v>
      </c>
      <c r="AA74" s="4"/>
      <c r="AB74" s="1" t="s">
        <v>106</v>
      </c>
      <c r="AC74" s="4">
        <v>0.0</v>
      </c>
      <c r="AD74" s="10">
        <f t="shared" si="166"/>
        <v>0</v>
      </c>
      <c r="AE74" s="29" t="str">
        <f t="shared" si="167"/>
        <v/>
      </c>
      <c r="AF74" s="11">
        <f t="shared" si="168"/>
        <v>-1.139208416</v>
      </c>
      <c r="AG74" s="11" t="str">
        <f t="shared" si="169"/>
        <v/>
      </c>
      <c r="AH74" s="11">
        <f t="shared" si="170"/>
        <v>-1.139208416</v>
      </c>
      <c r="AI74" s="4">
        <f t="shared" si="17"/>
        <v>-1.067337068</v>
      </c>
      <c r="AJ74" s="1"/>
      <c r="AK74" s="11"/>
      <c r="AL74" s="4">
        <f t="shared" si="18"/>
        <v>-0.1490776922</v>
      </c>
      <c r="AM74" s="4">
        <v>0.1917361993</v>
      </c>
      <c r="AN74" s="4">
        <f t="shared" si="19"/>
        <v>-0.0638742193</v>
      </c>
      <c r="AO74" s="4"/>
      <c r="AP74" s="4"/>
    </row>
    <row r="75">
      <c r="A75" s="4">
        <v>1552.0</v>
      </c>
      <c r="B75" s="1" t="s">
        <v>267</v>
      </c>
      <c r="C75" s="4"/>
      <c r="D75" s="4">
        <v>4.0</v>
      </c>
      <c r="E75" s="4">
        <v>1.0</v>
      </c>
      <c r="F75" s="4">
        <f t="shared" ref="F75:G75" si="187">(D75-average(D:D))/stdev(D:D)</f>
        <v>0.2742700707</v>
      </c>
      <c r="G75" s="4">
        <f t="shared" si="187"/>
        <v>0.4842586592</v>
      </c>
      <c r="H75" s="4">
        <f t="shared" si="4"/>
        <v>0.3792643649</v>
      </c>
      <c r="I75" s="4">
        <f t="shared" si="5"/>
        <v>0.6158444324</v>
      </c>
      <c r="J75" s="1"/>
      <c r="K75" s="4">
        <v>58.59</v>
      </c>
      <c r="L75" s="4">
        <v>66.23</v>
      </c>
      <c r="M75" s="4">
        <v>50.83</v>
      </c>
      <c r="N75" s="4">
        <v>40.54</v>
      </c>
      <c r="O75" s="4">
        <f t="shared" ref="O75:R75" si="188">(K75-average(K:K))/stdev(K:K)</f>
        <v>-0.8780330663</v>
      </c>
      <c r="P75" s="4">
        <f t="shared" si="188"/>
        <v>0.05770756144</v>
      </c>
      <c r="Q75" s="4">
        <f t="shared" si="188"/>
        <v>-1.279333286</v>
      </c>
      <c r="R75" s="4">
        <f t="shared" si="188"/>
        <v>-0.8099923166</v>
      </c>
      <c r="S75" s="4">
        <f t="shared" si="7"/>
        <v>-0.7274127769</v>
      </c>
      <c r="T75" s="4">
        <f t="shared" si="8"/>
        <v>-0.8528849728</v>
      </c>
      <c r="U75" s="1"/>
      <c r="V75" s="4">
        <v>26.3</v>
      </c>
      <c r="W75" s="4">
        <v>1.0</v>
      </c>
      <c r="X75" s="4">
        <f t="shared" si="9"/>
        <v>23.67</v>
      </c>
      <c r="Y75" s="4">
        <f t="shared" si="10"/>
        <v>-0.4490901839</v>
      </c>
      <c r="Z75" s="4">
        <f t="shared" si="11"/>
        <v>-0.6701419132</v>
      </c>
      <c r="AA75" s="4"/>
      <c r="AB75" s="1" t="s">
        <v>106</v>
      </c>
      <c r="AC75" s="9">
        <v>13304.0</v>
      </c>
      <c r="AD75" s="10">
        <f t="shared" si="166"/>
        <v>4.123982236</v>
      </c>
      <c r="AE75" s="29" t="str">
        <f t="shared" si="167"/>
        <v/>
      </c>
      <c r="AF75" s="11">
        <f t="shared" si="168"/>
        <v>0.5745110094</v>
      </c>
      <c r="AG75" s="11" t="str">
        <f t="shared" si="169"/>
        <v/>
      </c>
      <c r="AH75" s="11">
        <f t="shared" si="170"/>
        <v>0.5745110094</v>
      </c>
      <c r="AI75" s="4">
        <f t="shared" si="17"/>
        <v>0.757965045</v>
      </c>
      <c r="AJ75" s="1"/>
      <c r="AK75" s="11"/>
      <c r="AL75" s="4">
        <f t="shared" si="18"/>
        <v>-0.03730435216</v>
      </c>
      <c r="AM75" s="4">
        <v>-0.2332267504</v>
      </c>
      <c r="AN75" s="4">
        <f t="shared" si="19"/>
        <v>-0.08628495172</v>
      </c>
      <c r="AO75" s="4"/>
      <c r="AP75" s="4"/>
    </row>
    <row r="76">
      <c r="A76" s="4">
        <v>1529.0</v>
      </c>
      <c r="B76" s="1" t="s">
        <v>225</v>
      </c>
      <c r="C76" s="4"/>
      <c r="D76" s="4">
        <v>4.0</v>
      </c>
      <c r="E76" s="4">
        <v>1.0</v>
      </c>
      <c r="F76" s="4">
        <f t="shared" ref="F76:G76" si="189">(D76-average(D:D))/stdev(D:D)</f>
        <v>0.2742700707</v>
      </c>
      <c r="G76" s="4">
        <f t="shared" si="189"/>
        <v>0.4842586592</v>
      </c>
      <c r="H76" s="4">
        <f t="shared" si="4"/>
        <v>0.3792643649</v>
      </c>
      <c r="I76" s="4">
        <f t="shared" si="5"/>
        <v>0.6158444324</v>
      </c>
      <c r="J76" s="1"/>
      <c r="K76" s="4">
        <v>80.66</v>
      </c>
      <c r="L76" s="4">
        <v>75.59</v>
      </c>
      <c r="M76" s="4">
        <v>63.67</v>
      </c>
      <c r="N76" s="4">
        <v>56.25</v>
      </c>
      <c r="O76" s="4">
        <f t="shared" ref="O76:R76" si="190">(K76-average(K:K))/stdev(K:K)</f>
        <v>0.5105587374</v>
      </c>
      <c r="P76" s="4">
        <f t="shared" si="190"/>
        <v>0.6158930942</v>
      </c>
      <c r="Q76" s="4">
        <f t="shared" si="190"/>
        <v>-0.391389932</v>
      </c>
      <c r="R76" s="4">
        <f t="shared" si="190"/>
        <v>0.1715426925</v>
      </c>
      <c r="S76" s="4">
        <f t="shared" si="7"/>
        <v>0.226651148</v>
      </c>
      <c r="T76" s="4">
        <f t="shared" si="8"/>
        <v>0.4760789305</v>
      </c>
      <c r="U76" s="1"/>
      <c r="V76" s="4">
        <v>1.1</v>
      </c>
      <c r="W76" s="4">
        <v>1.0</v>
      </c>
      <c r="X76" s="4">
        <f t="shared" si="9"/>
        <v>0.99</v>
      </c>
      <c r="Y76" s="4">
        <f t="shared" si="10"/>
        <v>-0.6291283008</v>
      </c>
      <c r="Z76" s="4">
        <f t="shared" si="11"/>
        <v>-0.7931760844</v>
      </c>
      <c r="AA76" s="4"/>
      <c r="AB76" s="1" t="s">
        <v>106</v>
      </c>
      <c r="AC76" s="4">
        <v>0.0</v>
      </c>
      <c r="AD76" s="10">
        <f t="shared" si="166"/>
        <v>0</v>
      </c>
      <c r="AE76" s="29" t="str">
        <f t="shared" si="167"/>
        <v/>
      </c>
      <c r="AF76" s="11">
        <f t="shared" si="168"/>
        <v>-1.139208416</v>
      </c>
      <c r="AG76" s="11" t="str">
        <f t="shared" si="169"/>
        <v/>
      </c>
      <c r="AH76" s="11">
        <f t="shared" si="170"/>
        <v>-1.139208416</v>
      </c>
      <c r="AI76" s="4">
        <f t="shared" si="17"/>
        <v>-1.067337068</v>
      </c>
      <c r="AJ76" s="1"/>
      <c r="AK76" s="11"/>
      <c r="AL76" s="4">
        <f t="shared" si="18"/>
        <v>-0.1921474473</v>
      </c>
      <c r="AM76" s="4">
        <v>0.2186625173</v>
      </c>
      <c r="AN76" s="4">
        <f t="shared" si="19"/>
        <v>-0.08944495613</v>
      </c>
      <c r="AO76" s="4"/>
      <c r="AP76" s="4"/>
    </row>
    <row r="77">
      <c r="A77" s="4">
        <v>1470.0</v>
      </c>
      <c r="B77" s="1" t="s">
        <v>274</v>
      </c>
      <c r="C77" s="4"/>
      <c r="D77" s="4">
        <v>4.0</v>
      </c>
      <c r="E77" s="4">
        <v>1.0</v>
      </c>
      <c r="F77" s="4">
        <f t="shared" ref="F77:G77" si="191">(D77-average(D:D))/stdev(D:D)</f>
        <v>0.2742700707</v>
      </c>
      <c r="G77" s="4">
        <f t="shared" si="191"/>
        <v>0.4842586592</v>
      </c>
      <c r="H77" s="4">
        <f t="shared" si="4"/>
        <v>0.3792643649</v>
      </c>
      <c r="I77" s="4">
        <f t="shared" si="5"/>
        <v>0.6158444324</v>
      </c>
      <c r="J77" s="1"/>
      <c r="K77" s="4">
        <v>78.52</v>
      </c>
      <c r="L77" s="4">
        <v>56.84</v>
      </c>
      <c r="M77" s="4">
        <v>62.11</v>
      </c>
      <c r="N77" s="4">
        <v>37.89</v>
      </c>
      <c r="O77" s="4">
        <f t="shared" ref="O77:R77" si="192">(K77-average(K:K))/stdev(K:K)</f>
        <v>0.3759150374</v>
      </c>
      <c r="P77" s="4">
        <f t="shared" si="192"/>
        <v>-0.5022670275</v>
      </c>
      <c r="Q77" s="4">
        <f t="shared" si="192"/>
        <v>-0.4992709003</v>
      </c>
      <c r="R77" s="4">
        <f t="shared" si="192"/>
        <v>-0.9755599661</v>
      </c>
      <c r="S77" s="4">
        <f t="shared" si="7"/>
        <v>-0.4002957142</v>
      </c>
      <c r="T77" s="4">
        <f t="shared" si="8"/>
        <v>-0.6326892714</v>
      </c>
      <c r="U77" s="1"/>
      <c r="V77" s="4">
        <v>45.4</v>
      </c>
      <c r="W77" s="4">
        <v>1.0</v>
      </c>
      <c r="X77" s="4">
        <f t="shared" si="9"/>
        <v>40.86</v>
      </c>
      <c r="Y77" s="4">
        <f t="shared" si="10"/>
        <v>-0.3126327223</v>
      </c>
      <c r="Z77" s="4">
        <f t="shared" si="11"/>
        <v>-0.5591356922</v>
      </c>
      <c r="AA77" s="4"/>
      <c r="AB77" s="1" t="s">
        <v>106</v>
      </c>
      <c r="AC77" s="9">
        <v>1560.0</v>
      </c>
      <c r="AD77" s="10">
        <f t="shared" si="166"/>
        <v>3.193124598</v>
      </c>
      <c r="AE77" s="29" t="str">
        <f t="shared" si="167"/>
        <v/>
      </c>
      <c r="AF77" s="11">
        <f t="shared" si="168"/>
        <v>0.1876934324</v>
      </c>
      <c r="AG77" s="11" t="str">
        <f t="shared" si="169"/>
        <v/>
      </c>
      <c r="AH77" s="11">
        <f t="shared" si="170"/>
        <v>0.1876934324</v>
      </c>
      <c r="AI77" s="4">
        <f t="shared" si="17"/>
        <v>0.4332360008</v>
      </c>
      <c r="AJ77" s="1"/>
      <c r="AK77" s="11"/>
      <c r="AL77" s="4">
        <f t="shared" si="18"/>
        <v>-0.03568613259</v>
      </c>
      <c r="AM77" s="4">
        <v>-0.2678649289</v>
      </c>
      <c r="AN77" s="4">
        <f t="shared" si="19"/>
        <v>-0.09373083166</v>
      </c>
      <c r="AO77" s="4"/>
      <c r="AP77" s="4"/>
    </row>
    <row r="78">
      <c r="A78" s="4">
        <v>949.0</v>
      </c>
      <c r="B78" s="1" t="s">
        <v>95</v>
      </c>
      <c r="C78" s="4"/>
      <c r="D78" s="4">
        <v>4.0</v>
      </c>
      <c r="E78" s="4">
        <v>1.0</v>
      </c>
      <c r="F78" s="4">
        <f t="shared" ref="F78:G78" si="193">(D78-average(D:D))/stdev(D:D)</f>
        <v>0.2742700707</v>
      </c>
      <c r="G78" s="4">
        <f t="shared" si="193"/>
        <v>0.4842586592</v>
      </c>
      <c r="H78" s="4">
        <f t="shared" si="4"/>
        <v>0.3792643649</v>
      </c>
      <c r="I78" s="4">
        <f t="shared" si="5"/>
        <v>0.6158444324</v>
      </c>
      <c r="J78" s="1"/>
      <c r="K78" s="4">
        <v>90.71</v>
      </c>
      <c r="L78" s="4">
        <v>73.81</v>
      </c>
      <c r="M78" s="4">
        <v>70.66</v>
      </c>
      <c r="N78" s="4">
        <v>49.94</v>
      </c>
      <c r="O78" s="4">
        <f t="shared" ref="O78:R78" si="194">(K78-average(K:K))/stdev(K:K)</f>
        <v>1.142880787</v>
      </c>
      <c r="P78" s="4">
        <f t="shared" si="194"/>
        <v>0.5097424267</v>
      </c>
      <c r="Q78" s="4">
        <f t="shared" si="194"/>
        <v>0.09199979104</v>
      </c>
      <c r="R78" s="4">
        <f t="shared" si="194"/>
        <v>-0.2226957484</v>
      </c>
      <c r="S78" s="4">
        <f t="shared" si="7"/>
        <v>0.380481814</v>
      </c>
      <c r="T78" s="4">
        <f t="shared" si="8"/>
        <v>0.6168320792</v>
      </c>
      <c r="U78" s="1"/>
      <c r="V78" s="4">
        <v>28.4</v>
      </c>
      <c r="W78" s="4">
        <v>7.0</v>
      </c>
      <c r="X78" s="4">
        <f t="shared" si="9"/>
        <v>13.58363196</v>
      </c>
      <c r="Y78" s="4">
        <f t="shared" si="10"/>
        <v>-0.5291576754</v>
      </c>
      <c r="Z78" s="4">
        <f t="shared" si="11"/>
        <v>-0.727432248</v>
      </c>
      <c r="AA78" s="4"/>
      <c r="AB78" s="4">
        <v>0.0</v>
      </c>
      <c r="AC78" s="4">
        <v>0.0</v>
      </c>
      <c r="AD78" s="10">
        <f t="shared" si="166"/>
        <v>0</v>
      </c>
      <c r="AE78" s="29">
        <f t="shared" si="167"/>
        <v>0</v>
      </c>
      <c r="AF78" s="11">
        <f t="shared" si="168"/>
        <v>-1.139208416</v>
      </c>
      <c r="AG78" s="11" t="str">
        <f t="shared" si="169"/>
        <v/>
      </c>
      <c r="AH78" s="11">
        <f t="shared" si="170"/>
        <v>-1.139208416</v>
      </c>
      <c r="AI78" s="4">
        <f t="shared" si="17"/>
        <v>-1.067337068</v>
      </c>
      <c r="AJ78" s="1"/>
      <c r="AK78" s="11"/>
      <c r="AL78" s="4">
        <f t="shared" si="18"/>
        <v>-0.140523201</v>
      </c>
      <c r="AM78" s="4">
        <v>-0.02287902875</v>
      </c>
      <c r="AN78" s="4">
        <f t="shared" si="19"/>
        <v>-0.1111121579</v>
      </c>
      <c r="AO78" s="4"/>
      <c r="AP78" s="4"/>
    </row>
    <row r="79">
      <c r="A79" s="4">
        <v>1358.0</v>
      </c>
      <c r="B79" s="1" t="s">
        <v>113</v>
      </c>
      <c r="C79" s="4"/>
      <c r="D79" s="4">
        <v>4.0</v>
      </c>
      <c r="E79" s="4">
        <v>1.0</v>
      </c>
      <c r="F79" s="4">
        <f t="shared" ref="F79:G79" si="195">(D79-average(D:D))/stdev(D:D)</f>
        <v>0.2742700707</v>
      </c>
      <c r="G79" s="4">
        <f t="shared" si="195"/>
        <v>0.4842586592</v>
      </c>
      <c r="H79" s="4">
        <f t="shared" si="4"/>
        <v>0.3792643649</v>
      </c>
      <c r="I79" s="4">
        <f t="shared" si="5"/>
        <v>0.6158444324</v>
      </c>
      <c r="J79" s="1"/>
      <c r="K79" s="4">
        <v>80.64</v>
      </c>
      <c r="L79" s="4">
        <v>71.67</v>
      </c>
      <c r="M79" s="4">
        <v>70.09</v>
      </c>
      <c r="N79" s="4">
        <v>58.85</v>
      </c>
      <c r="O79" s="4">
        <f t="shared" ref="O79:R79" si="196">(K79-average(K:K))/stdev(K:K)</f>
        <v>0.5093003851</v>
      </c>
      <c r="P79" s="4">
        <f t="shared" si="196"/>
        <v>0.3821230848</v>
      </c>
      <c r="Q79" s="4">
        <f t="shared" si="196"/>
        <v>0.05258174495</v>
      </c>
      <c r="R79" s="4">
        <f t="shared" si="196"/>
        <v>0.3339864242</v>
      </c>
      <c r="S79" s="4">
        <f t="shared" si="7"/>
        <v>0.3194979097</v>
      </c>
      <c r="T79" s="4">
        <f t="shared" si="8"/>
        <v>0.5652414614</v>
      </c>
      <c r="U79" s="1"/>
      <c r="V79" s="4">
        <v>28.3</v>
      </c>
      <c r="W79" s="4">
        <v>3.0</v>
      </c>
      <c r="X79" s="4">
        <f t="shared" si="9"/>
        <v>20.6307</v>
      </c>
      <c r="Y79" s="4">
        <f t="shared" si="10"/>
        <v>-0.4732167204</v>
      </c>
      <c r="Z79" s="4">
        <f t="shared" si="11"/>
        <v>-0.6879074941</v>
      </c>
      <c r="AA79" s="4"/>
      <c r="AB79" s="4">
        <v>0.0</v>
      </c>
      <c r="AC79" s="4">
        <v>0.0</v>
      </c>
      <c r="AD79" s="10">
        <f t="shared" si="166"/>
        <v>0</v>
      </c>
      <c r="AE79" s="29">
        <f t="shared" si="167"/>
        <v>0</v>
      </c>
      <c r="AF79" s="11">
        <f t="shared" si="168"/>
        <v>-1.139208416</v>
      </c>
      <c r="AG79" s="11" t="str">
        <f t="shared" si="169"/>
        <v/>
      </c>
      <c r="AH79" s="11">
        <f t="shared" si="170"/>
        <v>-1.139208416</v>
      </c>
      <c r="AI79" s="4">
        <f t="shared" si="17"/>
        <v>-1.067337068</v>
      </c>
      <c r="AJ79" s="1"/>
      <c r="AK79" s="11"/>
      <c r="AL79" s="4">
        <f t="shared" si="18"/>
        <v>-0.143539667</v>
      </c>
      <c r="AM79" s="1"/>
      <c r="AN79" s="4">
        <f t="shared" si="19"/>
        <v>-0.143539667</v>
      </c>
      <c r="AO79" s="4"/>
      <c r="AP79" s="4"/>
    </row>
    <row r="80">
      <c r="A80" s="4">
        <v>1222.0</v>
      </c>
      <c r="B80" s="1" t="s">
        <v>118</v>
      </c>
      <c r="C80" s="4"/>
      <c r="D80" s="4">
        <v>4.0</v>
      </c>
      <c r="E80" s="4">
        <v>1.0</v>
      </c>
      <c r="F80" s="4">
        <f t="shared" ref="F80:G80" si="197">(D80-average(D:D))/stdev(D:D)</f>
        <v>0.2742700707</v>
      </c>
      <c r="G80" s="4">
        <f t="shared" si="197"/>
        <v>0.4842586592</v>
      </c>
      <c r="H80" s="4">
        <f t="shared" si="4"/>
        <v>0.3792643649</v>
      </c>
      <c r="I80" s="4">
        <f t="shared" si="5"/>
        <v>0.6158444324</v>
      </c>
      <c r="J80" s="1"/>
      <c r="K80" s="4">
        <v>79.69</v>
      </c>
      <c r="L80" s="4">
        <v>80.47</v>
      </c>
      <c r="M80" s="4">
        <v>72.66</v>
      </c>
      <c r="N80" s="4">
        <v>47.66</v>
      </c>
      <c r="O80" s="4">
        <f t="shared" ref="O80:R80" si="198">(K80-average(K:K))/stdev(K:K)</f>
        <v>0.4495286491</v>
      </c>
      <c r="P80" s="4">
        <f t="shared" si="198"/>
        <v>0.9069129019</v>
      </c>
      <c r="Q80" s="4">
        <f t="shared" si="198"/>
        <v>0.2303087247</v>
      </c>
      <c r="R80" s="4">
        <f t="shared" si="198"/>
        <v>-0.3651464054</v>
      </c>
      <c r="S80" s="4">
        <f t="shared" si="7"/>
        <v>0.3054009676</v>
      </c>
      <c r="T80" s="4">
        <f t="shared" si="8"/>
        <v>0.5526309506</v>
      </c>
      <c r="U80" s="1"/>
      <c r="V80" s="4">
        <v>28.0</v>
      </c>
      <c r="W80" s="4">
        <v>4.0</v>
      </c>
      <c r="X80" s="4">
        <f t="shared" si="9"/>
        <v>18.3708</v>
      </c>
      <c r="Y80" s="4">
        <f t="shared" si="10"/>
        <v>-0.4911562328</v>
      </c>
      <c r="Z80" s="4">
        <f t="shared" si="11"/>
        <v>-0.7008253939</v>
      </c>
      <c r="AA80" s="4"/>
      <c r="AB80" s="4">
        <v>0.0</v>
      </c>
      <c r="AC80" s="4">
        <v>0.0</v>
      </c>
      <c r="AD80" s="10">
        <f t="shared" si="166"/>
        <v>0</v>
      </c>
      <c r="AE80" s="29">
        <f t="shared" si="167"/>
        <v>0</v>
      </c>
      <c r="AF80" s="11">
        <f t="shared" si="168"/>
        <v>-1.139208416</v>
      </c>
      <c r="AG80" s="11" t="str">
        <f t="shared" si="169"/>
        <v/>
      </c>
      <c r="AH80" s="11">
        <f t="shared" si="170"/>
        <v>-1.139208416</v>
      </c>
      <c r="AI80" s="4">
        <f t="shared" si="17"/>
        <v>-1.067337068</v>
      </c>
      <c r="AJ80" s="1"/>
      <c r="AK80" s="11"/>
      <c r="AL80" s="4">
        <f t="shared" si="18"/>
        <v>-0.1499217696</v>
      </c>
      <c r="AM80" s="1"/>
      <c r="AN80" s="4">
        <f t="shared" si="19"/>
        <v>-0.1499217696</v>
      </c>
      <c r="AO80" s="4"/>
      <c r="AP80" s="4"/>
    </row>
    <row r="81">
      <c r="A81" s="4">
        <v>869.0</v>
      </c>
      <c r="B81" s="1" t="s">
        <v>99</v>
      </c>
      <c r="C81" s="4"/>
      <c r="D81" s="4">
        <v>4.0</v>
      </c>
      <c r="E81" s="4">
        <v>1.0</v>
      </c>
      <c r="F81" s="4">
        <f t="shared" ref="F81:G81" si="199">(D81-average(D:D))/stdev(D:D)</f>
        <v>0.2742700707</v>
      </c>
      <c r="G81" s="4">
        <f t="shared" si="199"/>
        <v>0.4842586592</v>
      </c>
      <c r="H81" s="4">
        <f t="shared" si="4"/>
        <v>0.3792643649</v>
      </c>
      <c r="I81" s="4">
        <f t="shared" si="5"/>
        <v>0.6158444324</v>
      </c>
      <c r="J81" s="1"/>
      <c r="K81" s="4">
        <v>80.95</v>
      </c>
      <c r="L81" s="4">
        <v>73.15</v>
      </c>
      <c r="M81" s="4">
        <v>80.39</v>
      </c>
      <c r="N81" s="4">
        <v>61.97</v>
      </c>
      <c r="O81" s="4">
        <f t="shared" ref="O81:R81" si="200">(K81-average(K:K))/stdev(K:K)</f>
        <v>0.5288048463</v>
      </c>
      <c r="P81" s="4">
        <f t="shared" si="200"/>
        <v>0.4703831904</v>
      </c>
      <c r="Q81" s="4">
        <f t="shared" si="200"/>
        <v>0.7648727532</v>
      </c>
      <c r="R81" s="4">
        <f t="shared" si="200"/>
        <v>0.5289189021</v>
      </c>
      <c r="S81" s="4">
        <f t="shared" si="7"/>
        <v>0.573244923</v>
      </c>
      <c r="T81" s="4">
        <f t="shared" si="8"/>
        <v>0.7571293965</v>
      </c>
      <c r="U81" s="1"/>
      <c r="V81" s="4">
        <v>34.9</v>
      </c>
      <c r="W81" s="4">
        <v>7.0</v>
      </c>
      <c r="X81" s="4">
        <f t="shared" si="9"/>
        <v>16.69256181</v>
      </c>
      <c r="Y81" s="4">
        <f t="shared" si="10"/>
        <v>-0.504478404</v>
      </c>
      <c r="Z81" s="4">
        <f t="shared" si="11"/>
        <v>-0.7102664317</v>
      </c>
      <c r="AA81" s="4"/>
      <c r="AB81" s="4">
        <v>0.0</v>
      </c>
      <c r="AC81" s="4">
        <v>0.0</v>
      </c>
      <c r="AD81" s="10">
        <f t="shared" si="166"/>
        <v>0</v>
      </c>
      <c r="AE81" s="29">
        <f t="shared" si="167"/>
        <v>0</v>
      </c>
      <c r="AF81" s="11">
        <f t="shared" si="168"/>
        <v>-1.139208416</v>
      </c>
      <c r="AG81" s="11" t="str">
        <f t="shared" si="169"/>
        <v/>
      </c>
      <c r="AH81" s="11">
        <f t="shared" si="170"/>
        <v>-1.139208416</v>
      </c>
      <c r="AI81" s="4">
        <f t="shared" si="17"/>
        <v>-1.067337068</v>
      </c>
      <c r="AJ81" s="1"/>
      <c r="AK81" s="11"/>
      <c r="AL81" s="4">
        <f t="shared" si="18"/>
        <v>-0.1011574176</v>
      </c>
      <c r="AM81" s="4">
        <v>-0.3583796614</v>
      </c>
      <c r="AN81" s="4">
        <f t="shared" si="19"/>
        <v>-0.1654629786</v>
      </c>
      <c r="AO81" s="4"/>
      <c r="AP81" s="4"/>
    </row>
    <row r="82">
      <c r="A82" s="4">
        <v>1233.0</v>
      </c>
      <c r="B82" s="1" t="s">
        <v>109</v>
      </c>
      <c r="C82" s="4"/>
      <c r="D82" s="4">
        <v>4.0</v>
      </c>
      <c r="E82" s="4">
        <v>1.0</v>
      </c>
      <c r="F82" s="4">
        <f t="shared" ref="F82:G82" si="201">(D82-average(D:D))/stdev(D:D)</f>
        <v>0.2742700707</v>
      </c>
      <c r="G82" s="4">
        <f t="shared" si="201"/>
        <v>0.4842586592</v>
      </c>
      <c r="H82" s="4">
        <f t="shared" si="4"/>
        <v>0.3792643649</v>
      </c>
      <c r="I82" s="4">
        <f t="shared" si="5"/>
        <v>0.6158444324</v>
      </c>
      <c r="J82" s="1"/>
      <c r="K82" s="4">
        <v>45.06</v>
      </c>
      <c r="L82" s="4">
        <v>57.94</v>
      </c>
      <c r="M82" s="4">
        <v>64.32</v>
      </c>
      <c r="N82" s="4">
        <v>41.49</v>
      </c>
      <c r="O82" s="4">
        <f t="shared" ref="O82:R82" si="202">(K82-average(K:K))/stdev(K:K)</f>
        <v>-1.729308422</v>
      </c>
      <c r="P82" s="4">
        <f t="shared" si="202"/>
        <v>-0.4366683004</v>
      </c>
      <c r="Q82" s="4">
        <f t="shared" si="202"/>
        <v>-0.3464395286</v>
      </c>
      <c r="R82" s="4">
        <f t="shared" si="202"/>
        <v>-0.7506378762</v>
      </c>
      <c r="S82" s="4">
        <f t="shared" si="7"/>
        <v>-0.8157635318</v>
      </c>
      <c r="T82" s="4">
        <f t="shared" si="8"/>
        <v>-0.9031962864</v>
      </c>
      <c r="U82" s="1"/>
      <c r="V82" s="4">
        <v>194.5</v>
      </c>
      <c r="W82" s="4">
        <v>4.0</v>
      </c>
      <c r="X82" s="4">
        <f t="shared" si="9"/>
        <v>127.61145</v>
      </c>
      <c r="Y82" s="4">
        <f t="shared" si="10"/>
        <v>0.376016647</v>
      </c>
      <c r="Z82" s="4">
        <f t="shared" si="11"/>
        <v>0.6132019627</v>
      </c>
      <c r="AA82" s="4"/>
      <c r="AB82" s="4">
        <v>0.0</v>
      </c>
      <c r="AC82" s="4">
        <v>0.0</v>
      </c>
      <c r="AD82" s="10">
        <f t="shared" si="166"/>
        <v>0</v>
      </c>
      <c r="AE82" s="29">
        <f t="shared" si="167"/>
        <v>0</v>
      </c>
      <c r="AF82" s="11">
        <f t="shared" si="168"/>
        <v>-1.139208416</v>
      </c>
      <c r="AG82" s="11" t="str">
        <f t="shared" si="169"/>
        <v/>
      </c>
      <c r="AH82" s="11">
        <f t="shared" si="170"/>
        <v>-1.139208416</v>
      </c>
      <c r="AI82" s="4">
        <f t="shared" si="17"/>
        <v>-1.067337068</v>
      </c>
      <c r="AJ82" s="1"/>
      <c r="AK82" s="11"/>
      <c r="AL82" s="4">
        <f t="shared" si="18"/>
        <v>-0.1853717397</v>
      </c>
      <c r="AM82" s="4">
        <v>-0.1263974436</v>
      </c>
      <c r="AN82" s="4">
        <f t="shared" si="19"/>
        <v>-0.1706281657</v>
      </c>
      <c r="AO82" s="4"/>
      <c r="AP82" s="4"/>
    </row>
    <row r="83">
      <c r="A83" s="4">
        <v>1444.0</v>
      </c>
      <c r="B83" s="1" t="s">
        <v>286</v>
      </c>
      <c r="C83" s="4"/>
      <c r="D83" s="4">
        <v>4.0</v>
      </c>
      <c r="E83" s="4">
        <v>1.0</v>
      </c>
      <c r="F83" s="4">
        <f t="shared" ref="F83:G83" si="203">(D83-average(D:D))/stdev(D:D)</f>
        <v>0.2742700707</v>
      </c>
      <c r="G83" s="4">
        <f t="shared" si="203"/>
        <v>0.4842586592</v>
      </c>
      <c r="H83" s="4">
        <f t="shared" si="4"/>
        <v>0.3792643649</v>
      </c>
      <c r="I83" s="4">
        <f t="shared" si="5"/>
        <v>0.6158444324</v>
      </c>
      <c r="J83" s="1"/>
      <c r="K83" s="4">
        <v>54.1</v>
      </c>
      <c r="L83" s="4">
        <v>43.36</v>
      </c>
      <c r="M83" s="4">
        <v>54.49</v>
      </c>
      <c r="N83" s="4">
        <v>33.59</v>
      </c>
      <c r="O83" s="4">
        <f t="shared" ref="O83:R83" si="204">(K83-average(K:K))/stdev(K:K)</f>
        <v>-1.160533166</v>
      </c>
      <c r="P83" s="4">
        <f t="shared" si="204"/>
        <v>-1.306149611</v>
      </c>
      <c r="Q83" s="4">
        <f t="shared" si="204"/>
        <v>-1.026227937</v>
      </c>
      <c r="R83" s="4">
        <f t="shared" si="204"/>
        <v>-1.244216907</v>
      </c>
      <c r="S83" s="4">
        <f t="shared" si="7"/>
        <v>-1.184281905</v>
      </c>
      <c r="T83" s="4">
        <f t="shared" si="8"/>
        <v>-1.088247171</v>
      </c>
      <c r="U83" s="1"/>
      <c r="V83" s="4">
        <v>37.3</v>
      </c>
      <c r="W83" s="4">
        <v>1.0</v>
      </c>
      <c r="X83" s="4">
        <f t="shared" si="9"/>
        <v>33.57</v>
      </c>
      <c r="Y83" s="4">
        <f t="shared" si="10"/>
        <v>-0.370502117</v>
      </c>
      <c r="Z83" s="4">
        <f t="shared" si="11"/>
        <v>-0.6086888507</v>
      </c>
      <c r="AA83" s="4"/>
      <c r="AB83" s="1" t="s">
        <v>106</v>
      </c>
      <c r="AC83" s="9">
        <v>12500.0</v>
      </c>
      <c r="AD83" s="10">
        <f t="shared" si="166"/>
        <v>4.096910013</v>
      </c>
      <c r="AE83" s="29" t="str">
        <f t="shared" si="167"/>
        <v/>
      </c>
      <c r="AF83" s="11">
        <f t="shared" si="168"/>
        <v>0.5632611562</v>
      </c>
      <c r="AG83" s="11" t="str">
        <f t="shared" si="169"/>
        <v/>
      </c>
      <c r="AH83" s="11">
        <f t="shared" si="170"/>
        <v>0.5632611562</v>
      </c>
      <c r="AI83" s="4">
        <f t="shared" si="17"/>
        <v>0.7505072659</v>
      </c>
      <c r="AJ83" s="1"/>
      <c r="AK83" s="11"/>
      <c r="AL83" s="4">
        <f t="shared" si="18"/>
        <v>-0.08264608086</v>
      </c>
      <c r="AM83" s="4">
        <v>-0.4385363027</v>
      </c>
      <c r="AN83" s="4">
        <f t="shared" si="19"/>
        <v>-0.1716186363</v>
      </c>
      <c r="AO83" s="4"/>
      <c r="AP83" s="4"/>
    </row>
    <row r="84">
      <c r="A84" s="4">
        <v>1426.0</v>
      </c>
      <c r="B84" s="1" t="s">
        <v>140</v>
      </c>
      <c r="C84" s="4"/>
      <c r="D84" s="4">
        <v>4.0</v>
      </c>
      <c r="E84" s="4">
        <v>1.0</v>
      </c>
      <c r="F84" s="4">
        <f t="shared" ref="F84:G84" si="205">(D84-average(D:D))/stdev(D:D)</f>
        <v>0.2742700707</v>
      </c>
      <c r="G84" s="4">
        <f t="shared" si="205"/>
        <v>0.4842586592</v>
      </c>
      <c r="H84" s="4">
        <f t="shared" si="4"/>
        <v>0.3792643649</v>
      </c>
      <c r="I84" s="4">
        <f t="shared" si="5"/>
        <v>0.6158444324</v>
      </c>
      <c r="J84" s="1"/>
      <c r="K84" s="4">
        <v>74.55</v>
      </c>
      <c r="L84" s="4">
        <v>68.53</v>
      </c>
      <c r="M84" s="4">
        <v>74.13</v>
      </c>
      <c r="N84" s="4">
        <v>44.22</v>
      </c>
      <c r="O84" s="4">
        <f t="shared" ref="O84:R84" si="206">(K84-average(K:K))/stdev(K:K)</f>
        <v>0.1261320985</v>
      </c>
      <c r="P84" s="4">
        <f t="shared" si="206"/>
        <v>0.1948685364</v>
      </c>
      <c r="Q84" s="4">
        <f t="shared" si="206"/>
        <v>0.3319657909</v>
      </c>
      <c r="R84" s="4">
        <f t="shared" si="206"/>
        <v>-0.580071958</v>
      </c>
      <c r="S84" s="4">
        <f t="shared" si="7"/>
        <v>0.01822361694</v>
      </c>
      <c r="T84" s="4">
        <f t="shared" si="8"/>
        <v>0.1349948775</v>
      </c>
      <c r="U84" s="1"/>
      <c r="V84" s="4">
        <v>0.0</v>
      </c>
      <c r="W84" s="4">
        <v>0.0</v>
      </c>
      <c r="X84" s="4">
        <f t="shared" si="9"/>
        <v>0</v>
      </c>
      <c r="Y84" s="4">
        <f t="shared" si="10"/>
        <v>-1</v>
      </c>
      <c r="Z84" s="4">
        <f t="shared" si="11"/>
        <v>-1</v>
      </c>
      <c r="AA84" s="4"/>
      <c r="AB84" s="9">
        <v>7600.0</v>
      </c>
      <c r="AC84" s="9">
        <v>1700.0</v>
      </c>
      <c r="AD84" s="10">
        <f t="shared" si="166"/>
        <v>3.230448921</v>
      </c>
      <c r="AE84" s="29">
        <f t="shared" si="167"/>
        <v>-0.7763157895</v>
      </c>
      <c r="AF84" s="11">
        <f t="shared" si="168"/>
        <v>0.2032035422</v>
      </c>
      <c r="AG84" s="11">
        <f t="shared" si="169"/>
        <v>-0.4219045422</v>
      </c>
      <c r="AH84" s="11">
        <f t="shared" si="170"/>
        <v>-0.1093505</v>
      </c>
      <c r="AI84" s="4">
        <f t="shared" si="17"/>
        <v>-0.3306818712</v>
      </c>
      <c r="AJ84" s="1"/>
      <c r="AK84" s="11"/>
      <c r="AL84" s="4">
        <f t="shared" si="18"/>
        <v>-0.1449606403</v>
      </c>
      <c r="AM84" s="4">
        <v>-0.2688610598</v>
      </c>
      <c r="AN84" s="4">
        <f t="shared" si="19"/>
        <v>-0.1759357452</v>
      </c>
      <c r="AO84" s="4"/>
      <c r="AP84" s="4"/>
    </row>
    <row r="85">
      <c r="A85" s="4">
        <v>826.0</v>
      </c>
      <c r="B85" s="1" t="s">
        <v>129</v>
      </c>
      <c r="C85" s="4"/>
      <c r="D85" s="4">
        <v>2.0</v>
      </c>
      <c r="E85" s="4">
        <v>0.0</v>
      </c>
      <c r="F85" s="4">
        <f t="shared" ref="F85:G85" si="207">(D85-average(D:D))/stdev(D:D)</f>
        <v>-3.620364934</v>
      </c>
      <c r="G85" s="4">
        <f t="shared" si="207"/>
        <v>-1.886938913</v>
      </c>
      <c r="H85" s="4">
        <f t="shared" si="4"/>
        <v>-2.753651924</v>
      </c>
      <c r="I85" s="4">
        <f t="shared" si="5"/>
        <v>-1.659413126</v>
      </c>
      <c r="J85" s="1"/>
      <c r="K85" s="4">
        <v>92.63</v>
      </c>
      <c r="L85" s="4">
        <v>81.1</v>
      </c>
      <c r="M85" s="4">
        <v>85.05</v>
      </c>
      <c r="N85" s="4">
        <v>72.17</v>
      </c>
      <c r="O85" s="4">
        <f t="shared" ref="O85:R85" si="208">(K85-average(K:K))/stdev(K:K)</f>
        <v>1.263682611</v>
      </c>
      <c r="P85" s="4">
        <f t="shared" si="208"/>
        <v>0.944483082</v>
      </c>
      <c r="Q85" s="4">
        <f t="shared" si="208"/>
        <v>1.087132569</v>
      </c>
      <c r="R85" s="4">
        <f t="shared" si="208"/>
        <v>1.166198157</v>
      </c>
      <c r="S85" s="4">
        <f t="shared" si="7"/>
        <v>1.115374105</v>
      </c>
      <c r="T85" s="4">
        <f t="shared" si="8"/>
        <v>1.056112733</v>
      </c>
      <c r="U85" s="1"/>
      <c r="V85" s="4">
        <v>27.5</v>
      </c>
      <c r="W85" s="4">
        <v>4.0</v>
      </c>
      <c r="X85" s="4">
        <f t="shared" si="9"/>
        <v>18.04275</v>
      </c>
      <c r="Y85" s="4">
        <f t="shared" si="10"/>
        <v>-0.4937603556</v>
      </c>
      <c r="Z85" s="4">
        <f t="shared" si="11"/>
        <v>-0.7026808348</v>
      </c>
      <c r="AA85" s="4"/>
      <c r="AB85" s="9">
        <v>39800.0</v>
      </c>
      <c r="AC85" s="9">
        <v>29200.0</v>
      </c>
      <c r="AD85" s="10">
        <f t="shared" si="166"/>
        <v>4.465382851</v>
      </c>
      <c r="AE85" s="29">
        <f t="shared" si="167"/>
        <v>-0.2663316583</v>
      </c>
      <c r="AF85" s="11">
        <f t="shared" si="168"/>
        <v>0.7163799198</v>
      </c>
      <c r="AG85" s="11">
        <f t="shared" si="169"/>
        <v>-0.3130881631</v>
      </c>
      <c r="AH85" s="11">
        <f t="shared" si="170"/>
        <v>0.2016458784</v>
      </c>
      <c r="AI85" s="4">
        <f t="shared" si="17"/>
        <v>0.4490499731</v>
      </c>
      <c r="AJ85" s="1"/>
      <c r="AK85" s="11"/>
      <c r="AL85" s="4">
        <f t="shared" si="18"/>
        <v>-0.2142328137</v>
      </c>
      <c r="AM85" s="4">
        <v>-0.107962859</v>
      </c>
      <c r="AN85" s="4">
        <f t="shared" si="19"/>
        <v>-0.1876653251</v>
      </c>
      <c r="AO85" s="4"/>
      <c r="AP85" s="4"/>
    </row>
    <row r="86">
      <c r="A86" s="4">
        <v>1362.0</v>
      </c>
      <c r="B86" s="1" t="s">
        <v>139</v>
      </c>
      <c r="C86" s="4"/>
      <c r="D86" s="4">
        <v>4.0</v>
      </c>
      <c r="E86" s="4">
        <v>1.0</v>
      </c>
      <c r="F86" s="4">
        <f t="shared" ref="F86:G86" si="209">(D86-average(D:D))/stdev(D:D)</f>
        <v>0.2742700707</v>
      </c>
      <c r="G86" s="4">
        <f t="shared" si="209"/>
        <v>0.4842586592</v>
      </c>
      <c r="H86" s="4">
        <f t="shared" si="4"/>
        <v>0.3792643649</v>
      </c>
      <c r="I86" s="4">
        <f t="shared" si="5"/>
        <v>0.6158444324</v>
      </c>
      <c r="J86" s="1"/>
      <c r="K86" s="4">
        <v>81.64</v>
      </c>
      <c r="L86" s="4">
        <v>65.23</v>
      </c>
      <c r="M86" s="4">
        <v>82.86</v>
      </c>
      <c r="N86" s="4">
        <v>59.28</v>
      </c>
      <c r="O86" s="4">
        <f t="shared" ref="O86:R86" si="210">(K86-average(K:K))/stdev(K:K)</f>
        <v>0.5722180019</v>
      </c>
      <c r="P86" s="4">
        <f t="shared" si="210"/>
        <v>-0.001927645055</v>
      </c>
      <c r="Q86" s="4">
        <f t="shared" si="210"/>
        <v>0.9356842863</v>
      </c>
      <c r="R86" s="4">
        <f t="shared" si="210"/>
        <v>0.3608521182</v>
      </c>
      <c r="S86" s="4">
        <f t="shared" si="7"/>
        <v>0.4667066903</v>
      </c>
      <c r="T86" s="4">
        <f t="shared" si="8"/>
        <v>0.6831593448</v>
      </c>
      <c r="U86" s="1"/>
      <c r="V86" s="4">
        <v>43.2</v>
      </c>
      <c r="W86" s="4">
        <v>2.0</v>
      </c>
      <c r="X86" s="4">
        <f t="shared" si="9"/>
        <v>34.992</v>
      </c>
      <c r="Y86" s="4">
        <f t="shared" si="10"/>
        <v>-0.3592140128</v>
      </c>
      <c r="Z86" s="4">
        <f t="shared" si="11"/>
        <v>-0.5993446528</v>
      </c>
      <c r="AA86" s="4"/>
      <c r="AB86" s="4">
        <v>0.0</v>
      </c>
      <c r="AC86" s="4">
        <v>0.0</v>
      </c>
      <c r="AD86" s="10">
        <f t="shared" si="166"/>
        <v>0</v>
      </c>
      <c r="AE86" s="29">
        <f t="shared" si="167"/>
        <v>0</v>
      </c>
      <c r="AF86" s="11">
        <f t="shared" si="168"/>
        <v>-1.139208416</v>
      </c>
      <c r="AG86" s="11" t="str">
        <f t="shared" si="169"/>
        <v/>
      </c>
      <c r="AH86" s="11">
        <f t="shared" si="170"/>
        <v>-1.139208416</v>
      </c>
      <c r="AI86" s="4">
        <f t="shared" si="17"/>
        <v>-1.067337068</v>
      </c>
      <c r="AJ86" s="1"/>
      <c r="AK86" s="11"/>
      <c r="AL86" s="4">
        <f t="shared" si="18"/>
        <v>-0.09191948581</v>
      </c>
      <c r="AM86" s="4">
        <v>-0.4777242044</v>
      </c>
      <c r="AN86" s="4">
        <f t="shared" si="19"/>
        <v>-0.1883706655</v>
      </c>
      <c r="AO86" s="4"/>
      <c r="AP86" s="4"/>
    </row>
    <row r="87">
      <c r="A87" s="4">
        <v>492.0</v>
      </c>
      <c r="B87" s="1" t="s">
        <v>126</v>
      </c>
      <c r="C87" s="4"/>
      <c r="D87" s="4">
        <v>2.0</v>
      </c>
      <c r="E87" s="4">
        <v>0.0</v>
      </c>
      <c r="F87" s="4">
        <f t="shared" ref="F87:G87" si="211">(D87-average(D:D))/stdev(D:D)</f>
        <v>-3.620364934</v>
      </c>
      <c r="G87" s="4">
        <f t="shared" si="211"/>
        <v>-1.886938913</v>
      </c>
      <c r="H87" s="4">
        <f t="shared" si="4"/>
        <v>-2.753651924</v>
      </c>
      <c r="I87" s="4">
        <f t="shared" si="5"/>
        <v>-1.659413126</v>
      </c>
      <c r="J87" s="1"/>
      <c r="K87" s="4">
        <v>68.61</v>
      </c>
      <c r="L87" s="4">
        <v>75.91</v>
      </c>
      <c r="M87" s="4">
        <v>83.1</v>
      </c>
      <c r="N87" s="4">
        <v>68.44</v>
      </c>
      <c r="O87" s="4">
        <f t="shared" ref="O87:R87" si="212">(K87-average(K:K))/stdev(K:K)</f>
        <v>-0.2475985455</v>
      </c>
      <c r="P87" s="4">
        <f t="shared" si="212"/>
        <v>0.6349763603</v>
      </c>
      <c r="Q87" s="4">
        <f t="shared" si="212"/>
        <v>0.9522813583</v>
      </c>
      <c r="R87" s="4">
        <f t="shared" si="212"/>
        <v>0.9331538804</v>
      </c>
      <c r="S87" s="4">
        <f t="shared" si="7"/>
        <v>0.5682032634</v>
      </c>
      <c r="T87" s="4">
        <f t="shared" si="8"/>
        <v>0.7537925864</v>
      </c>
      <c r="U87" s="1"/>
      <c r="V87" s="4">
        <v>33.3</v>
      </c>
      <c r="W87" s="4">
        <v>9.0</v>
      </c>
      <c r="X87" s="4">
        <f t="shared" si="9"/>
        <v>12.90110228</v>
      </c>
      <c r="Y87" s="4">
        <f t="shared" si="10"/>
        <v>-0.5345757247</v>
      </c>
      <c r="Z87" s="4">
        <f t="shared" si="11"/>
        <v>-0.7311468558</v>
      </c>
      <c r="AA87" s="4"/>
      <c r="AB87" s="9">
        <v>131900.0</v>
      </c>
      <c r="AC87" s="9">
        <v>1800000.0</v>
      </c>
      <c r="AD87" s="10">
        <f t="shared" si="166"/>
        <v>6.255272505</v>
      </c>
      <c r="AE87" s="29">
        <f t="shared" si="167"/>
        <v>12.64670205</v>
      </c>
      <c r="AF87" s="11">
        <f t="shared" si="168"/>
        <v>1.460167961</v>
      </c>
      <c r="AG87" s="11">
        <f t="shared" si="169"/>
        <v>2.442192805</v>
      </c>
      <c r="AH87" s="11">
        <f t="shared" si="170"/>
        <v>1.951180383</v>
      </c>
      <c r="AI87" s="4">
        <f t="shared" si="17"/>
        <v>1.396846585</v>
      </c>
      <c r="AJ87" s="1"/>
      <c r="AK87" s="11"/>
      <c r="AL87" s="4">
        <f t="shared" si="18"/>
        <v>-0.05998020255</v>
      </c>
      <c r="AM87" s="4">
        <v>-0.5806834264</v>
      </c>
      <c r="AN87" s="4">
        <f t="shared" si="19"/>
        <v>-0.1901560085</v>
      </c>
      <c r="AO87" s="4"/>
      <c r="AP87" s="4"/>
    </row>
    <row r="88">
      <c r="A88" s="4">
        <v>676.0</v>
      </c>
      <c r="B88" s="1" t="s">
        <v>119</v>
      </c>
      <c r="C88" s="4"/>
      <c r="D88" s="4">
        <v>4.0</v>
      </c>
      <c r="E88" s="4">
        <v>1.0</v>
      </c>
      <c r="F88" s="4">
        <f t="shared" ref="F88:G88" si="213">(D88-average(D:D))/stdev(D:D)</f>
        <v>0.2742700707</v>
      </c>
      <c r="G88" s="4">
        <f t="shared" si="213"/>
        <v>0.4842586592</v>
      </c>
      <c r="H88" s="4">
        <f t="shared" si="4"/>
        <v>0.3792643649</v>
      </c>
      <c r="I88" s="4">
        <f t="shared" si="5"/>
        <v>0.6158444324</v>
      </c>
      <c r="J88" s="1"/>
      <c r="K88" s="4">
        <v>69.89</v>
      </c>
      <c r="L88" s="4">
        <v>66.48</v>
      </c>
      <c r="M88" s="4">
        <v>67.07</v>
      </c>
      <c r="N88" s="4">
        <v>38.33</v>
      </c>
      <c r="O88" s="4">
        <f t="shared" ref="O88:R88" si="214">(K88-average(K:K))/stdev(K:K)</f>
        <v>-0.167063996</v>
      </c>
      <c r="P88" s="4">
        <f t="shared" si="214"/>
        <v>0.07261636306</v>
      </c>
      <c r="Q88" s="4">
        <f t="shared" si="214"/>
        <v>-0.1562647449</v>
      </c>
      <c r="R88" s="4">
        <f t="shared" si="214"/>
        <v>-0.9480694885</v>
      </c>
      <c r="S88" s="4">
        <f t="shared" si="7"/>
        <v>-0.2996954666</v>
      </c>
      <c r="T88" s="4">
        <f t="shared" si="8"/>
        <v>-0.5474444872</v>
      </c>
      <c r="U88" s="1"/>
      <c r="V88" s="4">
        <v>35.4</v>
      </c>
      <c r="W88" s="4">
        <v>8.0</v>
      </c>
      <c r="X88" s="4">
        <f t="shared" si="9"/>
        <v>15.23853923</v>
      </c>
      <c r="Y88" s="4">
        <f t="shared" si="10"/>
        <v>-0.5160207094</v>
      </c>
      <c r="Z88" s="4">
        <f t="shared" si="11"/>
        <v>-0.7183458146</v>
      </c>
      <c r="AA88" s="4"/>
      <c r="AB88" s="9">
        <v>88600.0</v>
      </c>
      <c r="AC88" s="9">
        <v>1100.0</v>
      </c>
      <c r="AD88" s="10">
        <f t="shared" si="166"/>
        <v>3.041392685</v>
      </c>
      <c r="AE88" s="29">
        <f t="shared" si="167"/>
        <v>-0.9875846501</v>
      </c>
      <c r="AF88" s="11">
        <f t="shared" si="168"/>
        <v>0.1246412871</v>
      </c>
      <c r="AG88" s="11">
        <f t="shared" si="169"/>
        <v>-0.4669834202</v>
      </c>
      <c r="AH88" s="11">
        <f t="shared" si="170"/>
        <v>-0.1711710665</v>
      </c>
      <c r="AI88" s="4">
        <f t="shared" si="17"/>
        <v>-0.413728252</v>
      </c>
      <c r="AJ88" s="1"/>
      <c r="AK88" s="11"/>
      <c r="AL88" s="4">
        <f t="shared" si="18"/>
        <v>-0.2659185304</v>
      </c>
      <c r="AM88" s="4">
        <v>-0.01706374245</v>
      </c>
      <c r="AN88" s="4">
        <f t="shared" si="19"/>
        <v>-0.2037048334</v>
      </c>
      <c r="AO88" s="4"/>
      <c r="AP88" s="4"/>
    </row>
    <row r="89">
      <c r="A89" s="4">
        <v>1074.0</v>
      </c>
      <c r="B89" s="1" t="s">
        <v>121</v>
      </c>
      <c r="C89" s="4"/>
      <c r="D89" s="4">
        <v>4.0</v>
      </c>
      <c r="E89" s="4">
        <v>1.0</v>
      </c>
      <c r="F89" s="4">
        <f t="shared" ref="F89:G89" si="215">(D89-average(D:D))/stdev(D:D)</f>
        <v>0.2742700707</v>
      </c>
      <c r="G89" s="4">
        <f t="shared" si="215"/>
        <v>0.4842586592</v>
      </c>
      <c r="H89" s="4">
        <f t="shared" si="4"/>
        <v>0.3792643649</v>
      </c>
      <c r="I89" s="4">
        <f t="shared" si="5"/>
        <v>0.6158444324</v>
      </c>
      <c r="J89" s="1"/>
      <c r="K89" s="4">
        <v>76.77</v>
      </c>
      <c r="L89" s="4">
        <v>79.58</v>
      </c>
      <c r="M89" s="4">
        <v>75.04</v>
      </c>
      <c r="N89" s="4">
        <v>58.16</v>
      </c>
      <c r="O89" s="4">
        <f t="shared" ref="O89:R89" si="216">(K89-average(K:K))/stdev(K:K)</f>
        <v>0.2658092079</v>
      </c>
      <c r="P89" s="4">
        <f t="shared" si="216"/>
        <v>0.8538375681</v>
      </c>
      <c r="Q89" s="4">
        <f t="shared" si="216"/>
        <v>0.3948963557</v>
      </c>
      <c r="R89" s="4">
        <f t="shared" si="216"/>
        <v>0.2908763569</v>
      </c>
      <c r="S89" s="4">
        <f t="shared" si="7"/>
        <v>0.4513548722</v>
      </c>
      <c r="T89" s="4">
        <f t="shared" si="8"/>
        <v>0.6718294963</v>
      </c>
      <c r="U89" s="1"/>
      <c r="V89" s="4">
        <v>30.3</v>
      </c>
      <c r="W89" s="4">
        <v>6.0</v>
      </c>
      <c r="X89" s="4">
        <f t="shared" si="9"/>
        <v>16.1026623</v>
      </c>
      <c r="Y89" s="4">
        <f t="shared" si="10"/>
        <v>-0.5091611376</v>
      </c>
      <c r="Z89" s="4">
        <f t="shared" si="11"/>
        <v>-0.71355528</v>
      </c>
      <c r="AA89" s="4"/>
      <c r="AB89" s="4">
        <v>0.0</v>
      </c>
      <c r="AC89" s="4">
        <v>0.0</v>
      </c>
      <c r="AD89" s="10">
        <f t="shared" si="166"/>
        <v>0</v>
      </c>
      <c r="AE89" s="29">
        <f t="shared" si="167"/>
        <v>0</v>
      </c>
      <c r="AF89" s="11">
        <f t="shared" si="168"/>
        <v>-1.139208416</v>
      </c>
      <c r="AG89" s="11" t="str">
        <f t="shared" si="169"/>
        <v/>
      </c>
      <c r="AH89" s="11">
        <f t="shared" si="170"/>
        <v>-1.139208416</v>
      </c>
      <c r="AI89" s="4">
        <f t="shared" si="17"/>
        <v>-1.067337068</v>
      </c>
      <c r="AJ89" s="1"/>
      <c r="AK89" s="11"/>
      <c r="AL89" s="4">
        <f t="shared" si="18"/>
        <v>-0.1233046047</v>
      </c>
      <c r="AM89" s="4">
        <v>-0.464904131</v>
      </c>
      <c r="AN89" s="4">
        <f t="shared" si="19"/>
        <v>-0.2087044863</v>
      </c>
      <c r="AO89" s="4"/>
      <c r="AP89" s="4"/>
    </row>
    <row r="90">
      <c r="A90" s="4">
        <v>1721.0</v>
      </c>
      <c r="B90" s="1" t="s">
        <v>310</v>
      </c>
      <c r="C90" s="4"/>
      <c r="D90" s="4">
        <v>4.0</v>
      </c>
      <c r="E90" s="4">
        <v>1.0</v>
      </c>
      <c r="F90" s="4">
        <f t="shared" ref="F90:G90" si="217">(D90-average(D:D))/stdev(D:D)</f>
        <v>0.2742700707</v>
      </c>
      <c r="G90" s="4">
        <f t="shared" si="217"/>
        <v>0.4842586592</v>
      </c>
      <c r="H90" s="4">
        <f t="shared" si="4"/>
        <v>0.3792643649</v>
      </c>
      <c r="I90" s="4">
        <f t="shared" si="5"/>
        <v>0.6158444324</v>
      </c>
      <c r="J90" s="1"/>
      <c r="K90" s="4">
        <v>76.56</v>
      </c>
      <c r="L90" s="4">
        <v>57.03</v>
      </c>
      <c r="M90" s="4">
        <v>69.53</v>
      </c>
      <c r="N90" s="4">
        <v>53.13</v>
      </c>
      <c r="O90" s="4">
        <f t="shared" ref="O90:R90" si="218">(K90-average(K:K))/stdev(K:K)</f>
        <v>0.2525965083</v>
      </c>
      <c r="P90" s="4">
        <f t="shared" si="218"/>
        <v>-0.4909363383</v>
      </c>
      <c r="Q90" s="4">
        <f t="shared" si="218"/>
        <v>0.01385524353</v>
      </c>
      <c r="R90" s="4">
        <f t="shared" si="218"/>
        <v>-0.02338978541</v>
      </c>
      <c r="S90" s="4">
        <f t="shared" si="7"/>
        <v>-0.06196859296</v>
      </c>
      <c r="T90" s="4">
        <f t="shared" si="8"/>
        <v>-0.2489349171</v>
      </c>
      <c r="U90" s="1"/>
      <c r="V90" s="4">
        <v>0.0</v>
      </c>
      <c r="W90" s="4">
        <v>0.0</v>
      </c>
      <c r="X90" s="4">
        <f t="shared" si="9"/>
        <v>0</v>
      </c>
      <c r="Y90" s="4">
        <f t="shared" si="10"/>
        <v>-1</v>
      </c>
      <c r="Z90" s="4">
        <f t="shared" si="11"/>
        <v>-1</v>
      </c>
      <c r="AA90" s="4"/>
      <c r="AB90" s="1"/>
      <c r="AC90" s="1"/>
      <c r="AD90" s="1"/>
      <c r="AE90" s="1"/>
      <c r="AF90" s="23"/>
      <c r="AG90" s="23"/>
      <c r="AH90" s="23"/>
      <c r="AI90" s="4" t="str">
        <f t="shared" si="17"/>
        <v/>
      </c>
      <c r="AJ90" s="1"/>
      <c r="AK90" s="23"/>
      <c r="AL90" s="4">
        <f t="shared" si="18"/>
        <v>-0.2110301616</v>
      </c>
      <c r="AM90" s="4"/>
      <c r="AN90" s="4">
        <f t="shared" si="19"/>
        <v>-0.2110301616</v>
      </c>
      <c r="AO90" s="4"/>
      <c r="AP90" s="4"/>
    </row>
    <row r="91">
      <c r="A91" s="4">
        <v>177.0</v>
      </c>
      <c r="B91" s="1" t="s">
        <v>98</v>
      </c>
      <c r="C91" s="4"/>
      <c r="D91" s="4">
        <v>4.0</v>
      </c>
      <c r="E91" s="4">
        <v>1.0</v>
      </c>
      <c r="F91" s="4">
        <f t="shared" ref="F91:G91" si="219">(D91-average(D:D))/stdev(D:D)</f>
        <v>0.2742700707</v>
      </c>
      <c r="G91" s="4">
        <f t="shared" si="219"/>
        <v>0.4842586592</v>
      </c>
      <c r="H91" s="4">
        <f t="shared" si="4"/>
        <v>0.3792643649</v>
      </c>
      <c r="I91" s="4">
        <f t="shared" si="5"/>
        <v>0.6158444324</v>
      </c>
      <c r="J91" s="1"/>
      <c r="K91" s="4">
        <v>51.5</v>
      </c>
      <c r="L91" s="4">
        <v>61.46</v>
      </c>
      <c r="M91" s="4">
        <v>63.45</v>
      </c>
      <c r="N91" s="4">
        <v>48.58</v>
      </c>
      <c r="O91" s="4">
        <f t="shared" ref="O91:R91" si="220">(K91-average(K:K))/stdev(K:K)</f>
        <v>-1.32411897</v>
      </c>
      <c r="P91" s="4">
        <f t="shared" si="220"/>
        <v>-0.2267523735</v>
      </c>
      <c r="Q91" s="4">
        <f t="shared" si="220"/>
        <v>-0.4066039147</v>
      </c>
      <c r="R91" s="4">
        <f t="shared" si="220"/>
        <v>-0.3076663157</v>
      </c>
      <c r="S91" s="4">
        <f t="shared" si="7"/>
        <v>-0.5662853934</v>
      </c>
      <c r="T91" s="4">
        <f t="shared" si="8"/>
        <v>-0.7525193642</v>
      </c>
      <c r="U91" s="1"/>
      <c r="V91" s="4">
        <v>32.2</v>
      </c>
      <c r="W91" s="4">
        <v>9.0</v>
      </c>
      <c r="X91" s="4">
        <f t="shared" si="9"/>
        <v>12.47493975</v>
      </c>
      <c r="Y91" s="4">
        <f t="shared" si="10"/>
        <v>-0.5379586833</v>
      </c>
      <c r="Z91" s="4">
        <f t="shared" si="11"/>
        <v>-0.7334566676</v>
      </c>
      <c r="AA91" s="4"/>
      <c r="AB91" s="9">
        <v>3500.0</v>
      </c>
      <c r="AC91" s="9">
        <v>2300.0</v>
      </c>
      <c r="AD91" s="10">
        <f t="shared" ref="AD91:AD92" si="223">if(AC91=0, 0, LOG10(AC91))</f>
        <v>3.361727836</v>
      </c>
      <c r="AE91" s="29">
        <f t="shared" ref="AE91:AE92" si="224">if(or(AB91="-", and(AB91=0, not(AC91=0))), "", if(AC91+AB91=0, 0, (AC91-AB91)/AB91))</f>
        <v>-0.3428571429</v>
      </c>
      <c r="AF91" s="11">
        <f t="shared" ref="AF91:AF92" si="225">(AD91-average(AD:AD))/stdev(AD:AD)</f>
        <v>0.2577564509</v>
      </c>
      <c r="AG91" s="11">
        <f t="shared" ref="AG91:AG92" si="226">if(AE91,(AE91-average(AE:AE))/stdev(AE:AE), "")</f>
        <v>-0.3294165655</v>
      </c>
      <c r="AH91" s="11">
        <f t="shared" ref="AH91:AH92" si="227">average(AF91, AG91)</f>
        <v>-0.03583005733</v>
      </c>
      <c r="AI91" s="4">
        <f t="shared" si="17"/>
        <v>-0.1892882916</v>
      </c>
      <c r="AJ91" s="1"/>
      <c r="AK91" s="11"/>
      <c r="AL91" s="4">
        <f t="shared" si="18"/>
        <v>-0.2648549727</v>
      </c>
      <c r="AM91" s="4">
        <v>-0.05520739164</v>
      </c>
      <c r="AN91" s="4">
        <f t="shared" si="19"/>
        <v>-0.2124430775</v>
      </c>
      <c r="AO91" s="4"/>
      <c r="AP91" s="4"/>
    </row>
    <row r="92">
      <c r="A92" s="4">
        <v>1505.0</v>
      </c>
      <c r="B92" s="2" t="s">
        <v>303</v>
      </c>
      <c r="C92" s="4"/>
      <c r="D92" s="4">
        <v>4.0</v>
      </c>
      <c r="E92" s="4">
        <v>0.0</v>
      </c>
      <c r="F92" s="4">
        <f t="shared" ref="F92:G92" si="221">(D92-average(D:D))/stdev(D:D)</f>
        <v>0.2742700707</v>
      </c>
      <c r="G92" s="4">
        <f t="shared" si="221"/>
        <v>-1.886938913</v>
      </c>
      <c r="H92" s="4">
        <f t="shared" si="4"/>
        <v>-0.8063344213</v>
      </c>
      <c r="I92" s="4">
        <f t="shared" si="5"/>
        <v>-0.8979612582</v>
      </c>
      <c r="J92" s="1"/>
      <c r="K92" s="4">
        <v>71.48</v>
      </c>
      <c r="L92" s="4">
        <v>67.19</v>
      </c>
      <c r="M92" s="4">
        <v>67.77</v>
      </c>
      <c r="N92" s="4">
        <v>55.86</v>
      </c>
      <c r="O92" s="4">
        <f t="shared" ref="O92:R92" si="222">(K92-average(K:K))/stdev(K:K)</f>
        <v>-0.06702498521</v>
      </c>
      <c r="P92" s="4">
        <f t="shared" si="222"/>
        <v>0.1149573597</v>
      </c>
      <c r="Q92" s="4">
        <f t="shared" si="222"/>
        <v>-0.1078566181</v>
      </c>
      <c r="R92" s="4">
        <f t="shared" si="222"/>
        <v>0.1471761328</v>
      </c>
      <c r="S92" s="4">
        <f t="shared" si="7"/>
        <v>0.0218129723</v>
      </c>
      <c r="T92" s="4">
        <f t="shared" si="8"/>
        <v>0.1476921538</v>
      </c>
      <c r="U92" s="1"/>
      <c r="V92" s="4">
        <v>37.2</v>
      </c>
      <c r="W92" s="4">
        <v>1.0</v>
      </c>
      <c r="X92" s="4">
        <f t="shared" si="9"/>
        <v>33.48</v>
      </c>
      <c r="Y92" s="4">
        <f t="shared" si="10"/>
        <v>-0.371216554</v>
      </c>
      <c r="Z92" s="4">
        <f t="shared" si="11"/>
        <v>-0.6092754336</v>
      </c>
      <c r="AA92" s="4"/>
      <c r="AB92" s="1" t="s">
        <v>106</v>
      </c>
      <c r="AC92" s="9">
        <v>780200.0</v>
      </c>
      <c r="AD92" s="10">
        <f t="shared" si="223"/>
        <v>5.892205946</v>
      </c>
      <c r="AE92" s="29" t="str">
        <f t="shared" si="224"/>
        <v/>
      </c>
      <c r="AF92" s="11">
        <f t="shared" si="225"/>
        <v>1.309295775</v>
      </c>
      <c r="AG92" s="11" t="str">
        <f t="shared" si="226"/>
        <v/>
      </c>
      <c r="AH92" s="11">
        <f t="shared" si="227"/>
        <v>1.309295775</v>
      </c>
      <c r="AI92" s="4">
        <f t="shared" si="17"/>
        <v>1.144244631</v>
      </c>
      <c r="AJ92" s="1"/>
      <c r="AK92" s="11"/>
      <c r="AL92" s="4">
        <f t="shared" si="18"/>
        <v>-0.05382497683</v>
      </c>
      <c r="AM92" s="4">
        <v>-0.7336601165</v>
      </c>
      <c r="AN92" s="4">
        <f t="shared" si="19"/>
        <v>-0.2237837618</v>
      </c>
      <c r="AO92" s="4"/>
      <c r="AP92" s="4"/>
    </row>
    <row r="93">
      <c r="A93" s="4">
        <v>1719.0</v>
      </c>
      <c r="B93" s="1" t="s">
        <v>317</v>
      </c>
      <c r="C93" s="4"/>
      <c r="D93" s="4">
        <v>4.0</v>
      </c>
      <c r="E93" s="13">
        <v>0.0</v>
      </c>
      <c r="F93" s="4">
        <f t="shared" ref="F93:G93" si="228">(D93-average(D:D))/stdev(D:D)</f>
        <v>0.2742700707</v>
      </c>
      <c r="G93" s="4">
        <f t="shared" si="228"/>
        <v>-1.886938913</v>
      </c>
      <c r="H93" s="4">
        <f t="shared" si="4"/>
        <v>-0.8063344213</v>
      </c>
      <c r="I93" s="4">
        <f t="shared" si="5"/>
        <v>-0.8979612582</v>
      </c>
      <c r="J93" s="1"/>
      <c r="K93" s="4">
        <v>71.88</v>
      </c>
      <c r="L93" s="4">
        <v>69.53</v>
      </c>
      <c r="M93" s="4">
        <v>76.56</v>
      </c>
      <c r="N93" s="4">
        <v>69.53</v>
      </c>
      <c r="O93" s="4">
        <f t="shared" ref="O93:R93" si="229">(K93-average(K:K))/stdev(K:K)</f>
        <v>-0.04185793847</v>
      </c>
      <c r="P93" s="4">
        <f t="shared" si="229"/>
        <v>0.2545037429</v>
      </c>
      <c r="Q93" s="4">
        <f t="shared" si="229"/>
        <v>0.5000111453</v>
      </c>
      <c r="R93" s="4">
        <f t="shared" si="229"/>
        <v>1.001255291</v>
      </c>
      <c r="S93" s="4">
        <f t="shared" si="7"/>
        <v>0.4284780602</v>
      </c>
      <c r="T93" s="4">
        <f t="shared" si="8"/>
        <v>0.6545823555</v>
      </c>
      <c r="U93" s="1"/>
      <c r="V93" s="4">
        <v>56.2</v>
      </c>
      <c r="W93" s="4">
        <v>0.0</v>
      </c>
      <c r="X93" s="4">
        <f t="shared" si="9"/>
        <v>56.2</v>
      </c>
      <c r="Y93" s="4">
        <f t="shared" si="10"/>
        <v>-0.1908609095</v>
      </c>
      <c r="Z93" s="4">
        <f t="shared" si="11"/>
        <v>-0.4368763092</v>
      </c>
      <c r="AA93" s="4"/>
      <c r="AB93" s="1"/>
      <c r="AC93" s="1"/>
      <c r="AD93" s="1"/>
      <c r="AE93" s="1"/>
      <c r="AF93" s="23"/>
      <c r="AG93" s="23"/>
      <c r="AH93" s="23"/>
      <c r="AI93" s="4" t="str">
        <f t="shared" si="17"/>
        <v/>
      </c>
      <c r="AJ93" s="1"/>
      <c r="AK93" s="23"/>
      <c r="AL93" s="4">
        <f t="shared" si="18"/>
        <v>-0.2267517373</v>
      </c>
      <c r="AM93" s="4"/>
      <c r="AN93" s="4">
        <f t="shared" si="19"/>
        <v>-0.2267517373</v>
      </c>
      <c r="AO93" s="4"/>
      <c r="AP93" s="4"/>
    </row>
    <row r="94">
      <c r="A94" s="4">
        <v>1464.0</v>
      </c>
      <c r="B94" s="1" t="s">
        <v>272</v>
      </c>
      <c r="C94" s="4"/>
      <c r="D94" s="4">
        <v>4.0</v>
      </c>
      <c r="E94" s="4">
        <v>1.0</v>
      </c>
      <c r="F94" s="4">
        <f t="shared" ref="F94:G94" si="230">(D94-average(D:D))/stdev(D:D)</f>
        <v>0.2742700707</v>
      </c>
      <c r="G94" s="4">
        <f t="shared" si="230"/>
        <v>0.4842586592</v>
      </c>
      <c r="H94" s="4">
        <f t="shared" si="4"/>
        <v>0.3792643649</v>
      </c>
      <c r="I94" s="4">
        <f t="shared" si="5"/>
        <v>0.6158444324</v>
      </c>
      <c r="J94" s="1"/>
      <c r="K94" s="4">
        <v>71.88</v>
      </c>
      <c r="L94" s="4">
        <v>66.02</v>
      </c>
      <c r="M94" s="4">
        <v>72.66</v>
      </c>
      <c r="N94" s="4">
        <v>52.34</v>
      </c>
      <c r="O94" s="4">
        <f t="shared" ref="O94:R94" si="231">(K94-average(K:K))/stdev(K:K)</f>
        <v>-0.04185793847</v>
      </c>
      <c r="P94" s="4">
        <f t="shared" si="231"/>
        <v>0.04518416807</v>
      </c>
      <c r="Q94" s="4">
        <f t="shared" si="231"/>
        <v>0.2303087247</v>
      </c>
      <c r="R94" s="4">
        <f t="shared" si="231"/>
        <v>-0.07274768848</v>
      </c>
      <c r="S94" s="4">
        <f t="shared" si="7"/>
        <v>0.04022181645</v>
      </c>
      <c r="T94" s="4">
        <f t="shared" si="8"/>
        <v>0.2005537745</v>
      </c>
      <c r="U94" s="1"/>
      <c r="V94" s="4">
        <v>30.5</v>
      </c>
      <c r="W94" s="4">
        <v>1.0</v>
      </c>
      <c r="X94" s="4">
        <f t="shared" si="9"/>
        <v>27.45</v>
      </c>
      <c r="Y94" s="4">
        <f t="shared" si="10"/>
        <v>-0.4190838311</v>
      </c>
      <c r="Z94" s="4">
        <f t="shared" si="11"/>
        <v>-0.6473668443</v>
      </c>
      <c r="AA94" s="4"/>
      <c r="AB94" s="1" t="s">
        <v>106</v>
      </c>
      <c r="AC94" s="4">
        <v>0.0</v>
      </c>
      <c r="AD94" s="10">
        <f t="shared" ref="AD94:AD96" si="234">if(AC94=0, 0, LOG10(AC94))</f>
        <v>0</v>
      </c>
      <c r="AE94" s="29" t="str">
        <f t="shared" ref="AE94:AE96" si="235">if(or(AB94="-", and(AB94=0, not(AC94=0))), "", if(AC94+AB94=0, 0, (AC94-AB94)/AB94))</f>
        <v/>
      </c>
      <c r="AF94" s="11">
        <f t="shared" ref="AF94:AF96" si="236">(AD94-average(AD:AD))/stdev(AD:AD)</f>
        <v>-1.139208416</v>
      </c>
      <c r="AG94" s="11" t="str">
        <f t="shared" ref="AG94:AG96" si="237">if(AE94,(AE94-average(AE:AE))/stdev(AE:AE), "")</f>
        <v/>
      </c>
      <c r="AH94" s="11">
        <f t="shared" ref="AH94:AH96" si="238">average(AF94, AG94)</f>
        <v>-1.139208416</v>
      </c>
      <c r="AI94" s="4">
        <f t="shared" si="17"/>
        <v>-1.067337068</v>
      </c>
      <c r="AJ94" s="1"/>
      <c r="AK94" s="11"/>
      <c r="AL94" s="4">
        <f t="shared" si="18"/>
        <v>-0.2245764263</v>
      </c>
      <c r="AM94" s="4">
        <v>-0.2416346711</v>
      </c>
      <c r="AN94" s="4">
        <f t="shared" si="19"/>
        <v>-0.2288409875</v>
      </c>
      <c r="AO94" s="4"/>
      <c r="AP94" s="4"/>
    </row>
    <row r="95">
      <c r="A95" s="4">
        <v>1402.0</v>
      </c>
      <c r="B95" s="1" t="s">
        <v>294</v>
      </c>
      <c r="C95" s="4"/>
      <c r="D95" s="4">
        <v>2.0</v>
      </c>
      <c r="E95" s="4">
        <v>0.0</v>
      </c>
      <c r="F95" s="4">
        <f t="shared" ref="F95:G95" si="232">(D95-average(D:D))/stdev(D:D)</f>
        <v>-3.620364934</v>
      </c>
      <c r="G95" s="4">
        <f t="shared" si="232"/>
        <v>-1.886938913</v>
      </c>
      <c r="H95" s="4">
        <f t="shared" si="4"/>
        <v>-2.753651924</v>
      </c>
      <c r="I95" s="4">
        <f t="shared" si="5"/>
        <v>-1.659413126</v>
      </c>
      <c r="J95" s="1"/>
      <c r="K95" s="4">
        <v>82.23</v>
      </c>
      <c r="L95" s="4">
        <v>75.98</v>
      </c>
      <c r="M95" s="4">
        <v>82.42</v>
      </c>
      <c r="N95" s="4">
        <v>77.34</v>
      </c>
      <c r="O95" s="4">
        <f t="shared" ref="O95:R95" si="233">(K95-average(K:K))/stdev(K:K)</f>
        <v>0.6093393958</v>
      </c>
      <c r="P95" s="4">
        <f t="shared" si="233"/>
        <v>0.6391508247</v>
      </c>
      <c r="Q95" s="4">
        <f t="shared" si="233"/>
        <v>0.9052563209</v>
      </c>
      <c r="R95" s="4">
        <f t="shared" si="233"/>
        <v>1.489211269</v>
      </c>
      <c r="S95" s="4">
        <f t="shared" si="7"/>
        <v>0.9107394527</v>
      </c>
      <c r="T95" s="4">
        <f t="shared" si="8"/>
        <v>0.9543267012</v>
      </c>
      <c r="U95" s="1"/>
      <c r="V95" s="1"/>
      <c r="W95" s="1"/>
      <c r="X95" s="4">
        <f t="shared" si="9"/>
        <v>0</v>
      </c>
      <c r="Y95" s="4">
        <f t="shared" si="10"/>
        <v>-1</v>
      </c>
      <c r="Z95" s="4">
        <f t="shared" si="11"/>
        <v>-1</v>
      </c>
      <c r="AA95" s="4"/>
      <c r="AB95" s="1" t="s">
        <v>106</v>
      </c>
      <c r="AC95" s="9">
        <v>1084967.0</v>
      </c>
      <c r="AD95" s="10">
        <f t="shared" si="234"/>
        <v>6.035416529</v>
      </c>
      <c r="AE95" s="29" t="str">
        <f t="shared" si="235"/>
        <v/>
      </c>
      <c r="AF95" s="11">
        <f t="shared" si="236"/>
        <v>1.368806884</v>
      </c>
      <c r="AG95" s="11" t="str">
        <f t="shared" si="237"/>
        <v/>
      </c>
      <c r="AH95" s="11">
        <f t="shared" si="238"/>
        <v>1.368806884</v>
      </c>
      <c r="AI95" s="4">
        <f t="shared" si="17"/>
        <v>1.169960206</v>
      </c>
      <c r="AJ95" s="1"/>
      <c r="AK95" s="11"/>
      <c r="AL95" s="4">
        <f t="shared" si="18"/>
        <v>-0.1337815547</v>
      </c>
      <c r="AM95" s="4">
        <v>-0.5738114195</v>
      </c>
      <c r="AN95" s="4">
        <f t="shared" si="19"/>
        <v>-0.2437890209</v>
      </c>
      <c r="AO95" s="4"/>
      <c r="AP95" s="4"/>
    </row>
    <row r="96">
      <c r="A96" s="4">
        <v>1412.0</v>
      </c>
      <c r="B96" s="1" t="s">
        <v>138</v>
      </c>
      <c r="C96" s="4"/>
      <c r="D96" s="4">
        <v>4.0</v>
      </c>
      <c r="E96" s="4">
        <v>1.0</v>
      </c>
      <c r="F96" s="4">
        <f t="shared" ref="F96:G96" si="239">(D96-average(D:D))/stdev(D:D)</f>
        <v>0.2742700707</v>
      </c>
      <c r="G96" s="4">
        <f t="shared" si="239"/>
        <v>0.4842586592</v>
      </c>
      <c r="H96" s="4">
        <f t="shared" si="4"/>
        <v>0.3792643649</v>
      </c>
      <c r="I96" s="4">
        <f t="shared" si="5"/>
        <v>0.6158444324</v>
      </c>
      <c r="J96" s="1"/>
      <c r="K96" s="4">
        <v>69.24</v>
      </c>
      <c r="L96" s="4">
        <v>71.19</v>
      </c>
      <c r="M96" s="4">
        <v>70.95</v>
      </c>
      <c r="N96" s="4">
        <v>47.22</v>
      </c>
      <c r="O96" s="4">
        <f t="shared" ref="O96:R96" si="240">(K96-average(K:K))/stdev(K:K)</f>
        <v>-0.2079604469</v>
      </c>
      <c r="P96" s="4">
        <f t="shared" si="240"/>
        <v>0.3534981856</v>
      </c>
      <c r="Q96" s="4">
        <f t="shared" si="240"/>
        <v>0.1120545864</v>
      </c>
      <c r="R96" s="4">
        <f t="shared" si="240"/>
        <v>-0.3926368831</v>
      </c>
      <c r="S96" s="4">
        <f t="shared" si="7"/>
        <v>-0.03376113948</v>
      </c>
      <c r="T96" s="4">
        <f t="shared" si="8"/>
        <v>-0.183742046</v>
      </c>
      <c r="U96" s="1"/>
      <c r="V96" s="4">
        <v>32.0</v>
      </c>
      <c r="W96" s="4">
        <v>3.0</v>
      </c>
      <c r="X96" s="4">
        <f t="shared" si="9"/>
        <v>23.328</v>
      </c>
      <c r="Y96" s="4">
        <f t="shared" si="10"/>
        <v>-0.4518050444</v>
      </c>
      <c r="Z96" s="4">
        <f t="shared" si="11"/>
        <v>-0.6721644474</v>
      </c>
      <c r="AA96" s="4"/>
      <c r="AB96" s="4">
        <v>17.0</v>
      </c>
      <c r="AC96" s="4">
        <v>0.0</v>
      </c>
      <c r="AD96" s="10">
        <f t="shared" si="234"/>
        <v>0</v>
      </c>
      <c r="AE96" s="29">
        <f t="shared" si="235"/>
        <v>-1</v>
      </c>
      <c r="AF96" s="11">
        <f t="shared" si="236"/>
        <v>-1.139208416</v>
      </c>
      <c r="AG96" s="11">
        <f t="shared" si="237"/>
        <v>-0.4696325093</v>
      </c>
      <c r="AH96" s="11">
        <f t="shared" si="238"/>
        <v>-0.8044204626</v>
      </c>
      <c r="AI96" s="4">
        <f t="shared" si="17"/>
        <v>-0.8968949005</v>
      </c>
      <c r="AJ96" s="1"/>
      <c r="AK96" s="11"/>
      <c r="AL96" s="4">
        <f t="shared" si="18"/>
        <v>-0.2842392404</v>
      </c>
      <c r="AM96" s="4">
        <v>-0.1837068038</v>
      </c>
      <c r="AN96" s="4">
        <f t="shared" si="19"/>
        <v>-0.2591061312</v>
      </c>
      <c r="AO96" s="4"/>
      <c r="AP96" s="4"/>
    </row>
    <row r="97">
      <c r="A97" s="4">
        <v>1703.0</v>
      </c>
      <c r="B97" s="1" t="s">
        <v>319</v>
      </c>
      <c r="C97" s="4"/>
      <c r="D97" s="4">
        <v>4.0</v>
      </c>
      <c r="E97" s="4">
        <v>0.0</v>
      </c>
      <c r="F97" s="4">
        <f t="shared" ref="F97:G97" si="241">(D97-average(D:D))/stdev(D:D)</f>
        <v>0.2742700707</v>
      </c>
      <c r="G97" s="4">
        <f t="shared" si="241"/>
        <v>-1.886938913</v>
      </c>
      <c r="H97" s="4">
        <f t="shared" si="4"/>
        <v>-0.8063344213</v>
      </c>
      <c r="I97" s="4">
        <f t="shared" si="5"/>
        <v>-0.8979612582</v>
      </c>
      <c r="J97" s="1"/>
      <c r="K97" s="4">
        <v>74.22</v>
      </c>
      <c r="L97" s="4">
        <v>58.59</v>
      </c>
      <c r="M97" s="4">
        <v>66.41</v>
      </c>
      <c r="N97" s="4">
        <v>44.53</v>
      </c>
      <c r="O97" s="4">
        <f t="shared" ref="O97:R97" si="242">(K97-average(K:K))/stdev(K:K)</f>
        <v>0.1053692849</v>
      </c>
      <c r="P97" s="4">
        <f t="shared" si="242"/>
        <v>-0.3979054162</v>
      </c>
      <c r="Q97" s="4">
        <f t="shared" si="242"/>
        <v>-0.201906693</v>
      </c>
      <c r="R97" s="4">
        <f t="shared" si="242"/>
        <v>-0.5607036669</v>
      </c>
      <c r="S97" s="4">
        <f t="shared" si="7"/>
        <v>-0.2637866228</v>
      </c>
      <c r="T97" s="4">
        <f t="shared" si="8"/>
        <v>-0.5136016187</v>
      </c>
      <c r="U97" s="1"/>
      <c r="V97" s="4">
        <v>115.7</v>
      </c>
      <c r="W97" s="4">
        <v>0.0</v>
      </c>
      <c r="X97" s="4">
        <f t="shared" si="9"/>
        <v>115.7</v>
      </c>
      <c r="Y97" s="4">
        <f t="shared" si="10"/>
        <v>0.2814613107</v>
      </c>
      <c r="Z97" s="4">
        <f t="shared" si="11"/>
        <v>0.5305292741</v>
      </c>
      <c r="AA97" s="4"/>
      <c r="AB97" s="1"/>
      <c r="AC97" s="1"/>
      <c r="AD97" s="1"/>
      <c r="AE97" s="1"/>
      <c r="AF97" s="23"/>
      <c r="AG97" s="23"/>
      <c r="AH97" s="23"/>
      <c r="AI97" s="4" t="str">
        <f t="shared" si="17"/>
        <v/>
      </c>
      <c r="AJ97" s="1"/>
      <c r="AK97" s="23"/>
      <c r="AL97" s="4">
        <f t="shared" si="18"/>
        <v>-0.2936778676</v>
      </c>
      <c r="AM97" s="4"/>
      <c r="AN97" s="4">
        <f t="shared" si="19"/>
        <v>-0.2936778676</v>
      </c>
      <c r="AO97" s="4"/>
      <c r="AP97" s="4"/>
    </row>
    <row r="98">
      <c r="A98" s="4">
        <v>1609.0</v>
      </c>
      <c r="B98" s="1" t="s">
        <v>320</v>
      </c>
      <c r="C98" s="4"/>
      <c r="D98" s="4">
        <v>4.0</v>
      </c>
      <c r="E98" s="4">
        <v>1.0</v>
      </c>
      <c r="F98" s="4">
        <f t="shared" ref="F98:G98" si="243">(D98-average(D:D))/stdev(D:D)</f>
        <v>0.2742700707</v>
      </c>
      <c r="G98" s="4">
        <f t="shared" si="243"/>
        <v>0.4842586592</v>
      </c>
      <c r="H98" s="4">
        <f t="shared" si="4"/>
        <v>0.3792643649</v>
      </c>
      <c r="I98" s="4">
        <f t="shared" si="5"/>
        <v>0.6158444324</v>
      </c>
      <c r="J98" s="1"/>
      <c r="K98" s="4">
        <v>63.28</v>
      </c>
      <c r="L98" s="4">
        <v>57.81</v>
      </c>
      <c r="M98" s="4">
        <v>65.63</v>
      </c>
      <c r="N98" s="4">
        <v>54.69</v>
      </c>
      <c r="O98" s="4">
        <f t="shared" ref="O98:R98" si="244">(K98-average(K:K))/stdev(K:K)</f>
        <v>-0.5829494433</v>
      </c>
      <c r="P98" s="4">
        <f t="shared" si="244"/>
        <v>-0.4444208772</v>
      </c>
      <c r="Q98" s="4">
        <f t="shared" si="244"/>
        <v>-0.2558471771</v>
      </c>
      <c r="R98" s="4">
        <f t="shared" si="244"/>
        <v>0.07407645356</v>
      </c>
      <c r="S98" s="4">
        <f t="shared" si="7"/>
        <v>-0.302285261</v>
      </c>
      <c r="T98" s="4">
        <f t="shared" si="8"/>
        <v>-0.5498047481</v>
      </c>
      <c r="U98" s="1"/>
      <c r="V98" s="4">
        <v>0.0</v>
      </c>
      <c r="W98" s="4">
        <v>0.0</v>
      </c>
      <c r="X98" s="4">
        <f t="shared" si="9"/>
        <v>0</v>
      </c>
      <c r="Y98" s="4">
        <f t="shared" si="10"/>
        <v>-1</v>
      </c>
      <c r="Z98" s="4">
        <f t="shared" si="11"/>
        <v>-1</v>
      </c>
      <c r="AA98" s="4"/>
      <c r="AB98" s="1"/>
      <c r="AC98" s="1"/>
      <c r="AD98" s="1"/>
      <c r="AE98" s="1"/>
      <c r="AF98" s="1"/>
      <c r="AG98" s="1"/>
      <c r="AH98" s="1"/>
      <c r="AI98" s="4" t="str">
        <f t="shared" si="17"/>
        <v/>
      </c>
      <c r="AJ98" s="1"/>
      <c r="AK98" s="1"/>
      <c r="AL98" s="4">
        <f t="shared" si="18"/>
        <v>-0.3113201052</v>
      </c>
      <c r="AM98" s="1"/>
      <c r="AN98" s="4">
        <f t="shared" si="19"/>
        <v>-0.3113201052</v>
      </c>
      <c r="AO98" s="4"/>
      <c r="AP98" s="4"/>
    </row>
    <row r="99">
      <c r="A99" s="4">
        <v>1465.0</v>
      </c>
      <c r="B99" s="1" t="s">
        <v>313</v>
      </c>
      <c r="C99" s="4"/>
      <c r="D99" s="4">
        <v>4.0</v>
      </c>
      <c r="E99" s="4">
        <v>1.0</v>
      </c>
      <c r="F99" s="4">
        <f t="shared" ref="F99:G99" si="245">(D99-average(D:D))/stdev(D:D)</f>
        <v>0.2742700707</v>
      </c>
      <c r="G99" s="4">
        <f t="shared" si="245"/>
        <v>0.4842586592</v>
      </c>
      <c r="H99" s="4">
        <f t="shared" si="4"/>
        <v>0.3792643649</v>
      </c>
      <c r="I99" s="4">
        <f t="shared" si="5"/>
        <v>0.6158444324</v>
      </c>
      <c r="J99" s="1"/>
      <c r="K99" s="4">
        <v>36.33</v>
      </c>
      <c r="L99" s="4">
        <v>26.76</v>
      </c>
      <c r="M99" s="4">
        <v>54.49</v>
      </c>
      <c r="N99" s="4">
        <v>27.93</v>
      </c>
      <c r="O99" s="4">
        <f t="shared" ref="O99:R99" si="246">(K99-average(K:K))/stdev(K:K)</f>
        <v>-2.278579217</v>
      </c>
      <c r="P99" s="4">
        <f t="shared" si="246"/>
        <v>-2.296094039</v>
      </c>
      <c r="Q99" s="4">
        <f t="shared" si="246"/>
        <v>-1.026227937</v>
      </c>
      <c r="R99" s="4">
        <f t="shared" si="246"/>
        <v>-1.597844415</v>
      </c>
      <c r="S99" s="4">
        <f t="shared" si="7"/>
        <v>-1.799686402</v>
      </c>
      <c r="T99" s="4">
        <f t="shared" si="8"/>
        <v>-1.34152391</v>
      </c>
      <c r="U99" s="1"/>
      <c r="V99" s="4">
        <v>29.2</v>
      </c>
      <c r="W99" s="4">
        <v>1.0</v>
      </c>
      <c r="X99" s="4">
        <f t="shared" si="9"/>
        <v>26.28</v>
      </c>
      <c r="Y99" s="4">
        <f t="shared" si="10"/>
        <v>-0.4283715117</v>
      </c>
      <c r="Z99" s="4">
        <f t="shared" si="11"/>
        <v>-0.6545009639</v>
      </c>
      <c r="AA99" s="4"/>
      <c r="AB99" s="1" t="s">
        <v>106</v>
      </c>
      <c r="AC99" s="9">
        <v>325900.0</v>
      </c>
      <c r="AD99" s="10">
        <f>if(AC99=0, 0, LOG10(AC99))</f>
        <v>5.51308436</v>
      </c>
      <c r="AE99" s="29" t="str">
        <f>if(or(AB99="-", and(AB99=0, not(AC99=0))), "", if(AC99+AB99=0, 0, (AC99-AB99)/AB99))</f>
        <v/>
      </c>
      <c r="AF99" s="11">
        <f>(AD99-average(AD:AD))/stdev(AD:AD)</f>
        <v>1.151751928</v>
      </c>
      <c r="AG99" s="11" t="str">
        <f>if(AE99,(AE99-average(AE:AE))/stdev(AE:AE), "")</f>
        <v/>
      </c>
      <c r="AH99" s="11">
        <f>average(AF99, AG99)</f>
        <v>1.151751928</v>
      </c>
      <c r="AI99" s="4">
        <f t="shared" si="17"/>
        <v>1.073197059</v>
      </c>
      <c r="AJ99" s="1"/>
      <c r="AK99" s="11"/>
      <c r="AL99" s="4">
        <f t="shared" si="18"/>
        <v>-0.07674584564</v>
      </c>
      <c r="AM99" s="4">
        <v>-1.023499792</v>
      </c>
      <c r="AN99" s="4">
        <f t="shared" si="19"/>
        <v>-0.3134343322</v>
      </c>
      <c r="AO99" s="4"/>
      <c r="AP99" s="4"/>
    </row>
    <row r="100">
      <c r="A100" s="4">
        <v>1449.0</v>
      </c>
      <c r="B100" s="1" t="s">
        <v>321</v>
      </c>
      <c r="C100" s="4"/>
      <c r="D100" s="4">
        <v>4.0</v>
      </c>
      <c r="E100" s="4">
        <v>1.0</v>
      </c>
      <c r="F100" s="4">
        <f t="shared" ref="F100:G100" si="247">(D100-average(D:D))/stdev(D:D)</f>
        <v>0.2742700707</v>
      </c>
      <c r="G100" s="4">
        <f t="shared" si="247"/>
        <v>0.4842586592</v>
      </c>
      <c r="H100" s="4">
        <f t="shared" si="4"/>
        <v>0.3792643649</v>
      </c>
      <c r="I100" s="4">
        <f t="shared" si="5"/>
        <v>0.6158444324</v>
      </c>
      <c r="J100" s="1"/>
      <c r="K100" s="4">
        <v>80.47</v>
      </c>
      <c r="L100" s="4">
        <v>54.69</v>
      </c>
      <c r="M100" s="4">
        <v>67.97</v>
      </c>
      <c r="N100" s="4">
        <v>34.38</v>
      </c>
      <c r="O100" s="4">
        <f t="shared" ref="O100:R100" si="248">(K100-average(K:K))/stdev(K:K)</f>
        <v>0.4986043902</v>
      </c>
      <c r="P100" s="4">
        <f t="shared" si="248"/>
        <v>-0.6304827215</v>
      </c>
      <c r="Q100" s="4">
        <f t="shared" si="248"/>
        <v>-0.09402572471</v>
      </c>
      <c r="R100" s="4">
        <f t="shared" si="248"/>
        <v>-1.194859004</v>
      </c>
      <c r="S100" s="4">
        <f t="shared" si="7"/>
        <v>-0.355190765</v>
      </c>
      <c r="T100" s="4">
        <f t="shared" si="8"/>
        <v>-0.5959788293</v>
      </c>
      <c r="U100" s="1"/>
      <c r="V100" s="4">
        <v>0.0</v>
      </c>
      <c r="W100" s="4">
        <v>0.0</v>
      </c>
      <c r="X100" s="4">
        <f t="shared" si="9"/>
        <v>0</v>
      </c>
      <c r="Y100" s="4">
        <f t="shared" si="10"/>
        <v>-1</v>
      </c>
      <c r="Z100" s="4">
        <f t="shared" si="11"/>
        <v>-1</v>
      </c>
      <c r="AA100" s="4"/>
      <c r="AB100" s="1"/>
      <c r="AC100" s="1"/>
      <c r="AD100" s="1"/>
      <c r="AE100" s="1"/>
      <c r="AF100" s="1"/>
      <c r="AG100" s="1"/>
      <c r="AH100" s="1"/>
      <c r="AI100" s="4" t="str">
        <f t="shared" si="17"/>
        <v/>
      </c>
      <c r="AJ100" s="1"/>
      <c r="AK100" s="1"/>
      <c r="AL100" s="4">
        <f t="shared" si="18"/>
        <v>-0.3267114656</v>
      </c>
      <c r="AM100" s="1"/>
      <c r="AN100" s="4">
        <f t="shared" si="19"/>
        <v>-0.3267114656</v>
      </c>
      <c r="AO100" s="4"/>
      <c r="AP100" s="4"/>
    </row>
    <row r="101">
      <c r="A101" s="4">
        <v>924.0</v>
      </c>
      <c r="B101" s="1" t="s">
        <v>117</v>
      </c>
      <c r="C101" s="4"/>
      <c r="D101" s="4">
        <v>4.0</v>
      </c>
      <c r="E101" s="4">
        <v>1.0</v>
      </c>
      <c r="F101" s="4">
        <f t="shared" ref="F101:G101" si="249">(D101-average(D:D))/stdev(D:D)</f>
        <v>0.2742700707</v>
      </c>
      <c r="G101" s="4">
        <f t="shared" si="249"/>
        <v>0.4842586592</v>
      </c>
      <c r="H101" s="4">
        <f t="shared" si="4"/>
        <v>0.3792643649</v>
      </c>
      <c r="I101" s="4">
        <f t="shared" si="5"/>
        <v>0.6158444324</v>
      </c>
      <c r="J101" s="1"/>
      <c r="K101" s="4">
        <v>54.75</v>
      </c>
      <c r="L101" s="4">
        <v>62.28</v>
      </c>
      <c r="M101" s="4">
        <v>56.4</v>
      </c>
      <c r="N101" s="4">
        <v>45.04</v>
      </c>
      <c r="O101" s="4">
        <f t="shared" ref="O101:R101" si="250">(K101-average(K:K))/stdev(K:K)</f>
        <v>-1.119636715</v>
      </c>
      <c r="P101" s="4">
        <f t="shared" si="250"/>
        <v>-0.1778515042</v>
      </c>
      <c r="Q101" s="4">
        <f t="shared" si="250"/>
        <v>-0.8941429058</v>
      </c>
      <c r="R101" s="4">
        <f t="shared" si="250"/>
        <v>-0.5288397042</v>
      </c>
      <c r="S101" s="4">
        <f t="shared" si="7"/>
        <v>-0.6801177073</v>
      </c>
      <c r="T101" s="4">
        <f t="shared" si="8"/>
        <v>-0.8246924926</v>
      </c>
      <c r="U101" s="1"/>
      <c r="V101" s="4">
        <v>20.7</v>
      </c>
      <c r="W101" s="4">
        <v>7.0</v>
      </c>
      <c r="X101" s="4">
        <f t="shared" si="9"/>
        <v>9.90074583</v>
      </c>
      <c r="Y101" s="4">
        <f t="shared" si="10"/>
        <v>-0.55839312</v>
      </c>
      <c r="Z101" s="4">
        <f t="shared" si="11"/>
        <v>-0.7472570642</v>
      </c>
      <c r="AA101" s="4"/>
      <c r="AB101" s="9">
        <v>2200.0</v>
      </c>
      <c r="AC101" s="9">
        <v>1100.0</v>
      </c>
      <c r="AD101" s="10">
        <f t="shared" ref="AD101:AD105" si="253">if(AC101=0, 0, LOG10(AC101))</f>
        <v>3.041392685</v>
      </c>
      <c r="AE101" s="29">
        <f t="shared" ref="AE101:AE105" si="254">if(or(AB101="-", and(AB101=0, not(AC101=0))), "", if(AC101+AB101=0, 0, (AC101-AB101)/AB101))</f>
        <v>-0.5</v>
      </c>
      <c r="AF101" s="11">
        <f t="shared" ref="AF101:AF105" si="255">(AD101-average(AD:AD))/stdev(AD:AD)</f>
        <v>0.1246412871</v>
      </c>
      <c r="AG101" s="11">
        <f t="shared" ref="AG101:AG105" si="256">if(AE101,(AE101-average(AE:AE))/stdev(AE:AE), "")</f>
        <v>-0.3629464651</v>
      </c>
      <c r="AH101" s="11">
        <f t="shared" ref="AH101:AH105" si="257">average(AF101, AG101)</f>
        <v>-0.119152589</v>
      </c>
      <c r="AI101" s="4">
        <f t="shared" si="17"/>
        <v>-0.3451848621</v>
      </c>
      <c r="AJ101" s="1"/>
      <c r="AK101" s="11"/>
      <c r="AL101" s="4">
        <f t="shared" si="18"/>
        <v>-0.3253224966</v>
      </c>
      <c r="AM101" s="4">
        <v>-0.3590497988</v>
      </c>
      <c r="AN101" s="4">
        <f t="shared" si="19"/>
        <v>-0.3337543222</v>
      </c>
      <c r="AO101" s="4"/>
      <c r="AP101" s="4"/>
    </row>
    <row r="102">
      <c r="A102" s="4">
        <v>1586.0</v>
      </c>
      <c r="B102" s="1" t="s">
        <v>300</v>
      </c>
      <c r="C102" s="4"/>
      <c r="D102" s="4">
        <v>4.0</v>
      </c>
      <c r="E102" s="4">
        <v>1.0</v>
      </c>
      <c r="F102" s="4">
        <f t="shared" ref="F102:G102" si="251">(D102-average(D:D))/stdev(D:D)</f>
        <v>0.2742700707</v>
      </c>
      <c r="G102" s="4">
        <f t="shared" si="251"/>
        <v>0.4842586592</v>
      </c>
      <c r="H102" s="4">
        <f t="shared" si="4"/>
        <v>0.3792643649</v>
      </c>
      <c r="I102" s="4">
        <f t="shared" si="5"/>
        <v>0.6158444324</v>
      </c>
      <c r="J102" s="1"/>
      <c r="K102" s="4">
        <v>71.88</v>
      </c>
      <c r="L102" s="4">
        <v>54.49</v>
      </c>
      <c r="M102" s="4">
        <v>73.63</v>
      </c>
      <c r="N102" s="4">
        <v>55.27</v>
      </c>
      <c r="O102" s="4">
        <f t="shared" ref="O102:R102" si="252">(K102-average(K:K))/stdev(K:K)</f>
        <v>-0.04185793847</v>
      </c>
      <c r="P102" s="4">
        <f t="shared" si="252"/>
        <v>-0.6424097628</v>
      </c>
      <c r="Q102" s="4">
        <f t="shared" si="252"/>
        <v>0.2973885575</v>
      </c>
      <c r="R102" s="4">
        <f t="shared" si="252"/>
        <v>0.1103139014</v>
      </c>
      <c r="S102" s="4">
        <f t="shared" si="7"/>
        <v>-0.06914131059</v>
      </c>
      <c r="T102" s="4">
        <f t="shared" si="8"/>
        <v>-0.2629473533</v>
      </c>
      <c r="U102" s="1"/>
      <c r="V102" s="4">
        <v>32.5</v>
      </c>
      <c r="W102" s="4">
        <v>1.0</v>
      </c>
      <c r="X102" s="4">
        <f t="shared" si="9"/>
        <v>29.25</v>
      </c>
      <c r="Y102" s="4">
        <f t="shared" si="10"/>
        <v>-0.4047950916</v>
      </c>
      <c r="Z102" s="4">
        <f t="shared" si="11"/>
        <v>-0.6362350915</v>
      </c>
      <c r="AA102" s="4"/>
      <c r="AB102" s="1" t="s">
        <v>106</v>
      </c>
      <c r="AC102" s="4">
        <v>46.0</v>
      </c>
      <c r="AD102" s="10">
        <f t="shared" si="253"/>
        <v>1.662757832</v>
      </c>
      <c r="AE102" s="29" t="str">
        <f t="shared" si="254"/>
        <v/>
      </c>
      <c r="AF102" s="11">
        <f t="shared" si="255"/>
        <v>-0.4482499606</v>
      </c>
      <c r="AG102" s="11" t="str">
        <f t="shared" si="256"/>
        <v/>
      </c>
      <c r="AH102" s="11">
        <f t="shared" si="257"/>
        <v>-0.4482499606</v>
      </c>
      <c r="AI102" s="4">
        <f t="shared" si="17"/>
        <v>-0.6695147202</v>
      </c>
      <c r="AJ102" s="1"/>
      <c r="AK102" s="11"/>
      <c r="AL102" s="4">
        <f t="shared" si="18"/>
        <v>-0.2382131831</v>
      </c>
      <c r="AM102" s="4">
        <v>-0.6630630682</v>
      </c>
      <c r="AN102" s="4">
        <f t="shared" si="19"/>
        <v>-0.3444256544</v>
      </c>
      <c r="AO102" s="4"/>
      <c r="AP102" s="4"/>
    </row>
    <row r="103">
      <c r="A103" s="4">
        <v>1468.0</v>
      </c>
      <c r="B103" s="1" t="s">
        <v>249</v>
      </c>
      <c r="C103" s="4"/>
      <c r="D103" s="4">
        <v>4.0</v>
      </c>
      <c r="E103" s="4">
        <v>1.0</v>
      </c>
      <c r="F103" s="4">
        <f t="shared" ref="F103:G103" si="258">(D103-average(D:D))/stdev(D:D)</f>
        <v>0.2742700707</v>
      </c>
      <c r="G103" s="4">
        <f t="shared" si="258"/>
        <v>0.4842586592</v>
      </c>
      <c r="H103" s="4">
        <f t="shared" si="4"/>
        <v>0.3792643649</v>
      </c>
      <c r="I103" s="4">
        <f t="shared" si="5"/>
        <v>0.6158444324</v>
      </c>
      <c r="J103" s="1"/>
      <c r="K103" s="4">
        <v>70.12</v>
      </c>
      <c r="L103" s="4">
        <v>62.5</v>
      </c>
      <c r="M103" s="4">
        <v>66.21</v>
      </c>
      <c r="N103" s="4">
        <v>50.2</v>
      </c>
      <c r="O103" s="4">
        <f t="shared" ref="O103:R103" si="259">(K103-average(K:K))/stdev(K:K)</f>
        <v>-0.1525929441</v>
      </c>
      <c r="P103" s="4">
        <f t="shared" si="259"/>
        <v>-0.1647317588</v>
      </c>
      <c r="Q103" s="4">
        <f t="shared" si="259"/>
        <v>-0.2157375863</v>
      </c>
      <c r="R103" s="4">
        <f t="shared" si="259"/>
        <v>-0.2064513753</v>
      </c>
      <c r="S103" s="4">
        <f t="shared" si="7"/>
        <v>-0.1848784161</v>
      </c>
      <c r="T103" s="4">
        <f t="shared" si="8"/>
        <v>-0.4299749017</v>
      </c>
      <c r="U103" s="1"/>
      <c r="V103" s="4">
        <v>0.0</v>
      </c>
      <c r="W103" s="4">
        <v>0.0</v>
      </c>
      <c r="X103" s="4">
        <f t="shared" si="9"/>
        <v>0</v>
      </c>
      <c r="Y103" s="4">
        <f t="shared" si="10"/>
        <v>-1</v>
      </c>
      <c r="Z103" s="4">
        <f t="shared" si="11"/>
        <v>-1</v>
      </c>
      <c r="AA103" s="4"/>
      <c r="AB103" s="1" t="s">
        <v>106</v>
      </c>
      <c r="AC103" s="4">
        <v>0.0</v>
      </c>
      <c r="AD103" s="10">
        <f t="shared" si="253"/>
        <v>0</v>
      </c>
      <c r="AE103" s="29" t="str">
        <f t="shared" si="254"/>
        <v/>
      </c>
      <c r="AF103" s="11">
        <f t="shared" si="255"/>
        <v>-1.139208416</v>
      </c>
      <c r="AG103" s="11" t="str">
        <f t="shared" si="256"/>
        <v/>
      </c>
      <c r="AH103" s="11">
        <f t="shared" si="257"/>
        <v>-1.139208416</v>
      </c>
      <c r="AI103" s="4">
        <f t="shared" si="17"/>
        <v>-1.067337068</v>
      </c>
      <c r="AJ103" s="1"/>
      <c r="AK103" s="11"/>
      <c r="AL103" s="4">
        <f t="shared" si="18"/>
        <v>-0.4703668842</v>
      </c>
      <c r="AM103" s="4">
        <v>0.01815171877</v>
      </c>
      <c r="AN103" s="4">
        <f t="shared" si="19"/>
        <v>-0.3482372335</v>
      </c>
      <c r="AO103" s="4"/>
      <c r="AP103" s="4"/>
    </row>
    <row r="104">
      <c r="A104" s="4">
        <v>1451.0</v>
      </c>
      <c r="B104" s="1" t="s">
        <v>277</v>
      </c>
      <c r="C104" s="4"/>
      <c r="D104" s="4">
        <v>4.0</v>
      </c>
      <c r="E104" s="4">
        <v>0.0</v>
      </c>
      <c r="F104" s="4">
        <f t="shared" ref="F104:G104" si="260">(D104-average(D:D))/stdev(D:D)</f>
        <v>0.2742700707</v>
      </c>
      <c r="G104" s="4">
        <f t="shared" si="260"/>
        <v>-1.886938913</v>
      </c>
      <c r="H104" s="4">
        <f t="shared" si="4"/>
        <v>-0.8063344213</v>
      </c>
      <c r="I104" s="4">
        <f t="shared" si="5"/>
        <v>-0.8979612582</v>
      </c>
      <c r="J104" s="1"/>
      <c r="K104" s="4">
        <v>72.07</v>
      </c>
      <c r="L104" s="4">
        <v>65.82</v>
      </c>
      <c r="M104" s="4">
        <v>65.63</v>
      </c>
      <c r="N104" s="4">
        <v>52.34</v>
      </c>
      <c r="O104" s="4">
        <f t="shared" ref="O104:R104" si="261">(K104-average(K:K))/stdev(K:K)</f>
        <v>-0.02990359127</v>
      </c>
      <c r="P104" s="4">
        <f t="shared" si="261"/>
        <v>0.03325712678</v>
      </c>
      <c r="Q104" s="4">
        <f t="shared" si="261"/>
        <v>-0.2558471771</v>
      </c>
      <c r="R104" s="4">
        <f t="shared" si="261"/>
        <v>-0.07274768848</v>
      </c>
      <c r="S104" s="4">
        <f t="shared" si="7"/>
        <v>-0.08131033251</v>
      </c>
      <c r="T104" s="4">
        <f t="shared" si="8"/>
        <v>-0.2851496669</v>
      </c>
      <c r="U104" s="1"/>
      <c r="V104" s="4">
        <v>28.7</v>
      </c>
      <c r="W104" s="4">
        <v>1.0</v>
      </c>
      <c r="X104" s="4">
        <f t="shared" si="9"/>
        <v>25.83</v>
      </c>
      <c r="Y104" s="4">
        <f t="shared" si="10"/>
        <v>-0.4319436966</v>
      </c>
      <c r="Z104" s="4">
        <f t="shared" si="11"/>
        <v>-0.6572242361</v>
      </c>
      <c r="AA104" s="4"/>
      <c r="AB104" s="1" t="s">
        <v>106</v>
      </c>
      <c r="AC104" s="4">
        <v>692.0</v>
      </c>
      <c r="AD104" s="10">
        <f t="shared" si="253"/>
        <v>2.840106094</v>
      </c>
      <c r="AE104" s="29" t="str">
        <f t="shared" si="254"/>
        <v/>
      </c>
      <c r="AF104" s="11">
        <f t="shared" si="255"/>
        <v>0.04099671235</v>
      </c>
      <c r="AG104" s="11" t="str">
        <f t="shared" si="256"/>
        <v/>
      </c>
      <c r="AH104" s="11">
        <f t="shared" si="257"/>
        <v>0.04099671235</v>
      </c>
      <c r="AI104" s="4">
        <f t="shared" si="17"/>
        <v>0.2024764489</v>
      </c>
      <c r="AJ104" s="1"/>
      <c r="AK104" s="11"/>
      <c r="AL104" s="4">
        <f t="shared" si="18"/>
        <v>-0.4094646781</v>
      </c>
      <c r="AM104" s="4">
        <v>-0.2898657805</v>
      </c>
      <c r="AN104" s="4">
        <f t="shared" si="19"/>
        <v>-0.3795649537</v>
      </c>
      <c r="AO104" s="4"/>
      <c r="AP104" s="4"/>
    </row>
    <row r="105">
      <c r="A105" s="4">
        <v>1590.0</v>
      </c>
      <c r="B105" s="1" t="s">
        <v>241</v>
      </c>
      <c r="C105" s="4"/>
      <c r="D105" s="4">
        <v>4.0</v>
      </c>
      <c r="E105" s="4">
        <v>1.0</v>
      </c>
      <c r="F105" s="4">
        <f t="shared" ref="F105:G105" si="262">(D105-average(D:D))/stdev(D:D)</f>
        <v>0.2742700707</v>
      </c>
      <c r="G105" s="4">
        <f t="shared" si="262"/>
        <v>0.4842586592</v>
      </c>
      <c r="H105" s="4">
        <f t="shared" si="4"/>
        <v>0.3792643649</v>
      </c>
      <c r="I105" s="4">
        <f t="shared" si="5"/>
        <v>0.6158444324</v>
      </c>
      <c r="J105" s="1"/>
      <c r="K105" s="4">
        <v>67.58</v>
      </c>
      <c r="L105" s="4">
        <v>57.23</v>
      </c>
      <c r="M105" s="4">
        <v>63.09</v>
      </c>
      <c r="N105" s="4">
        <v>42.97</v>
      </c>
      <c r="O105" s="4">
        <f t="shared" ref="O105:R105" si="263">(K105-average(K:K))/stdev(K:K)</f>
        <v>-0.3124036909</v>
      </c>
      <c r="P105" s="4">
        <f t="shared" si="263"/>
        <v>-0.479009297</v>
      </c>
      <c r="Q105" s="4">
        <f t="shared" si="263"/>
        <v>-0.4314995228</v>
      </c>
      <c r="R105" s="4">
        <f t="shared" si="263"/>
        <v>-0.6581699059</v>
      </c>
      <c r="S105" s="4">
        <f t="shared" si="7"/>
        <v>-0.4702706041</v>
      </c>
      <c r="T105" s="4">
        <f t="shared" si="8"/>
        <v>-0.68576279</v>
      </c>
      <c r="U105" s="1"/>
      <c r="V105" s="4">
        <v>0.0</v>
      </c>
      <c r="W105" s="4">
        <v>0.0</v>
      </c>
      <c r="X105" s="4">
        <f t="shared" si="9"/>
        <v>0</v>
      </c>
      <c r="Y105" s="4">
        <f t="shared" si="10"/>
        <v>-1</v>
      </c>
      <c r="Z105" s="4">
        <f t="shared" si="11"/>
        <v>-1</v>
      </c>
      <c r="AA105" s="4"/>
      <c r="AB105" s="1" t="s">
        <v>106</v>
      </c>
      <c r="AC105" s="4">
        <v>0.0</v>
      </c>
      <c r="AD105" s="10">
        <f t="shared" si="253"/>
        <v>0</v>
      </c>
      <c r="AE105" s="29" t="str">
        <f t="shared" si="254"/>
        <v/>
      </c>
      <c r="AF105" s="11">
        <f t="shared" si="255"/>
        <v>-1.139208416</v>
      </c>
      <c r="AG105" s="11" t="str">
        <f t="shared" si="256"/>
        <v/>
      </c>
      <c r="AH105" s="11">
        <f t="shared" si="257"/>
        <v>-1.139208416</v>
      </c>
      <c r="AI105" s="4">
        <f t="shared" si="17"/>
        <v>-1.067337068</v>
      </c>
      <c r="AJ105" s="1"/>
      <c r="AK105" s="11"/>
      <c r="AL105" s="4">
        <f t="shared" si="18"/>
        <v>-0.5343138563</v>
      </c>
      <c r="AM105" s="4">
        <v>0.06725407772</v>
      </c>
      <c r="AN105" s="4">
        <f t="shared" si="19"/>
        <v>-0.3839218728</v>
      </c>
      <c r="AO105" s="4"/>
      <c r="AP105" s="4"/>
    </row>
    <row r="106">
      <c r="A106" s="4">
        <v>1446.0</v>
      </c>
      <c r="B106" s="1" t="s">
        <v>261</v>
      </c>
      <c r="C106" s="4"/>
      <c r="D106" s="4">
        <v>4.0</v>
      </c>
      <c r="E106" s="4">
        <v>1.0</v>
      </c>
      <c r="F106" s="4">
        <f t="shared" ref="F106:G106" si="264">(D106-average(D:D))/stdev(D:D)</f>
        <v>0.2742700707</v>
      </c>
      <c r="G106" s="4">
        <f t="shared" si="264"/>
        <v>0.4842586592</v>
      </c>
      <c r="H106" s="4">
        <f t="shared" si="4"/>
        <v>0.3792643649</v>
      </c>
      <c r="I106" s="4">
        <f t="shared" si="5"/>
        <v>0.6158444324</v>
      </c>
      <c r="J106" s="1"/>
      <c r="K106" s="4">
        <v>50.2</v>
      </c>
      <c r="L106" s="4">
        <v>52.54</v>
      </c>
      <c r="M106" s="4">
        <v>52.73</v>
      </c>
      <c r="N106" s="4">
        <v>37.11</v>
      </c>
      <c r="O106" s="4">
        <f t="shared" ref="O106:R106" si="265">(K106-average(K:K))/stdev(K:K)</f>
        <v>-1.405911872</v>
      </c>
      <c r="P106" s="4">
        <f t="shared" si="265"/>
        <v>-0.7586984155</v>
      </c>
      <c r="Q106" s="4">
        <f t="shared" si="265"/>
        <v>-1.147939799</v>
      </c>
      <c r="R106" s="4">
        <f t="shared" si="265"/>
        <v>-1.024293086</v>
      </c>
      <c r="S106" s="4">
        <f t="shared" si="7"/>
        <v>-1.084210793</v>
      </c>
      <c r="T106" s="4">
        <f t="shared" si="8"/>
        <v>-1.041254432</v>
      </c>
      <c r="U106" s="1"/>
      <c r="V106" s="4">
        <v>0.0</v>
      </c>
      <c r="W106" s="4">
        <v>0.0</v>
      </c>
      <c r="X106" s="4">
        <f t="shared" si="9"/>
        <v>0</v>
      </c>
      <c r="Y106" s="4">
        <f t="shared" si="10"/>
        <v>-1</v>
      </c>
      <c r="Z106" s="4">
        <f t="shared" si="11"/>
        <v>-1</v>
      </c>
      <c r="AA106" s="4"/>
      <c r="AB106" s="1"/>
      <c r="AC106" s="1"/>
      <c r="AD106" s="1"/>
      <c r="AE106" s="1"/>
      <c r="AF106" s="1"/>
      <c r="AG106" s="1"/>
      <c r="AH106" s="1"/>
      <c r="AI106" s="4" t="str">
        <f t="shared" si="17"/>
        <v/>
      </c>
      <c r="AJ106" s="1"/>
      <c r="AK106" s="1"/>
      <c r="AL106" s="4">
        <f t="shared" si="18"/>
        <v>-0.4751366666</v>
      </c>
      <c r="AM106" s="4">
        <v>-0.1736735646</v>
      </c>
      <c r="AN106" s="4">
        <f t="shared" si="19"/>
        <v>-0.3997708911</v>
      </c>
      <c r="AO106" s="4"/>
      <c r="AP106" s="4"/>
    </row>
    <row r="107">
      <c r="A107" s="4">
        <v>1431.0</v>
      </c>
      <c r="B107" s="2" t="s">
        <v>270</v>
      </c>
      <c r="C107" s="4"/>
      <c r="D107" s="4">
        <v>4.0</v>
      </c>
      <c r="E107" s="4">
        <v>1.0</v>
      </c>
      <c r="F107" s="4">
        <f t="shared" ref="F107:G107" si="266">(D107-average(D:D))/stdev(D:D)</f>
        <v>0.2742700707</v>
      </c>
      <c r="G107" s="4">
        <f t="shared" si="266"/>
        <v>0.4842586592</v>
      </c>
      <c r="H107" s="4">
        <f t="shared" si="4"/>
        <v>0.3792643649</v>
      </c>
      <c r="I107" s="4">
        <f t="shared" si="5"/>
        <v>0.6158444324</v>
      </c>
      <c r="J107" s="1"/>
      <c r="K107" s="4">
        <v>83.98</v>
      </c>
      <c r="L107" s="4">
        <v>57.42</v>
      </c>
      <c r="M107" s="4">
        <v>71.68</v>
      </c>
      <c r="N107" s="4">
        <v>37.11</v>
      </c>
      <c r="O107" s="4">
        <f t="shared" ref="O107:R107" si="267">(K107-average(K:K))/stdev(K:K)</f>
        <v>0.7194452253</v>
      </c>
      <c r="P107" s="4">
        <f t="shared" si="267"/>
        <v>-0.4676786078</v>
      </c>
      <c r="Q107" s="4">
        <f t="shared" si="267"/>
        <v>0.1625373472</v>
      </c>
      <c r="R107" s="4">
        <f t="shared" si="267"/>
        <v>-1.024293086</v>
      </c>
      <c r="S107" s="4">
        <f t="shared" si="7"/>
        <v>-0.1524972802</v>
      </c>
      <c r="T107" s="4">
        <f t="shared" si="8"/>
        <v>-0.3905090015</v>
      </c>
      <c r="U107" s="1"/>
      <c r="V107" s="4">
        <v>0.0</v>
      </c>
      <c r="W107" s="4">
        <v>0.0</v>
      </c>
      <c r="X107" s="4">
        <f t="shared" si="9"/>
        <v>0</v>
      </c>
      <c r="Y107" s="4">
        <f t="shared" si="10"/>
        <v>-1</v>
      </c>
      <c r="Z107" s="4">
        <f t="shared" si="11"/>
        <v>-1</v>
      </c>
      <c r="AA107" s="4"/>
      <c r="AB107" s="1" t="s">
        <v>106</v>
      </c>
      <c r="AC107" s="4">
        <v>0.0</v>
      </c>
      <c r="AD107" s="10">
        <f t="shared" ref="AD107:AD110" si="270">if(AC107=0, 0, LOG10(AC107))</f>
        <v>0</v>
      </c>
      <c r="AE107" s="29" t="str">
        <f t="shared" ref="AE107:AE110" si="271">if(or(AB107="-", and(AB107=0, not(AC107=0))), "", if(AC107+AB107=0, 0, (AC107-AB107)/AB107))</f>
        <v/>
      </c>
      <c r="AF107" s="11">
        <f t="shared" ref="AF107:AF110" si="272">(AD107-average(AD:AD))/stdev(AD:AD)</f>
        <v>-1.139208416</v>
      </c>
      <c r="AG107" s="11" t="str">
        <f t="shared" ref="AG107:AG110" si="273">if(AE107,(AE107-average(AE:AE))/stdev(AE:AE), "")</f>
        <v/>
      </c>
      <c r="AH107" s="11">
        <f t="shared" ref="AH107:AH110" si="274">average(AF107, AG107)</f>
        <v>-1.139208416</v>
      </c>
      <c r="AI107" s="4">
        <f t="shared" si="17"/>
        <v>-1.067337068</v>
      </c>
      <c r="AJ107" s="1"/>
      <c r="AK107" s="11"/>
      <c r="AL107" s="4">
        <f t="shared" si="18"/>
        <v>-0.4605004092</v>
      </c>
      <c r="AM107" s="4">
        <v>-0.235100747</v>
      </c>
      <c r="AN107" s="4">
        <f t="shared" si="19"/>
        <v>-0.4041504936</v>
      </c>
      <c r="AO107" s="4"/>
      <c r="AP107" s="4"/>
    </row>
    <row r="108">
      <c r="A108" s="4">
        <v>1304.0</v>
      </c>
      <c r="B108" s="1" t="s">
        <v>107</v>
      </c>
      <c r="C108" s="4"/>
      <c r="D108" s="4">
        <v>4.0</v>
      </c>
      <c r="E108" s="4">
        <v>1.0</v>
      </c>
      <c r="F108" s="4">
        <f t="shared" ref="F108:G108" si="268">(D108-average(D:D))/stdev(D:D)</f>
        <v>0.2742700707</v>
      </c>
      <c r="G108" s="4">
        <f t="shared" si="268"/>
        <v>0.4842586592</v>
      </c>
      <c r="H108" s="4">
        <f t="shared" si="4"/>
        <v>0.3792643649</v>
      </c>
      <c r="I108" s="4">
        <f t="shared" si="5"/>
        <v>0.6158444324</v>
      </c>
      <c r="J108" s="1"/>
      <c r="K108" s="4">
        <v>78.47</v>
      </c>
      <c r="L108" s="4">
        <v>54.54</v>
      </c>
      <c r="M108" s="4">
        <v>46.14</v>
      </c>
      <c r="N108" s="4">
        <v>39.94</v>
      </c>
      <c r="O108" s="4">
        <f t="shared" ref="O108:R108" si="269">(K108-average(K:K))/stdev(K:K)</f>
        <v>0.3727691565</v>
      </c>
      <c r="P108" s="4">
        <f t="shared" si="269"/>
        <v>-0.6394280025</v>
      </c>
      <c r="Q108" s="4">
        <f t="shared" si="269"/>
        <v>-1.603667735</v>
      </c>
      <c r="R108" s="4">
        <f t="shared" si="269"/>
        <v>-0.8474793316</v>
      </c>
      <c r="S108" s="4">
        <f t="shared" si="7"/>
        <v>-0.6794514782</v>
      </c>
      <c r="T108" s="4">
        <f t="shared" si="8"/>
        <v>-0.8242884679</v>
      </c>
      <c r="U108" s="1"/>
      <c r="V108" s="4">
        <v>0.0</v>
      </c>
      <c r="W108" s="4">
        <v>2.0</v>
      </c>
      <c r="X108" s="4">
        <f t="shared" si="9"/>
        <v>0</v>
      </c>
      <c r="Y108" s="4">
        <f t="shared" si="10"/>
        <v>-1</v>
      </c>
      <c r="Z108" s="4">
        <f t="shared" si="11"/>
        <v>-1</v>
      </c>
      <c r="AA108" s="4"/>
      <c r="AB108" s="4">
        <v>0.0</v>
      </c>
      <c r="AC108" s="4">
        <v>0.0</v>
      </c>
      <c r="AD108" s="10">
        <f t="shared" si="270"/>
        <v>0</v>
      </c>
      <c r="AE108" s="29">
        <f t="shared" si="271"/>
        <v>0</v>
      </c>
      <c r="AF108" s="11">
        <f t="shared" si="272"/>
        <v>-1.139208416</v>
      </c>
      <c r="AG108" s="11" t="str">
        <f t="shared" si="273"/>
        <v/>
      </c>
      <c r="AH108" s="11">
        <f t="shared" si="274"/>
        <v>-1.139208416</v>
      </c>
      <c r="AI108" s="4">
        <f t="shared" si="17"/>
        <v>-1.067337068</v>
      </c>
      <c r="AJ108" s="1"/>
      <c r="AK108" s="11"/>
      <c r="AL108" s="4">
        <f t="shared" si="18"/>
        <v>-0.5689452758</v>
      </c>
      <c r="AM108" s="4">
        <v>-0.0994179938</v>
      </c>
      <c r="AN108" s="4">
        <f t="shared" si="19"/>
        <v>-0.4515634553</v>
      </c>
      <c r="AO108" s="4"/>
      <c r="AP108" s="4"/>
    </row>
    <row r="109">
      <c r="A109" s="4">
        <v>1323.0</v>
      </c>
      <c r="B109" s="16" t="s">
        <v>130</v>
      </c>
      <c r="C109" s="4"/>
      <c r="D109" s="4">
        <v>4.0</v>
      </c>
      <c r="E109" s="4">
        <v>0.0</v>
      </c>
      <c r="F109" s="4">
        <f t="shared" ref="F109:G109" si="275">(D109-average(D:D))/stdev(D:D)</f>
        <v>0.2742700707</v>
      </c>
      <c r="G109" s="4">
        <f t="shared" si="275"/>
        <v>-1.886938913</v>
      </c>
      <c r="H109" s="4">
        <f t="shared" si="4"/>
        <v>-0.8063344213</v>
      </c>
      <c r="I109" s="4">
        <f t="shared" si="5"/>
        <v>-0.8979612582</v>
      </c>
      <c r="J109" s="1"/>
      <c r="K109" s="4">
        <v>87.83</v>
      </c>
      <c r="L109" s="4">
        <v>81.02</v>
      </c>
      <c r="M109" s="4">
        <v>75.89</v>
      </c>
      <c r="N109" s="4">
        <v>72.34</v>
      </c>
      <c r="O109" s="4">
        <f t="shared" ref="O109:R109" si="276">(K109-average(K:K))/stdev(K:K)</f>
        <v>0.9616780501</v>
      </c>
      <c r="P109" s="4">
        <f t="shared" si="276"/>
        <v>0.9397122655</v>
      </c>
      <c r="Q109" s="4">
        <f t="shared" si="276"/>
        <v>0.4536776525</v>
      </c>
      <c r="R109" s="4">
        <f t="shared" si="276"/>
        <v>1.176819478</v>
      </c>
      <c r="S109" s="4">
        <f t="shared" si="7"/>
        <v>0.8829718615</v>
      </c>
      <c r="T109" s="4">
        <f t="shared" si="8"/>
        <v>0.9396658244</v>
      </c>
      <c r="U109" s="1"/>
      <c r="V109" s="4">
        <v>54.8</v>
      </c>
      <c r="W109" s="4">
        <v>3.0</v>
      </c>
      <c r="X109" s="4">
        <f t="shared" si="9"/>
        <v>39.9492</v>
      </c>
      <c r="Y109" s="4">
        <f t="shared" si="10"/>
        <v>-0.3198628244</v>
      </c>
      <c r="Z109" s="4">
        <f t="shared" si="11"/>
        <v>-0.5655641647</v>
      </c>
      <c r="AA109" s="4"/>
      <c r="AB109" s="4">
        <v>0.0</v>
      </c>
      <c r="AC109" s="4">
        <v>0.0</v>
      </c>
      <c r="AD109" s="10">
        <f t="shared" si="270"/>
        <v>0</v>
      </c>
      <c r="AE109" s="29">
        <f t="shared" si="271"/>
        <v>0</v>
      </c>
      <c r="AF109" s="11">
        <f t="shared" si="272"/>
        <v>-1.139208416</v>
      </c>
      <c r="AG109" s="11" t="str">
        <f t="shared" si="273"/>
        <v/>
      </c>
      <c r="AH109" s="11">
        <f t="shared" si="274"/>
        <v>-1.139208416</v>
      </c>
      <c r="AI109" s="4">
        <f t="shared" si="17"/>
        <v>-1.067337068</v>
      </c>
      <c r="AJ109" s="1"/>
      <c r="AK109" s="11"/>
      <c r="AL109" s="4">
        <f t="shared" si="18"/>
        <v>-0.3977991666</v>
      </c>
      <c r="AM109" s="4">
        <v>-0.6368941919</v>
      </c>
      <c r="AN109" s="4">
        <f t="shared" si="19"/>
        <v>-0.4575729229</v>
      </c>
      <c r="AO109" s="4"/>
      <c r="AP109" s="4"/>
    </row>
    <row r="110">
      <c r="A110" s="4">
        <v>523.0</v>
      </c>
      <c r="B110" s="1" t="s">
        <v>112</v>
      </c>
      <c r="C110" s="4"/>
      <c r="D110" s="4">
        <v>4.0</v>
      </c>
      <c r="E110" s="4">
        <v>1.0</v>
      </c>
      <c r="F110" s="4">
        <f t="shared" ref="F110:G110" si="277">(D110-average(D:D))/stdev(D:D)</f>
        <v>0.2742700707</v>
      </c>
      <c r="G110" s="4">
        <f t="shared" si="277"/>
        <v>0.4842586592</v>
      </c>
      <c r="H110" s="4">
        <f t="shared" si="4"/>
        <v>0.3792643649</v>
      </c>
      <c r="I110" s="4">
        <f t="shared" si="5"/>
        <v>0.6158444324</v>
      </c>
      <c r="J110" s="1"/>
      <c r="K110" s="4">
        <v>57.43</v>
      </c>
      <c r="L110" s="4">
        <v>56.8</v>
      </c>
      <c r="M110" s="4">
        <v>66.31</v>
      </c>
      <c r="N110" s="4">
        <v>41.38</v>
      </c>
      <c r="O110" s="4">
        <f t="shared" ref="O110:R110" si="278">(K110-average(K:K))/stdev(K:K)</f>
        <v>-0.9510175018</v>
      </c>
      <c r="P110" s="4">
        <f t="shared" si="278"/>
        <v>-0.5046524358</v>
      </c>
      <c r="Q110" s="4">
        <f t="shared" si="278"/>
        <v>-0.2088221396</v>
      </c>
      <c r="R110" s="4">
        <f t="shared" si="278"/>
        <v>-0.7575104956</v>
      </c>
      <c r="S110" s="4">
        <f t="shared" si="7"/>
        <v>-0.6055006432</v>
      </c>
      <c r="T110" s="4">
        <f t="shared" si="8"/>
        <v>-0.7781392184</v>
      </c>
      <c r="U110" s="1"/>
      <c r="V110" s="4">
        <v>12.2</v>
      </c>
      <c r="W110" s="4">
        <v>8.0</v>
      </c>
      <c r="X110" s="4">
        <f t="shared" si="9"/>
        <v>5.251699962</v>
      </c>
      <c r="Y110" s="4">
        <f t="shared" si="10"/>
        <v>-0.5952981228</v>
      </c>
      <c r="Z110" s="4">
        <f t="shared" si="11"/>
        <v>-0.7715556512</v>
      </c>
      <c r="AA110" s="4"/>
      <c r="AB110" s="4">
        <v>0.0</v>
      </c>
      <c r="AC110" s="4">
        <v>0.0</v>
      </c>
      <c r="AD110" s="10">
        <f t="shared" si="270"/>
        <v>0</v>
      </c>
      <c r="AE110" s="29">
        <f t="shared" si="271"/>
        <v>0</v>
      </c>
      <c r="AF110" s="11">
        <f t="shared" si="272"/>
        <v>-1.139208416</v>
      </c>
      <c r="AG110" s="11" t="str">
        <f t="shared" si="273"/>
        <v/>
      </c>
      <c r="AH110" s="11">
        <f t="shared" si="274"/>
        <v>-1.139208416</v>
      </c>
      <c r="AI110" s="4">
        <f t="shared" si="17"/>
        <v>-1.067337068</v>
      </c>
      <c r="AJ110" s="1"/>
      <c r="AK110" s="11"/>
      <c r="AL110" s="4">
        <f t="shared" si="18"/>
        <v>-0.5002968762</v>
      </c>
      <c r="AM110" s="4">
        <v>-0.3773739791</v>
      </c>
      <c r="AN110" s="4">
        <f t="shared" si="19"/>
        <v>-0.4695661519</v>
      </c>
      <c r="AO110" s="4"/>
      <c r="AP110" s="4"/>
    </row>
    <row r="111">
      <c r="A111" s="4">
        <v>1707.0</v>
      </c>
      <c r="B111" s="1" t="s">
        <v>323</v>
      </c>
      <c r="C111" s="4"/>
      <c r="D111" s="4">
        <v>4.0</v>
      </c>
      <c r="E111" s="4">
        <v>1.0</v>
      </c>
      <c r="F111" s="4">
        <f t="shared" ref="F111:G111" si="279">(D111-average(D:D))/stdev(D:D)</f>
        <v>0.2742700707</v>
      </c>
      <c r="G111" s="4">
        <f t="shared" si="279"/>
        <v>0.4842586592</v>
      </c>
      <c r="H111" s="4">
        <f t="shared" si="4"/>
        <v>0.3792643649</v>
      </c>
      <c r="I111" s="4">
        <f t="shared" si="5"/>
        <v>0.6158444324</v>
      </c>
      <c r="J111" s="1"/>
      <c r="K111" s="4">
        <v>55.47</v>
      </c>
      <c r="L111" s="4">
        <v>22.66</v>
      </c>
      <c r="M111" s="4">
        <v>35.16</v>
      </c>
      <c r="N111" s="4">
        <v>28.91</v>
      </c>
      <c r="O111" s="4">
        <f t="shared" ref="O111:R111" si="280">(K111-average(K:K))/stdev(K:K)</f>
        <v>-1.074336031</v>
      </c>
      <c r="P111" s="4">
        <f t="shared" si="280"/>
        <v>-2.540598385</v>
      </c>
      <c r="Q111" s="4">
        <f t="shared" si="280"/>
        <v>-2.362983781</v>
      </c>
      <c r="R111" s="4">
        <f t="shared" si="280"/>
        <v>-1.536615624</v>
      </c>
      <c r="S111" s="4">
        <f t="shared" si="7"/>
        <v>-1.878633455</v>
      </c>
      <c r="T111" s="4">
        <f t="shared" si="8"/>
        <v>-1.370632502</v>
      </c>
      <c r="U111" s="1"/>
      <c r="V111" s="4">
        <v>24.4</v>
      </c>
      <c r="W111" s="4">
        <v>0.0</v>
      </c>
      <c r="X111" s="4">
        <f t="shared" si="9"/>
        <v>24.4</v>
      </c>
      <c r="Y111" s="4">
        <f t="shared" si="10"/>
        <v>-0.4432953062</v>
      </c>
      <c r="Z111" s="4">
        <f t="shared" si="11"/>
        <v>-0.6658042552</v>
      </c>
      <c r="AA111" s="4"/>
      <c r="AB111" s="1"/>
      <c r="AC111" s="1"/>
      <c r="AD111" s="1"/>
      <c r="AE111" s="1"/>
      <c r="AF111" s="23"/>
      <c r="AG111" s="23"/>
      <c r="AH111" s="23"/>
      <c r="AI111" s="4" t="str">
        <f t="shared" si="17"/>
        <v/>
      </c>
      <c r="AJ111" s="1"/>
      <c r="AK111" s="23"/>
      <c r="AL111" s="4">
        <f t="shared" si="18"/>
        <v>-0.4735307749</v>
      </c>
      <c r="AM111" s="4"/>
      <c r="AN111" s="4">
        <f t="shared" si="19"/>
        <v>-0.4735307749</v>
      </c>
      <c r="AO111" s="4"/>
      <c r="AP111" s="4"/>
    </row>
    <row r="112">
      <c r="A112" s="4">
        <v>1476.0</v>
      </c>
      <c r="B112" s="2" t="s">
        <v>271</v>
      </c>
      <c r="C112" s="4"/>
      <c r="D112" s="4">
        <v>4.0</v>
      </c>
      <c r="E112" s="4">
        <v>1.0</v>
      </c>
      <c r="F112" s="4">
        <f t="shared" ref="F112:G112" si="281">(D112-average(D:D))/stdev(D:D)</f>
        <v>0.2742700707</v>
      </c>
      <c r="G112" s="4">
        <f t="shared" si="281"/>
        <v>0.4842586592</v>
      </c>
      <c r="H112" s="4">
        <f t="shared" si="4"/>
        <v>0.3792643649</v>
      </c>
      <c r="I112" s="4">
        <f t="shared" si="5"/>
        <v>0.6158444324</v>
      </c>
      <c r="J112" s="1"/>
      <c r="K112" s="4">
        <v>53.91</v>
      </c>
      <c r="L112" s="4">
        <v>50.2</v>
      </c>
      <c r="M112" s="4">
        <v>70.51</v>
      </c>
      <c r="N112" s="4">
        <v>45.12</v>
      </c>
      <c r="O112" s="4">
        <f t="shared" ref="O112:R112" si="282">(K112-average(K:K))/stdev(K:K)</f>
        <v>-1.172487513</v>
      </c>
      <c r="P112" s="4">
        <f t="shared" si="282"/>
        <v>-0.8982447986</v>
      </c>
      <c r="Q112" s="4">
        <f t="shared" si="282"/>
        <v>0.08162662101</v>
      </c>
      <c r="R112" s="4">
        <f t="shared" si="282"/>
        <v>-0.5238414355</v>
      </c>
      <c r="S112" s="4">
        <f t="shared" si="7"/>
        <v>-0.6282367816</v>
      </c>
      <c r="T112" s="4">
        <f t="shared" si="8"/>
        <v>-0.7926138919</v>
      </c>
      <c r="U112" s="1"/>
      <c r="V112" s="4">
        <v>0.0</v>
      </c>
      <c r="W112" s="4">
        <v>0.0</v>
      </c>
      <c r="X112" s="4">
        <f t="shared" si="9"/>
        <v>0</v>
      </c>
      <c r="Y112" s="4">
        <f t="shared" si="10"/>
        <v>-1</v>
      </c>
      <c r="Z112" s="4">
        <f t="shared" si="11"/>
        <v>-1</v>
      </c>
      <c r="AA112" s="4"/>
      <c r="AB112" s="1" t="s">
        <v>106</v>
      </c>
      <c r="AC112" s="4">
        <v>0.0</v>
      </c>
      <c r="AD112" s="10">
        <f t="shared" ref="AD112:AD113" si="285">if(AC112=0, 0, LOG10(AC112))</f>
        <v>0</v>
      </c>
      <c r="AE112" s="29" t="str">
        <f t="shared" ref="AE112:AE113" si="286">if(or(AB112="-", and(AB112=0, not(AC112=0))), "", if(AC112+AB112=0, 0, (AC112-AB112)/AB112))</f>
        <v/>
      </c>
      <c r="AF112" s="11">
        <f t="shared" ref="AF112:AF113" si="287">(AD112-average(AD:AD))/stdev(AD:AD)</f>
        <v>-1.139208416</v>
      </c>
      <c r="AG112" s="11" t="str">
        <f t="shared" ref="AG112:AG113" si="288">if(AE112,(AE112-average(AE:AE))/stdev(AE:AE), "")</f>
        <v/>
      </c>
      <c r="AH112" s="11">
        <f t="shared" ref="AH112:AH113" si="289">average(AF112, AG112)</f>
        <v>-1.139208416</v>
      </c>
      <c r="AI112" s="4">
        <f t="shared" si="17"/>
        <v>-1.067337068</v>
      </c>
      <c r="AJ112" s="1"/>
      <c r="AK112" s="11"/>
      <c r="AL112" s="4">
        <f t="shared" si="18"/>
        <v>-0.5610266318</v>
      </c>
      <c r="AM112" s="4">
        <v>-0.2409325701</v>
      </c>
      <c r="AN112" s="4">
        <f t="shared" si="19"/>
        <v>-0.4810031164</v>
      </c>
      <c r="AO112" s="4"/>
      <c r="AP112" s="4"/>
    </row>
    <row r="113">
      <c r="A113" s="4">
        <v>1440.0</v>
      </c>
      <c r="B113" s="1" t="s">
        <v>276</v>
      </c>
      <c r="C113" s="4"/>
      <c r="D113" s="4">
        <v>4.0</v>
      </c>
      <c r="E113" s="4">
        <v>1.0</v>
      </c>
      <c r="F113" s="4">
        <f t="shared" ref="F113:G113" si="283">(D113-average(D:D))/stdev(D:D)</f>
        <v>0.2742700707</v>
      </c>
      <c r="G113" s="4">
        <f t="shared" si="283"/>
        <v>0.4842586592</v>
      </c>
      <c r="H113" s="4">
        <f t="shared" si="4"/>
        <v>0.3792643649</v>
      </c>
      <c r="I113" s="4">
        <f t="shared" si="5"/>
        <v>0.6158444324</v>
      </c>
      <c r="J113" s="1"/>
      <c r="K113" s="4">
        <v>61.33</v>
      </c>
      <c r="L113" s="4">
        <v>58.4</v>
      </c>
      <c r="M113" s="4">
        <v>51.95</v>
      </c>
      <c r="N113" s="4">
        <v>48.24</v>
      </c>
      <c r="O113" s="4">
        <f t="shared" ref="O113:R113" si="284">(K113-average(K:K))/stdev(K:K)</f>
        <v>-0.7056387961</v>
      </c>
      <c r="P113" s="4">
        <f t="shared" si="284"/>
        <v>-0.4092361054</v>
      </c>
      <c r="Q113" s="4">
        <f t="shared" si="284"/>
        <v>-1.201880283</v>
      </c>
      <c r="R113" s="4">
        <f t="shared" si="284"/>
        <v>-0.3289089576</v>
      </c>
      <c r="S113" s="4">
        <f t="shared" si="7"/>
        <v>-0.6614160356</v>
      </c>
      <c r="T113" s="4">
        <f t="shared" si="8"/>
        <v>-0.8132748832</v>
      </c>
      <c r="U113" s="1"/>
      <c r="V113" s="4">
        <v>0.0</v>
      </c>
      <c r="W113" s="4">
        <v>0.0</v>
      </c>
      <c r="X113" s="4">
        <f t="shared" si="9"/>
        <v>0</v>
      </c>
      <c r="Y113" s="4">
        <f t="shared" si="10"/>
        <v>-1</v>
      </c>
      <c r="Z113" s="4">
        <f t="shared" si="11"/>
        <v>-1</v>
      </c>
      <c r="AA113" s="4"/>
      <c r="AB113" s="1" t="s">
        <v>106</v>
      </c>
      <c r="AC113" s="4">
        <v>0.0</v>
      </c>
      <c r="AD113" s="10">
        <f t="shared" si="285"/>
        <v>0</v>
      </c>
      <c r="AE113" s="29" t="str">
        <f t="shared" si="286"/>
        <v/>
      </c>
      <c r="AF113" s="11">
        <f t="shared" si="287"/>
        <v>-1.139208416</v>
      </c>
      <c r="AG113" s="11" t="str">
        <f t="shared" si="288"/>
        <v/>
      </c>
      <c r="AH113" s="11">
        <f t="shared" si="289"/>
        <v>-1.139208416</v>
      </c>
      <c r="AI113" s="4">
        <f t="shared" si="17"/>
        <v>-1.067337068</v>
      </c>
      <c r="AJ113" s="1"/>
      <c r="AK113" s="11"/>
      <c r="AL113" s="4">
        <f t="shared" si="18"/>
        <v>-0.5661918796</v>
      </c>
      <c r="AM113" s="4">
        <v>-0.2793633538</v>
      </c>
      <c r="AN113" s="4">
        <f t="shared" si="19"/>
        <v>-0.4944847481</v>
      </c>
      <c r="AO113" s="4"/>
      <c r="AP113" s="4"/>
    </row>
    <row r="114">
      <c r="A114" s="4">
        <v>1616.0</v>
      </c>
      <c r="B114" s="1" t="s">
        <v>324</v>
      </c>
      <c r="C114" s="4"/>
      <c r="D114" s="4">
        <v>4.0</v>
      </c>
      <c r="E114" s="4">
        <v>1.0</v>
      </c>
      <c r="F114" s="4">
        <f t="shared" ref="F114:G114" si="290">(D114-average(D:D))/stdev(D:D)</f>
        <v>0.2742700707</v>
      </c>
      <c r="G114" s="4">
        <f t="shared" si="290"/>
        <v>0.4842586592</v>
      </c>
      <c r="H114" s="4">
        <f t="shared" si="4"/>
        <v>0.3792643649</v>
      </c>
      <c r="I114" s="4">
        <f t="shared" si="5"/>
        <v>0.6158444324</v>
      </c>
      <c r="J114" s="1"/>
      <c r="K114" s="4">
        <v>53.91</v>
      </c>
      <c r="L114" s="4">
        <v>40.63</v>
      </c>
      <c r="M114" s="4">
        <v>52.34</v>
      </c>
      <c r="N114" s="4">
        <v>34.38</v>
      </c>
      <c r="O114" s="4">
        <f t="shared" ref="O114:R114" si="291">(K114-average(K:K))/stdev(K:K)</f>
        <v>-1.172487513</v>
      </c>
      <c r="P114" s="4">
        <f t="shared" si="291"/>
        <v>-1.468953725</v>
      </c>
      <c r="Q114" s="4">
        <f t="shared" si="291"/>
        <v>-1.174910041</v>
      </c>
      <c r="R114" s="4">
        <f t="shared" si="291"/>
        <v>-1.194859004</v>
      </c>
      <c r="S114" s="4">
        <f t="shared" si="7"/>
        <v>-1.252802571</v>
      </c>
      <c r="T114" s="4">
        <f t="shared" si="8"/>
        <v>-1.119286635</v>
      </c>
      <c r="U114" s="1"/>
      <c r="V114" s="4">
        <v>0.0</v>
      </c>
      <c r="W114" s="4">
        <v>0.0</v>
      </c>
      <c r="X114" s="4">
        <f t="shared" si="9"/>
        <v>0</v>
      </c>
      <c r="Y114" s="4">
        <f t="shared" si="10"/>
        <v>-1</v>
      </c>
      <c r="Z114" s="4">
        <f t="shared" si="11"/>
        <v>-1</v>
      </c>
      <c r="AA114" s="4"/>
      <c r="AB114" s="1"/>
      <c r="AC114" s="1"/>
      <c r="AD114" s="1"/>
      <c r="AE114" s="1"/>
      <c r="AF114" s="1"/>
      <c r="AG114" s="1"/>
      <c r="AH114" s="1"/>
      <c r="AI114" s="4" t="str">
        <f t="shared" si="17"/>
        <v/>
      </c>
      <c r="AJ114" s="1"/>
      <c r="AK114" s="1"/>
      <c r="AL114" s="4">
        <f t="shared" si="18"/>
        <v>-0.5011474008</v>
      </c>
      <c r="AM114" s="4"/>
      <c r="AN114" s="4">
        <f t="shared" si="19"/>
        <v>-0.5011474008</v>
      </c>
      <c r="AO114" s="4"/>
      <c r="AP114" s="4"/>
    </row>
    <row r="115">
      <c r="A115" s="4">
        <v>1081.0</v>
      </c>
      <c r="B115" s="1" t="s">
        <v>116</v>
      </c>
      <c r="C115" s="4"/>
      <c r="D115" s="4">
        <v>4.0</v>
      </c>
      <c r="E115" s="4">
        <v>1.0</v>
      </c>
      <c r="F115" s="4">
        <f t="shared" ref="F115:G115" si="292">(D115-average(D:D))/stdev(D:D)</f>
        <v>0.2742700707</v>
      </c>
      <c r="G115" s="4">
        <f t="shared" si="292"/>
        <v>0.4842586592</v>
      </c>
      <c r="H115" s="4">
        <f t="shared" si="4"/>
        <v>0.3792643649</v>
      </c>
      <c r="I115" s="4">
        <f t="shared" si="5"/>
        <v>0.6158444324</v>
      </c>
      <c r="J115" s="1"/>
      <c r="K115" s="4">
        <v>60.41</v>
      </c>
      <c r="L115" s="4">
        <v>50.79</v>
      </c>
      <c r="M115" s="4">
        <v>48.34</v>
      </c>
      <c r="N115" s="4">
        <v>32.14</v>
      </c>
      <c r="O115" s="4">
        <f t="shared" ref="O115:R115" si="293">(K115-average(K:K))/stdev(K:K)</f>
        <v>-0.7635230036</v>
      </c>
      <c r="P115" s="4">
        <f t="shared" si="293"/>
        <v>-0.8630600268</v>
      </c>
      <c r="Q115" s="4">
        <f t="shared" si="293"/>
        <v>-1.451527908</v>
      </c>
      <c r="R115" s="4">
        <f t="shared" si="293"/>
        <v>-1.334810526</v>
      </c>
      <c r="S115" s="4">
        <f t="shared" si="7"/>
        <v>-1.103230366</v>
      </c>
      <c r="T115" s="4">
        <f t="shared" si="8"/>
        <v>-1.050347736</v>
      </c>
      <c r="U115" s="1"/>
      <c r="V115" s="4">
        <v>57.6</v>
      </c>
      <c r="W115" s="4">
        <v>6.0</v>
      </c>
      <c r="X115" s="4">
        <f t="shared" si="9"/>
        <v>30.6110016</v>
      </c>
      <c r="Y115" s="4">
        <f t="shared" si="10"/>
        <v>-0.3939912043</v>
      </c>
      <c r="Z115" s="4">
        <f t="shared" si="11"/>
        <v>-0.6276871867</v>
      </c>
      <c r="AA115" s="4"/>
      <c r="AB115" s="4">
        <v>0.0</v>
      </c>
      <c r="AC115" s="4">
        <v>0.0</v>
      </c>
      <c r="AD115" s="10">
        <f>if(AC115=0, 0, LOG10(AC115))</f>
        <v>0</v>
      </c>
      <c r="AE115" s="29">
        <f>if(or(AB115="-", and(AB115=0, not(AC115=0))), "", if(AC115+AB115=0, 0, (AC115-AB115)/AB115))</f>
        <v>0</v>
      </c>
      <c r="AF115" s="11">
        <f>(AD115-average(AD:AD))/stdev(AD:AD)</f>
        <v>-1.139208416</v>
      </c>
      <c r="AG115" s="11" t="str">
        <f>if(AE115,(AE115-average(AE:AE))/stdev(AE:AE), "")</f>
        <v/>
      </c>
      <c r="AH115" s="11">
        <f>average(AF115, AG115)</f>
        <v>-1.139208416</v>
      </c>
      <c r="AI115" s="4">
        <f t="shared" si="17"/>
        <v>-1.067337068</v>
      </c>
      <c r="AJ115" s="1"/>
      <c r="AK115" s="11"/>
      <c r="AL115" s="4">
        <f t="shared" si="18"/>
        <v>-0.5323818894</v>
      </c>
      <c r="AM115" s="4">
        <v>-0.4375951193</v>
      </c>
      <c r="AN115" s="4">
        <f t="shared" si="19"/>
        <v>-0.5086851969</v>
      </c>
      <c r="AO115" s="4"/>
      <c r="AP115" s="4"/>
    </row>
    <row r="116">
      <c r="A116" s="4">
        <v>1555.0</v>
      </c>
      <c r="B116" s="16" t="s">
        <v>325</v>
      </c>
      <c r="C116" s="4"/>
      <c r="D116" s="4">
        <v>4.0</v>
      </c>
      <c r="E116" s="4">
        <v>0.0</v>
      </c>
      <c r="F116" s="4">
        <f t="shared" ref="F116:G116" si="294">(D116-average(D:D))/stdev(D:D)</f>
        <v>0.2742700707</v>
      </c>
      <c r="G116" s="4">
        <f t="shared" si="294"/>
        <v>-1.886938913</v>
      </c>
      <c r="H116" s="4">
        <f t="shared" si="4"/>
        <v>-0.8063344213</v>
      </c>
      <c r="I116" s="4">
        <f t="shared" si="5"/>
        <v>-0.8979612582</v>
      </c>
      <c r="J116" s="1"/>
      <c r="K116" s="4">
        <v>78.13</v>
      </c>
      <c r="L116" s="4">
        <v>62.5</v>
      </c>
      <c r="M116" s="4">
        <v>70.31</v>
      </c>
      <c r="N116" s="4">
        <v>57.81</v>
      </c>
      <c r="O116" s="4">
        <f t="shared" ref="O116:R116" si="295">(K116-average(K:K))/stdev(K:K)</f>
        <v>0.3513771668</v>
      </c>
      <c r="P116" s="4">
        <f t="shared" si="295"/>
        <v>-0.1647317588</v>
      </c>
      <c r="Q116" s="4">
        <f t="shared" si="295"/>
        <v>0.06779572765</v>
      </c>
      <c r="R116" s="4">
        <f t="shared" si="295"/>
        <v>0.2690089315</v>
      </c>
      <c r="S116" s="4">
        <f t="shared" si="7"/>
        <v>0.1308625168</v>
      </c>
      <c r="T116" s="4">
        <f t="shared" si="8"/>
        <v>0.3617492457</v>
      </c>
      <c r="U116" s="1"/>
      <c r="V116" s="4">
        <v>0.0</v>
      </c>
      <c r="W116" s="4">
        <v>0.0</v>
      </c>
      <c r="X116" s="4">
        <f t="shared" si="9"/>
        <v>0</v>
      </c>
      <c r="Y116" s="4">
        <f t="shared" si="10"/>
        <v>-1</v>
      </c>
      <c r="Z116" s="4">
        <f t="shared" si="11"/>
        <v>-1</v>
      </c>
      <c r="AA116" s="4"/>
      <c r="AB116" s="1"/>
      <c r="AC116" s="1"/>
      <c r="AD116" s="1"/>
      <c r="AE116" s="1"/>
      <c r="AF116" s="1"/>
      <c r="AG116" s="1"/>
      <c r="AH116" s="1"/>
      <c r="AI116" s="4" t="str">
        <f t="shared" si="17"/>
        <v/>
      </c>
      <c r="AJ116" s="1"/>
      <c r="AK116" s="1"/>
      <c r="AL116" s="4">
        <f t="shared" si="18"/>
        <v>-0.5120706708</v>
      </c>
      <c r="AM116" s="1"/>
      <c r="AN116" s="4">
        <f t="shared" si="19"/>
        <v>-0.5120706708</v>
      </c>
      <c r="AO116" s="4"/>
      <c r="AP116" s="4"/>
    </row>
    <row r="117">
      <c r="A117" s="4">
        <v>1085.0</v>
      </c>
      <c r="B117" s="1" t="s">
        <v>89</v>
      </c>
      <c r="C117" s="4"/>
      <c r="D117" s="4">
        <v>4.0</v>
      </c>
      <c r="E117" s="4">
        <v>1.0</v>
      </c>
      <c r="F117" s="4">
        <f t="shared" ref="F117:G117" si="296">(D117-average(D:D))/stdev(D:D)</f>
        <v>0.2742700707</v>
      </c>
      <c r="G117" s="4">
        <f t="shared" si="296"/>
        <v>0.4842586592</v>
      </c>
      <c r="H117" s="4">
        <f t="shared" si="4"/>
        <v>0.3792643649</v>
      </c>
      <c r="I117" s="4">
        <f t="shared" si="5"/>
        <v>0.6158444324</v>
      </c>
      <c r="J117" s="1"/>
      <c r="K117" s="4">
        <v>34.54</v>
      </c>
      <c r="L117" s="4">
        <v>37.85</v>
      </c>
      <c r="M117" s="4">
        <v>39.23</v>
      </c>
      <c r="N117" s="4">
        <v>33.0</v>
      </c>
      <c r="O117" s="4">
        <f t="shared" ref="O117:R117" si="297">(K117-average(K:K))/stdev(K:K)</f>
        <v>-2.391201751</v>
      </c>
      <c r="P117" s="4">
        <f t="shared" si="297"/>
        <v>-1.634739599</v>
      </c>
      <c r="Q117" s="4">
        <f t="shared" si="297"/>
        <v>-2.081525101</v>
      </c>
      <c r="R117" s="4">
        <f t="shared" si="297"/>
        <v>-1.281079138</v>
      </c>
      <c r="S117" s="4">
        <f t="shared" si="7"/>
        <v>-1.847136397</v>
      </c>
      <c r="T117" s="4">
        <f t="shared" si="8"/>
        <v>-1.359093962</v>
      </c>
      <c r="U117" s="1"/>
      <c r="V117" s="4">
        <v>0.0</v>
      </c>
      <c r="W117" s="4">
        <v>6.0</v>
      </c>
      <c r="X117" s="4">
        <f t="shared" si="9"/>
        <v>0</v>
      </c>
      <c r="Y117" s="4">
        <f t="shared" si="10"/>
        <v>-1</v>
      </c>
      <c r="Z117" s="4">
        <f t="shared" si="11"/>
        <v>-1</v>
      </c>
      <c r="AA117" s="4"/>
      <c r="AB117" s="4">
        <v>0.0</v>
      </c>
      <c r="AC117" s="4">
        <v>0.0</v>
      </c>
      <c r="AD117" s="10">
        <f t="shared" ref="AD117:AD119" si="300">if(AC117=0, 0, LOG10(AC117))</f>
        <v>0</v>
      </c>
      <c r="AE117" s="29">
        <f t="shared" ref="AE117:AE119" si="301">if(or(AB117="-", and(AB117=0, not(AC117=0))), "", if(AC117+AB117=0, 0, (AC117-AB117)/AB117))</f>
        <v>0</v>
      </c>
      <c r="AF117" s="11">
        <f t="shared" ref="AF117:AF119" si="302">(AD117-average(AD:AD))/stdev(AD:AD)</f>
        <v>-1.139208416</v>
      </c>
      <c r="AG117" s="11" t="str">
        <f t="shared" ref="AG117:AG119" si="303">if(AE117,(AE117-average(AE:AE))/stdev(AE:AE), "")</f>
        <v/>
      </c>
      <c r="AH117" s="11">
        <f t="shared" ref="AH117:AH119" si="304">average(AF117, AG117)</f>
        <v>-1.139208416</v>
      </c>
      <c r="AI117" s="4">
        <f t="shared" si="17"/>
        <v>-1.067337068</v>
      </c>
      <c r="AJ117" s="1"/>
      <c r="AK117" s="11"/>
      <c r="AL117" s="4">
        <f t="shared" si="18"/>
        <v>-0.7026466493</v>
      </c>
      <c r="AM117" s="4">
        <v>-0.05203323662</v>
      </c>
      <c r="AN117" s="4">
        <f t="shared" si="19"/>
        <v>-0.5399932961</v>
      </c>
      <c r="AO117" s="4"/>
      <c r="AP117" s="4"/>
    </row>
    <row r="118">
      <c r="A118" s="4">
        <v>1257.0</v>
      </c>
      <c r="B118" s="1" t="s">
        <v>96</v>
      </c>
      <c r="C118" s="4"/>
      <c r="D118" s="4">
        <v>4.0</v>
      </c>
      <c r="E118" s="4">
        <v>1.0</v>
      </c>
      <c r="F118" s="4">
        <f t="shared" ref="F118:G118" si="298">(D118-average(D:D))/stdev(D:D)</f>
        <v>0.2742700707</v>
      </c>
      <c r="G118" s="4">
        <f t="shared" si="298"/>
        <v>0.4842586592</v>
      </c>
      <c r="H118" s="4">
        <f t="shared" si="4"/>
        <v>0.3792643649</v>
      </c>
      <c r="I118" s="4">
        <f t="shared" si="5"/>
        <v>0.6158444324</v>
      </c>
      <c r="J118" s="1"/>
      <c r="K118" s="4">
        <v>50.34</v>
      </c>
      <c r="L118" s="4">
        <v>32.52</v>
      </c>
      <c r="M118" s="4">
        <v>47.89</v>
      </c>
      <c r="N118" s="4">
        <v>25.68</v>
      </c>
      <c r="O118" s="4">
        <f t="shared" ref="O118:R118" si="299">(K118-average(K:K))/stdev(K:K)</f>
        <v>-1.397103405</v>
      </c>
      <c r="P118" s="4">
        <f t="shared" si="299"/>
        <v>-1.952595249</v>
      </c>
      <c r="Q118" s="4">
        <f t="shared" si="299"/>
        <v>-1.482647418</v>
      </c>
      <c r="R118" s="4">
        <f t="shared" si="299"/>
        <v>-1.738420721</v>
      </c>
      <c r="S118" s="4">
        <f t="shared" si="7"/>
        <v>-1.642691699</v>
      </c>
      <c r="T118" s="4">
        <f t="shared" si="8"/>
        <v>-1.281675348</v>
      </c>
      <c r="U118" s="1"/>
      <c r="V118" s="4">
        <v>35.4</v>
      </c>
      <c r="W118" s="4">
        <v>4.0</v>
      </c>
      <c r="X118" s="4">
        <f t="shared" si="9"/>
        <v>23.22594</v>
      </c>
      <c r="Y118" s="4">
        <f t="shared" si="10"/>
        <v>-0.4526152159</v>
      </c>
      <c r="Z118" s="4">
        <f t="shared" si="11"/>
        <v>-0.6727668362</v>
      </c>
      <c r="AA118" s="4"/>
      <c r="AB118" s="4">
        <v>0.0</v>
      </c>
      <c r="AC118" s="4">
        <v>0.0</v>
      </c>
      <c r="AD118" s="10">
        <f t="shared" si="300"/>
        <v>0</v>
      </c>
      <c r="AE118" s="29">
        <f t="shared" si="301"/>
        <v>0</v>
      </c>
      <c r="AF118" s="11">
        <f t="shared" si="302"/>
        <v>-1.139208416</v>
      </c>
      <c r="AG118" s="11" t="str">
        <f t="shared" si="303"/>
        <v/>
      </c>
      <c r="AH118" s="11">
        <f t="shared" si="304"/>
        <v>-1.139208416</v>
      </c>
      <c r="AI118" s="4">
        <f t="shared" si="17"/>
        <v>-1.067337068</v>
      </c>
      <c r="AJ118" s="1"/>
      <c r="AK118" s="11"/>
      <c r="AL118" s="4">
        <f t="shared" si="18"/>
        <v>-0.6014837049</v>
      </c>
      <c r="AM118" s="4">
        <v>-0.4911565715</v>
      </c>
      <c r="AN118" s="4">
        <f t="shared" si="19"/>
        <v>-0.5739019216</v>
      </c>
      <c r="AO118" s="4"/>
      <c r="AP118" s="4"/>
    </row>
    <row r="119">
      <c r="A119" s="4">
        <v>1467.0</v>
      </c>
      <c r="B119" s="1" t="s">
        <v>291</v>
      </c>
      <c r="C119" s="4"/>
      <c r="D119" s="4">
        <v>4.0</v>
      </c>
      <c r="E119" s="4">
        <v>1.0</v>
      </c>
      <c r="F119" s="4">
        <f t="shared" ref="F119:G119" si="305">(D119-average(D:D))/stdev(D:D)</f>
        <v>0.2742700707</v>
      </c>
      <c r="G119" s="4">
        <f t="shared" si="305"/>
        <v>0.4842586592</v>
      </c>
      <c r="H119" s="4">
        <f t="shared" si="4"/>
        <v>0.3792643649</v>
      </c>
      <c r="I119" s="4">
        <f t="shared" si="5"/>
        <v>0.6158444324</v>
      </c>
      <c r="J119" s="1"/>
      <c r="K119" s="4">
        <v>81.45</v>
      </c>
      <c r="L119" s="4">
        <v>36.52</v>
      </c>
      <c r="M119" s="4">
        <v>51.95</v>
      </c>
      <c r="N119" s="4">
        <v>26.56</v>
      </c>
      <c r="O119" s="4">
        <f t="shared" ref="O119:R119" si="306">(K119-average(K:K))/stdev(K:K)</f>
        <v>0.5602636547</v>
      </c>
      <c r="P119" s="4">
        <f t="shared" si="306"/>
        <v>-1.714054423</v>
      </c>
      <c r="Q119" s="4">
        <f t="shared" si="306"/>
        <v>-1.201880283</v>
      </c>
      <c r="R119" s="4">
        <f t="shared" si="306"/>
        <v>-1.683439766</v>
      </c>
      <c r="S119" s="4">
        <f t="shared" si="7"/>
        <v>-1.009777704</v>
      </c>
      <c r="T119" s="4">
        <f t="shared" si="8"/>
        <v>-1.00487696</v>
      </c>
      <c r="U119" s="1"/>
      <c r="V119" s="4">
        <v>0.0</v>
      </c>
      <c r="W119" s="4">
        <v>0.0</v>
      </c>
      <c r="X119" s="4">
        <f t="shared" si="9"/>
        <v>0</v>
      </c>
      <c r="Y119" s="4">
        <f t="shared" si="10"/>
        <v>-1</v>
      </c>
      <c r="Z119" s="4">
        <f t="shared" si="11"/>
        <v>-1</v>
      </c>
      <c r="AA119" s="4"/>
      <c r="AB119" s="1" t="s">
        <v>106</v>
      </c>
      <c r="AC119" s="4">
        <v>0.0</v>
      </c>
      <c r="AD119" s="10">
        <f t="shared" si="300"/>
        <v>0</v>
      </c>
      <c r="AE119" s="29" t="str">
        <f t="shared" si="301"/>
        <v/>
      </c>
      <c r="AF119" s="11">
        <f t="shared" si="302"/>
        <v>-1.139208416</v>
      </c>
      <c r="AG119" s="11" t="str">
        <f t="shared" si="303"/>
        <v/>
      </c>
      <c r="AH119" s="11">
        <f t="shared" si="304"/>
        <v>-1.139208416</v>
      </c>
      <c r="AI119" s="4">
        <f t="shared" si="17"/>
        <v>-1.067337068</v>
      </c>
      <c r="AJ119" s="1"/>
      <c r="AK119" s="11"/>
      <c r="AL119" s="4">
        <f t="shared" si="18"/>
        <v>-0.6140923988</v>
      </c>
      <c r="AM119" s="4">
        <v>-0.4826748186</v>
      </c>
      <c r="AN119" s="4">
        <f t="shared" si="19"/>
        <v>-0.5812380037</v>
      </c>
      <c r="AO119" s="4"/>
      <c r="AP119" s="4"/>
    </row>
    <row r="120">
      <c r="A120" s="4">
        <v>1606.0</v>
      </c>
      <c r="B120" s="1" t="s">
        <v>322</v>
      </c>
      <c r="C120" s="4"/>
      <c r="D120" s="4">
        <v>4.0</v>
      </c>
      <c r="E120" s="4">
        <v>1.0</v>
      </c>
      <c r="F120" s="4">
        <f t="shared" ref="F120:G120" si="307">(D120-average(D:D))/stdev(D:D)</f>
        <v>0.2742700707</v>
      </c>
      <c r="G120" s="4">
        <f t="shared" si="307"/>
        <v>0.4842586592</v>
      </c>
      <c r="H120" s="4">
        <f t="shared" si="4"/>
        <v>0.3792643649</v>
      </c>
      <c r="I120" s="4">
        <f t="shared" si="5"/>
        <v>0.6158444324</v>
      </c>
      <c r="J120" s="1"/>
      <c r="K120" s="4">
        <v>36.33</v>
      </c>
      <c r="L120" s="4">
        <v>33.01</v>
      </c>
      <c r="M120" s="4">
        <v>41.21</v>
      </c>
      <c r="N120" s="4">
        <v>27.93</v>
      </c>
      <c r="O120" s="4">
        <f t="shared" ref="O120:R120" si="308">(K120-average(K:K))/stdev(K:K)</f>
        <v>-2.278579217</v>
      </c>
      <c r="P120" s="4">
        <f t="shared" si="308"/>
        <v>-1.923373998</v>
      </c>
      <c r="Q120" s="4">
        <f t="shared" si="308"/>
        <v>-1.944599257</v>
      </c>
      <c r="R120" s="4">
        <f t="shared" si="308"/>
        <v>-1.597844415</v>
      </c>
      <c r="S120" s="4">
        <f t="shared" si="7"/>
        <v>-1.936099222</v>
      </c>
      <c r="T120" s="4">
        <f t="shared" si="8"/>
        <v>-1.391437825</v>
      </c>
      <c r="U120" s="1"/>
      <c r="V120" s="4">
        <v>0.0</v>
      </c>
      <c r="W120" s="4">
        <v>0.0</v>
      </c>
      <c r="X120" s="4">
        <f t="shared" si="9"/>
        <v>0</v>
      </c>
      <c r="Y120" s="4">
        <f t="shared" si="10"/>
        <v>-1</v>
      </c>
      <c r="Z120" s="4">
        <f t="shared" si="11"/>
        <v>-1</v>
      </c>
      <c r="AA120" s="4"/>
      <c r="AB120" s="1"/>
      <c r="AC120" s="1"/>
      <c r="AD120" s="1"/>
      <c r="AE120" s="1"/>
      <c r="AF120" s="1"/>
      <c r="AG120" s="1"/>
      <c r="AH120" s="1"/>
      <c r="AI120" s="4" t="str">
        <f t="shared" si="17"/>
        <v/>
      </c>
      <c r="AJ120" s="1"/>
      <c r="AK120" s="1"/>
      <c r="AL120" s="4">
        <f t="shared" si="18"/>
        <v>-0.5918644643</v>
      </c>
      <c r="AM120" s="1"/>
      <c r="AN120" s="4">
        <f t="shared" si="19"/>
        <v>-0.5918644643</v>
      </c>
      <c r="AO120" s="4"/>
      <c r="AP120" s="4"/>
    </row>
    <row r="121">
      <c r="A121" s="4">
        <v>1598.0</v>
      </c>
      <c r="B121" s="1" t="s">
        <v>326</v>
      </c>
      <c r="C121" s="4"/>
      <c r="D121" s="4">
        <v>4.0</v>
      </c>
      <c r="E121" s="4">
        <v>1.0</v>
      </c>
      <c r="F121" s="4">
        <f t="shared" ref="F121:G121" si="309">(D121-average(D:D))/stdev(D:D)</f>
        <v>0.2742700707</v>
      </c>
      <c r="G121" s="4">
        <f t="shared" si="309"/>
        <v>0.4842586592</v>
      </c>
      <c r="H121" s="4">
        <f t="shared" si="4"/>
        <v>0.3792643649</v>
      </c>
      <c r="I121" s="4">
        <f t="shared" si="5"/>
        <v>0.6158444324</v>
      </c>
      <c r="J121" s="1"/>
      <c r="K121" s="4">
        <v>51.56</v>
      </c>
      <c r="L121" s="4">
        <v>34.38</v>
      </c>
      <c r="M121" s="4">
        <v>31.25</v>
      </c>
      <c r="N121" s="4">
        <v>21.88</v>
      </c>
      <c r="O121" s="4">
        <f t="shared" ref="O121:R121" si="310">(K121-average(K:K))/stdev(K:K)</f>
        <v>-1.320343913</v>
      </c>
      <c r="P121" s="4">
        <f t="shared" si="310"/>
        <v>-1.841673765</v>
      </c>
      <c r="Q121" s="4">
        <f t="shared" si="310"/>
        <v>-2.633377746</v>
      </c>
      <c r="R121" s="4">
        <f t="shared" si="310"/>
        <v>-1.975838483</v>
      </c>
      <c r="S121" s="4">
        <f t="shared" si="7"/>
        <v>-1.942808477</v>
      </c>
      <c r="T121" s="4">
        <f t="shared" si="8"/>
        <v>-1.393846648</v>
      </c>
      <c r="U121" s="1"/>
      <c r="V121" s="4">
        <v>0.0</v>
      </c>
      <c r="W121" s="4">
        <v>0.0</v>
      </c>
      <c r="X121" s="4">
        <f t="shared" si="9"/>
        <v>0</v>
      </c>
      <c r="Y121" s="4">
        <f t="shared" si="10"/>
        <v>-1</v>
      </c>
      <c r="Z121" s="4">
        <f t="shared" si="11"/>
        <v>-1</v>
      </c>
      <c r="AA121" s="4"/>
      <c r="AB121" s="1"/>
      <c r="AC121" s="1"/>
      <c r="AD121" s="1"/>
      <c r="AE121" s="1"/>
      <c r="AF121" s="1"/>
      <c r="AG121" s="1"/>
      <c r="AH121" s="1"/>
      <c r="AI121" s="4" t="str">
        <f t="shared" si="17"/>
        <v/>
      </c>
      <c r="AJ121" s="1"/>
      <c r="AK121" s="1"/>
      <c r="AL121" s="4">
        <f t="shared" si="18"/>
        <v>-0.592667405</v>
      </c>
      <c r="AM121" s="1"/>
      <c r="AN121" s="4">
        <f t="shared" si="19"/>
        <v>-0.592667405</v>
      </c>
      <c r="AO121" s="4"/>
      <c r="AP121" s="4"/>
    </row>
    <row r="122">
      <c r="A122" s="4">
        <v>1403.0</v>
      </c>
      <c r="B122" s="1" t="s">
        <v>141</v>
      </c>
      <c r="C122" s="4"/>
      <c r="D122" s="4">
        <v>4.0</v>
      </c>
      <c r="E122" s="4">
        <v>1.0</v>
      </c>
      <c r="F122" s="4">
        <f t="shared" ref="F122:G122" si="311">(D122-average(D:D))/stdev(D:D)</f>
        <v>0.2742700707</v>
      </c>
      <c r="G122" s="4">
        <f t="shared" si="311"/>
        <v>0.4842586592</v>
      </c>
      <c r="H122" s="4">
        <f t="shared" si="4"/>
        <v>0.3792643649</v>
      </c>
      <c r="I122" s="4">
        <f t="shared" si="5"/>
        <v>0.6158444324</v>
      </c>
      <c r="J122" s="1"/>
      <c r="K122" s="4">
        <v>56.4</v>
      </c>
      <c r="L122" s="4">
        <v>49.37</v>
      </c>
      <c r="M122" s="4">
        <v>53.47</v>
      </c>
      <c r="N122" s="4">
        <v>33.2</v>
      </c>
      <c r="O122" s="4">
        <f t="shared" ref="O122:R122" si="312">(K122-average(K:K))/stdev(K:K)</f>
        <v>-1.015822647</v>
      </c>
      <c r="P122" s="4">
        <f t="shared" si="312"/>
        <v>-0.94774202</v>
      </c>
      <c r="Q122" s="4">
        <f t="shared" si="312"/>
        <v>-1.096765494</v>
      </c>
      <c r="R122" s="4">
        <f t="shared" si="312"/>
        <v>-1.268583467</v>
      </c>
      <c r="S122" s="4">
        <f t="shared" si="7"/>
        <v>-1.082228407</v>
      </c>
      <c r="T122" s="4">
        <f t="shared" si="8"/>
        <v>-1.040302075</v>
      </c>
      <c r="U122" s="1"/>
      <c r="V122" s="4">
        <v>0.0</v>
      </c>
      <c r="W122" s="4">
        <v>0.0</v>
      </c>
      <c r="X122" s="4">
        <f t="shared" si="9"/>
        <v>0</v>
      </c>
      <c r="Y122" s="4">
        <f t="shared" si="10"/>
        <v>-1</v>
      </c>
      <c r="Z122" s="4">
        <f t="shared" si="11"/>
        <v>-1</v>
      </c>
      <c r="AA122" s="4"/>
      <c r="AB122" s="4">
        <v>0.0</v>
      </c>
      <c r="AC122" s="4">
        <v>0.0</v>
      </c>
      <c r="AD122" s="10">
        <f t="shared" ref="AD122:AD123" si="315">if(AC122=0, 0, LOG10(AC122))</f>
        <v>0</v>
      </c>
      <c r="AE122" s="29">
        <f t="shared" ref="AE122:AE123" si="316">if(or(AB122="-", and(AB122=0, not(AC122=0))), "", if(AC122+AB122=0, 0, (AC122-AB122)/AB122))</f>
        <v>0</v>
      </c>
      <c r="AF122" s="11">
        <f t="shared" ref="AF122:AF123" si="317">(AD122-average(AD:AD))/stdev(AD:AD)</f>
        <v>-1.139208416</v>
      </c>
      <c r="AG122" s="11" t="str">
        <f t="shared" ref="AG122:AG123" si="318">if(AE122,(AE122-average(AE:AE))/stdev(AE:AE), "")</f>
        <v/>
      </c>
      <c r="AH122" s="11">
        <f t="shared" ref="AH122:AH123" si="319">average(AF122, AG122)</f>
        <v>-1.139208416</v>
      </c>
      <c r="AI122" s="4">
        <f t="shared" si="17"/>
        <v>-1.067337068</v>
      </c>
      <c r="AJ122" s="1"/>
      <c r="AK122" s="11"/>
      <c r="AL122" s="4">
        <f t="shared" si="18"/>
        <v>-0.6229486775</v>
      </c>
      <c r="AM122" s="4">
        <v>-0.6363153757</v>
      </c>
      <c r="AN122" s="4">
        <f t="shared" si="19"/>
        <v>-0.6262903521</v>
      </c>
      <c r="AO122" s="4"/>
      <c r="AP122" s="4"/>
    </row>
    <row r="123">
      <c r="A123" s="4">
        <v>1482.0</v>
      </c>
      <c r="B123" s="1" t="s">
        <v>293</v>
      </c>
      <c r="C123" s="4"/>
      <c r="D123" s="4">
        <v>4.0</v>
      </c>
      <c r="E123" s="4">
        <v>1.0</v>
      </c>
      <c r="F123" s="4">
        <f t="shared" ref="F123:G123" si="313">(D123-average(D:D))/stdev(D:D)</f>
        <v>0.2742700707</v>
      </c>
      <c r="G123" s="4">
        <f t="shared" si="313"/>
        <v>0.4842586592</v>
      </c>
      <c r="H123" s="4">
        <f t="shared" si="4"/>
        <v>0.3792643649</v>
      </c>
      <c r="I123" s="4">
        <f t="shared" si="5"/>
        <v>0.6158444324</v>
      </c>
      <c r="J123" s="1"/>
      <c r="K123" s="4">
        <v>62.89</v>
      </c>
      <c r="L123" s="4">
        <v>43.16</v>
      </c>
      <c r="M123" s="4">
        <v>53.12</v>
      </c>
      <c r="N123" s="4">
        <v>10.55</v>
      </c>
      <c r="O123" s="4">
        <f t="shared" ref="O123:R123" si="314">(K123-average(K:K))/stdev(K:K)</f>
        <v>-0.6074873139</v>
      </c>
      <c r="P123" s="4">
        <f t="shared" si="314"/>
        <v>-1.318076652</v>
      </c>
      <c r="Q123" s="4">
        <f t="shared" si="314"/>
        <v>-1.120969557</v>
      </c>
      <c r="R123" s="4">
        <f t="shared" si="314"/>
        <v>-2.683718283</v>
      </c>
      <c r="S123" s="4">
        <f t="shared" si="7"/>
        <v>-1.432562951</v>
      </c>
      <c r="T123" s="4">
        <f t="shared" si="8"/>
        <v>-1.196897218</v>
      </c>
      <c r="U123" s="1"/>
      <c r="V123" s="4">
        <v>0.0</v>
      </c>
      <c r="W123" s="4">
        <v>0.0</v>
      </c>
      <c r="X123" s="4">
        <f t="shared" si="9"/>
        <v>0</v>
      </c>
      <c r="Y123" s="4">
        <f t="shared" si="10"/>
        <v>-1</v>
      </c>
      <c r="Z123" s="4">
        <f t="shared" si="11"/>
        <v>-1</v>
      </c>
      <c r="AA123" s="4"/>
      <c r="AB123" s="1" t="s">
        <v>106</v>
      </c>
      <c r="AC123" s="4">
        <v>0.0</v>
      </c>
      <c r="AD123" s="10">
        <f t="shared" si="315"/>
        <v>0</v>
      </c>
      <c r="AE123" s="29" t="str">
        <f t="shared" si="316"/>
        <v/>
      </c>
      <c r="AF123" s="11">
        <f t="shared" si="317"/>
        <v>-1.139208416</v>
      </c>
      <c r="AG123" s="11" t="str">
        <f t="shared" si="318"/>
        <v/>
      </c>
      <c r="AH123" s="11">
        <f t="shared" si="319"/>
        <v>-1.139208416</v>
      </c>
      <c r="AI123" s="4">
        <f t="shared" si="17"/>
        <v>-1.067337068</v>
      </c>
      <c r="AJ123" s="1"/>
      <c r="AK123" s="11"/>
      <c r="AL123" s="4">
        <f t="shared" si="18"/>
        <v>-0.6620974634</v>
      </c>
      <c r="AM123" s="4">
        <v>-0.5190747975</v>
      </c>
      <c r="AN123" s="4">
        <f t="shared" si="19"/>
        <v>-0.6263417969</v>
      </c>
      <c r="AO123" s="4"/>
      <c r="AP123" s="4"/>
    </row>
    <row r="124">
      <c r="A124" s="4">
        <v>1517.0</v>
      </c>
      <c r="B124" s="1" t="s">
        <v>327</v>
      </c>
      <c r="C124" s="4"/>
      <c r="D124" s="4">
        <v>4.0</v>
      </c>
      <c r="E124" s="4">
        <v>0.0</v>
      </c>
      <c r="F124" s="4">
        <f t="shared" ref="F124:G124" si="320">(D124-average(D:D))/stdev(D:D)</f>
        <v>0.2742700707</v>
      </c>
      <c r="G124" s="4">
        <f t="shared" si="320"/>
        <v>-1.886938913</v>
      </c>
      <c r="H124" s="4">
        <f t="shared" si="4"/>
        <v>-0.8063344213</v>
      </c>
      <c r="I124" s="4">
        <f t="shared" si="5"/>
        <v>-0.8979612582</v>
      </c>
      <c r="J124" s="1"/>
      <c r="K124" s="4">
        <v>52.73</v>
      </c>
      <c r="L124" s="4">
        <v>48.63</v>
      </c>
      <c r="M124" s="4">
        <v>62.11</v>
      </c>
      <c r="N124" s="4">
        <v>43.95</v>
      </c>
      <c r="O124" s="4">
        <f t="shared" ref="O124:R124" si="321">(K124-average(K:K))/stdev(K:K)</f>
        <v>-1.246730301</v>
      </c>
      <c r="P124" s="4">
        <f t="shared" si="321"/>
        <v>-0.9918720728</v>
      </c>
      <c r="Q124" s="4">
        <f t="shared" si="321"/>
        <v>-0.4992709003</v>
      </c>
      <c r="R124" s="4">
        <f t="shared" si="321"/>
        <v>-0.5969411148</v>
      </c>
      <c r="S124" s="4">
        <f t="shared" si="7"/>
        <v>-0.8337035972</v>
      </c>
      <c r="T124" s="4">
        <f t="shared" si="8"/>
        <v>-0.9130737085</v>
      </c>
      <c r="U124" s="1"/>
      <c r="V124" s="4">
        <v>87.1</v>
      </c>
      <c r="W124" s="4">
        <v>1.0</v>
      </c>
      <c r="X124" s="4">
        <f t="shared" si="9"/>
        <v>78.39</v>
      </c>
      <c r="Y124" s="4">
        <f t="shared" si="10"/>
        <v>-0.01471250503</v>
      </c>
      <c r="Z124" s="4">
        <f t="shared" si="11"/>
        <v>-0.1212951154</v>
      </c>
      <c r="AA124" s="4"/>
      <c r="AB124" s="1"/>
      <c r="AC124" s="1"/>
      <c r="AD124" s="1"/>
      <c r="AE124" s="1"/>
      <c r="AF124" s="1"/>
      <c r="AG124" s="1"/>
      <c r="AH124" s="1"/>
      <c r="AI124" s="4" t="str">
        <f t="shared" si="17"/>
        <v/>
      </c>
      <c r="AJ124" s="1"/>
      <c r="AK124" s="1"/>
      <c r="AL124" s="4">
        <f t="shared" si="18"/>
        <v>-0.6441100274</v>
      </c>
      <c r="AM124" s="1"/>
      <c r="AN124" s="4">
        <f t="shared" si="19"/>
        <v>-0.6441100274</v>
      </c>
      <c r="AO124" s="4"/>
      <c r="AP124" s="4"/>
    </row>
    <row r="125">
      <c r="A125" s="4">
        <v>1300.0</v>
      </c>
      <c r="B125" s="1" t="s">
        <v>123</v>
      </c>
      <c r="C125" s="4"/>
      <c r="D125" s="4">
        <v>4.0</v>
      </c>
      <c r="E125" s="4">
        <v>1.0</v>
      </c>
      <c r="F125" s="4">
        <f t="shared" ref="F125:G125" si="322">(D125-average(D:D))/stdev(D:D)</f>
        <v>0.2742700707</v>
      </c>
      <c r="G125" s="4">
        <f t="shared" si="322"/>
        <v>0.4842586592</v>
      </c>
      <c r="H125" s="4">
        <f t="shared" si="4"/>
        <v>0.3792643649</v>
      </c>
      <c r="I125" s="4">
        <f t="shared" si="5"/>
        <v>0.6158444324</v>
      </c>
      <c r="J125" s="1"/>
      <c r="K125" s="4">
        <v>70.02</v>
      </c>
      <c r="L125" s="4">
        <v>24.98</v>
      </c>
      <c r="M125" s="4">
        <v>52.03</v>
      </c>
      <c r="N125" s="4">
        <v>22.84</v>
      </c>
      <c r="O125" s="4">
        <f t="shared" ref="O125:R125" si="323">(K125-average(K:K))/stdev(K:K)</f>
        <v>-0.1588847058</v>
      </c>
      <c r="P125" s="4">
        <f t="shared" si="323"/>
        <v>-2.402244706</v>
      </c>
      <c r="Q125" s="4">
        <f t="shared" si="323"/>
        <v>-1.196347926</v>
      </c>
      <c r="R125" s="4">
        <f t="shared" si="323"/>
        <v>-1.915859259</v>
      </c>
      <c r="S125" s="4">
        <f t="shared" si="7"/>
        <v>-1.418334149</v>
      </c>
      <c r="T125" s="4">
        <f t="shared" si="8"/>
        <v>-1.190938348</v>
      </c>
      <c r="U125" s="1"/>
      <c r="V125" s="4">
        <v>0.0</v>
      </c>
      <c r="W125" s="4">
        <v>3.0</v>
      </c>
      <c r="X125" s="4">
        <f t="shared" si="9"/>
        <v>0</v>
      </c>
      <c r="Y125" s="4">
        <f t="shared" si="10"/>
        <v>-1</v>
      </c>
      <c r="Z125" s="4">
        <f t="shared" si="11"/>
        <v>-1</v>
      </c>
      <c r="AA125" s="4"/>
      <c r="AB125" s="4">
        <v>0.0</v>
      </c>
      <c r="AC125" s="4">
        <v>0.0</v>
      </c>
      <c r="AD125" s="10">
        <f t="shared" ref="AD125:AD127" si="326">if(AC125=0, 0, LOG10(AC125))</f>
        <v>0</v>
      </c>
      <c r="AE125" s="29">
        <f t="shared" ref="AE125:AE127" si="327">if(or(AB125="-", and(AB125=0, not(AC125=0))), "", if(AC125+AB125=0, 0, (AC125-AB125)/AB125))</f>
        <v>0</v>
      </c>
      <c r="AF125" s="11">
        <f t="shared" ref="AF125:AF127" si="328">(AD125-average(AD:AD))/stdev(AD:AD)</f>
        <v>-1.139208416</v>
      </c>
      <c r="AG125" s="11" t="str">
        <f t="shared" ref="AG125:AG127" si="329">if(AE125,(AE125-average(AE:AE))/stdev(AE:AE), "")</f>
        <v/>
      </c>
      <c r="AH125" s="11">
        <f t="shared" ref="AH125:AH127" si="330">average(AF125, AG125)</f>
        <v>-1.139208416</v>
      </c>
      <c r="AI125" s="4">
        <f t="shared" si="17"/>
        <v>-1.067337068</v>
      </c>
      <c r="AJ125" s="1"/>
      <c r="AK125" s="11"/>
      <c r="AL125" s="4">
        <f t="shared" si="18"/>
        <v>-0.6606077459</v>
      </c>
      <c r="AM125" s="4">
        <v>-0.6344642524</v>
      </c>
      <c r="AN125" s="4">
        <f t="shared" si="19"/>
        <v>-0.6540718725</v>
      </c>
      <c r="AO125" s="4"/>
      <c r="AP125" s="4"/>
    </row>
    <row r="126">
      <c r="A126" s="4">
        <v>1516.0</v>
      </c>
      <c r="B126" s="1" t="s">
        <v>302</v>
      </c>
      <c r="C126" s="4"/>
      <c r="D126" s="4">
        <v>4.0</v>
      </c>
      <c r="E126" s="4">
        <v>0.0</v>
      </c>
      <c r="F126" s="4">
        <f t="shared" ref="F126:G126" si="324">(D126-average(D:D))/stdev(D:D)</f>
        <v>0.2742700707</v>
      </c>
      <c r="G126" s="4">
        <f t="shared" si="324"/>
        <v>-1.886938913</v>
      </c>
      <c r="H126" s="4">
        <f t="shared" si="4"/>
        <v>-0.8063344213</v>
      </c>
      <c r="I126" s="4">
        <f t="shared" si="5"/>
        <v>-0.8979612582</v>
      </c>
      <c r="J126" s="1"/>
      <c r="K126" s="4">
        <v>67.58</v>
      </c>
      <c r="L126" s="4">
        <v>64.45</v>
      </c>
      <c r="M126" s="4">
        <v>78.13</v>
      </c>
      <c r="N126" s="4">
        <v>37.3</v>
      </c>
      <c r="O126" s="4">
        <f t="shared" ref="O126:R126" si="325">(K126-average(K:K))/stdev(K:K)</f>
        <v>-0.3124036909</v>
      </c>
      <c r="P126" s="4">
        <f t="shared" si="325"/>
        <v>-0.04844310612</v>
      </c>
      <c r="Q126" s="4">
        <f t="shared" si="325"/>
        <v>0.6085836582</v>
      </c>
      <c r="R126" s="4">
        <f t="shared" si="325"/>
        <v>-1.012422198</v>
      </c>
      <c r="S126" s="4">
        <f t="shared" si="7"/>
        <v>-0.1911713341</v>
      </c>
      <c r="T126" s="4">
        <f t="shared" si="8"/>
        <v>-0.4372314422</v>
      </c>
      <c r="U126" s="1"/>
      <c r="V126" s="4">
        <v>0.0</v>
      </c>
      <c r="W126" s="4">
        <v>0.0</v>
      </c>
      <c r="X126" s="4">
        <f t="shared" si="9"/>
        <v>0</v>
      </c>
      <c r="Y126" s="4">
        <f t="shared" si="10"/>
        <v>-1</v>
      </c>
      <c r="Z126" s="4">
        <f t="shared" si="11"/>
        <v>-1</v>
      </c>
      <c r="AA126" s="4"/>
      <c r="AB126" s="1" t="s">
        <v>106</v>
      </c>
      <c r="AC126" s="4">
        <v>384.0</v>
      </c>
      <c r="AD126" s="10">
        <f t="shared" si="326"/>
        <v>2.584331224</v>
      </c>
      <c r="AE126" s="29" t="str">
        <f t="shared" si="327"/>
        <v/>
      </c>
      <c r="AF126" s="11">
        <f t="shared" si="328"/>
        <v>-0.06529044853</v>
      </c>
      <c r="AG126" s="11" t="str">
        <f t="shared" si="329"/>
        <v/>
      </c>
      <c r="AH126" s="11">
        <f t="shared" si="330"/>
        <v>-0.06529044853</v>
      </c>
      <c r="AI126" s="4">
        <f t="shared" si="17"/>
        <v>-0.2555199572</v>
      </c>
      <c r="AJ126" s="1"/>
      <c r="AK126" s="11"/>
      <c r="AL126" s="4">
        <f t="shared" si="18"/>
        <v>-0.6476781644</v>
      </c>
      <c r="AM126" s="4">
        <v>-0.6776193127</v>
      </c>
      <c r="AN126" s="4">
        <f t="shared" si="19"/>
        <v>-0.6551634515</v>
      </c>
      <c r="AO126" s="4"/>
      <c r="AP126" s="4"/>
    </row>
    <row r="127">
      <c r="A127" s="4">
        <v>205.0</v>
      </c>
      <c r="B127" s="2" t="s">
        <v>111</v>
      </c>
      <c r="C127" s="4"/>
      <c r="D127" s="4">
        <v>4.0</v>
      </c>
      <c r="E127" s="4">
        <v>1.0</v>
      </c>
      <c r="F127" s="4">
        <f t="shared" ref="F127:G127" si="331">(D127-average(D:D))/stdev(D:D)</f>
        <v>0.2742700707</v>
      </c>
      <c r="G127" s="4">
        <f t="shared" si="331"/>
        <v>0.4842586592</v>
      </c>
      <c r="H127" s="4">
        <f t="shared" si="4"/>
        <v>0.3792643649</v>
      </c>
      <c r="I127" s="4">
        <f t="shared" si="5"/>
        <v>0.6158444324</v>
      </c>
      <c r="J127" s="1"/>
      <c r="K127" s="4">
        <v>30.68</v>
      </c>
      <c r="L127" s="4">
        <v>33.41</v>
      </c>
      <c r="M127" s="4">
        <v>33.78</v>
      </c>
      <c r="N127" s="4">
        <v>28.71</v>
      </c>
      <c r="O127" s="4">
        <f t="shared" ref="O127:R127" si="332">(K127-average(K:K))/stdev(K:K)</f>
        <v>-2.634063752</v>
      </c>
      <c r="P127" s="4">
        <f t="shared" si="332"/>
        <v>-1.899519916</v>
      </c>
      <c r="Q127" s="4">
        <f t="shared" si="332"/>
        <v>-2.458416945</v>
      </c>
      <c r="R127" s="4">
        <f t="shared" si="332"/>
        <v>-1.549111295</v>
      </c>
      <c r="S127" s="4">
        <f t="shared" si="7"/>
        <v>-2.135277977</v>
      </c>
      <c r="T127" s="4">
        <f t="shared" si="8"/>
        <v>-1.461259038</v>
      </c>
      <c r="U127" s="1"/>
      <c r="V127" s="4">
        <v>30.4</v>
      </c>
      <c r="W127" s="4">
        <v>9.0</v>
      </c>
      <c r="X127" s="4">
        <f t="shared" si="9"/>
        <v>11.77758287</v>
      </c>
      <c r="Y127" s="4">
        <f t="shared" si="10"/>
        <v>-0.5434944337</v>
      </c>
      <c r="Z127" s="4">
        <f t="shared" si="11"/>
        <v>-0.7372207497</v>
      </c>
      <c r="AA127" s="4"/>
      <c r="AB127" s="4">
        <v>0.0</v>
      </c>
      <c r="AC127" s="4">
        <v>0.0</v>
      </c>
      <c r="AD127" s="10">
        <f t="shared" si="326"/>
        <v>0</v>
      </c>
      <c r="AE127" s="29">
        <f t="shared" si="327"/>
        <v>0</v>
      </c>
      <c r="AF127" s="11">
        <f t="shared" si="328"/>
        <v>-1.139208416</v>
      </c>
      <c r="AG127" s="11" t="str">
        <f t="shared" si="329"/>
        <v/>
      </c>
      <c r="AH127" s="11">
        <f t="shared" si="330"/>
        <v>-1.139208416</v>
      </c>
      <c r="AI127" s="4">
        <f t="shared" si="17"/>
        <v>-1.067337068</v>
      </c>
      <c r="AJ127" s="1"/>
      <c r="AK127" s="11"/>
      <c r="AL127" s="4">
        <f t="shared" si="18"/>
        <v>-0.6624931058</v>
      </c>
      <c r="AM127" s="1"/>
      <c r="AN127" s="4">
        <f t="shared" si="19"/>
        <v>-0.6624931058</v>
      </c>
      <c r="AO127" s="4"/>
      <c r="AP127" s="4"/>
    </row>
    <row r="128">
      <c r="A128" s="4">
        <v>1672.0</v>
      </c>
      <c r="B128" s="1" t="s">
        <v>328</v>
      </c>
      <c r="C128" s="4"/>
      <c r="D128" s="4">
        <v>2.0</v>
      </c>
      <c r="E128" s="4">
        <v>0.0</v>
      </c>
      <c r="F128" s="4">
        <f t="shared" ref="F128:G128" si="333">(D128-average(D:D))/stdev(D:D)</f>
        <v>-3.620364934</v>
      </c>
      <c r="G128" s="4">
        <f t="shared" si="333"/>
        <v>-1.886938913</v>
      </c>
      <c r="H128" s="4">
        <f t="shared" si="4"/>
        <v>-2.753651924</v>
      </c>
      <c r="I128" s="4">
        <f t="shared" si="5"/>
        <v>-1.659413126</v>
      </c>
      <c r="J128" s="1"/>
      <c r="K128" s="4">
        <v>73.44</v>
      </c>
      <c r="L128" s="4">
        <v>72.66</v>
      </c>
      <c r="M128" s="4">
        <v>63.28</v>
      </c>
      <c r="N128" s="4">
        <v>57.81</v>
      </c>
      <c r="O128" s="4">
        <f t="shared" ref="O128:R128" si="334">(K128-average(K:K))/stdev(K:K)</f>
        <v>0.0562935438</v>
      </c>
      <c r="P128" s="4">
        <f t="shared" si="334"/>
        <v>0.4411619392</v>
      </c>
      <c r="Q128" s="4">
        <f t="shared" si="334"/>
        <v>-0.4183601741</v>
      </c>
      <c r="R128" s="4">
        <f t="shared" si="334"/>
        <v>0.2690089315</v>
      </c>
      <c r="S128" s="4">
        <f t="shared" si="7"/>
        <v>0.0870260601</v>
      </c>
      <c r="T128" s="4">
        <f t="shared" si="8"/>
        <v>0.2950017968</v>
      </c>
      <c r="U128" s="1"/>
      <c r="V128" s="4">
        <v>27.3</v>
      </c>
      <c r="W128" s="4">
        <v>0.0</v>
      </c>
      <c r="X128" s="4">
        <f t="shared" si="9"/>
        <v>27.3</v>
      </c>
      <c r="Y128" s="4">
        <f t="shared" si="10"/>
        <v>-0.4202745594</v>
      </c>
      <c r="Z128" s="4">
        <f t="shared" si="11"/>
        <v>-0.6482858624</v>
      </c>
      <c r="AA128" s="4"/>
      <c r="AB128" s="1"/>
      <c r="AC128" s="1"/>
      <c r="AD128" s="1"/>
      <c r="AE128" s="1"/>
      <c r="AF128" s="1"/>
      <c r="AG128" s="1"/>
      <c r="AH128" s="1"/>
      <c r="AI128" s="4" t="str">
        <f t="shared" si="17"/>
        <v/>
      </c>
      <c r="AJ128" s="1"/>
      <c r="AK128" s="1"/>
      <c r="AL128" s="4">
        <f t="shared" si="18"/>
        <v>-0.6708990639</v>
      </c>
      <c r="AM128" s="4"/>
      <c r="AN128" s="4">
        <f t="shared" si="19"/>
        <v>-0.6708990639</v>
      </c>
      <c r="AO128" s="4"/>
      <c r="AP128" s="4"/>
    </row>
    <row r="129">
      <c r="A129" s="4">
        <v>245.0</v>
      </c>
      <c r="B129" s="1" t="s">
        <v>114</v>
      </c>
      <c r="C129" s="4"/>
      <c r="D129" s="4">
        <v>2.0</v>
      </c>
      <c r="E129" s="4">
        <v>1.0</v>
      </c>
      <c r="F129" s="4">
        <f t="shared" ref="F129:G129" si="335">(D129-average(D:D))/stdev(D:D)</f>
        <v>-3.620364934</v>
      </c>
      <c r="G129" s="4">
        <f t="shared" si="335"/>
        <v>0.4842586592</v>
      </c>
      <c r="H129" s="4">
        <f t="shared" si="4"/>
        <v>-1.568053137</v>
      </c>
      <c r="I129" s="4">
        <f t="shared" si="5"/>
        <v>-1.252219285</v>
      </c>
      <c r="J129" s="1"/>
      <c r="K129" s="4">
        <v>58.38</v>
      </c>
      <c r="L129" s="4">
        <v>64.52</v>
      </c>
      <c r="M129" s="4">
        <v>68.63</v>
      </c>
      <c r="N129" s="4">
        <v>47.95</v>
      </c>
      <c r="O129" s="4">
        <f t="shared" ref="O129:R129" si="336">(K129-average(K:K))/stdev(K:K)</f>
        <v>-0.8912457658</v>
      </c>
      <c r="P129" s="4">
        <f t="shared" si="336"/>
        <v>-0.04426864167</v>
      </c>
      <c r="Q129" s="4">
        <f t="shared" si="336"/>
        <v>-0.04838377661</v>
      </c>
      <c r="R129" s="4">
        <f t="shared" si="336"/>
        <v>-0.3470276815</v>
      </c>
      <c r="S129" s="4">
        <f t="shared" si="7"/>
        <v>-0.3327314664</v>
      </c>
      <c r="T129" s="4">
        <f t="shared" si="8"/>
        <v>-0.5768288016</v>
      </c>
      <c r="U129" s="1"/>
      <c r="V129" s="4">
        <v>41.1</v>
      </c>
      <c r="W129" s="4">
        <v>4.0</v>
      </c>
      <c r="X129" s="4">
        <f t="shared" si="9"/>
        <v>26.96571</v>
      </c>
      <c r="Y129" s="4">
        <f t="shared" si="10"/>
        <v>-0.4229282164</v>
      </c>
      <c r="Z129" s="4">
        <f t="shared" si="11"/>
        <v>-0.6503293138</v>
      </c>
      <c r="AA129" s="4"/>
      <c r="AB129" s="9">
        <v>21200.0</v>
      </c>
      <c r="AC129" s="4">
        <v>0.0</v>
      </c>
      <c r="AD129" s="10">
        <f t="shared" ref="AD129:AD130" si="339">if(AC129=0, 0, LOG10(AC129))</f>
        <v>0</v>
      </c>
      <c r="AE129" s="29">
        <f t="shared" ref="AE129:AE130" si="340">if(or(AB129="-", and(AB129=0, not(AC129=0))), "", if(AC129+AB129=0, 0, (AC129-AB129)/AB129))</f>
        <v>-1</v>
      </c>
      <c r="AF129" s="11">
        <f t="shared" ref="AF129:AF130" si="341">(AD129-average(AD:AD))/stdev(AD:AD)</f>
        <v>-1.139208416</v>
      </c>
      <c r="AG129" s="11">
        <f t="shared" ref="AG129:AG130" si="342">if(AE129,(AE129-average(AE:AE))/stdev(AE:AE), "")</f>
        <v>-0.4696325093</v>
      </c>
      <c r="AH129" s="11">
        <f t="shared" ref="AH129:AH130" si="343">average(AF129, AG129)</f>
        <v>-0.8044204626</v>
      </c>
      <c r="AI129" s="4">
        <f t="shared" si="17"/>
        <v>-0.8968949005</v>
      </c>
      <c r="AJ129" s="1"/>
      <c r="AK129" s="11"/>
      <c r="AL129" s="4">
        <f t="shared" si="18"/>
        <v>-0.8440680752</v>
      </c>
      <c r="AM129" s="4">
        <v>-0.4743465925</v>
      </c>
      <c r="AN129" s="4">
        <f t="shared" si="19"/>
        <v>-0.7516377045</v>
      </c>
      <c r="AO129" s="4"/>
      <c r="AP129" s="4"/>
    </row>
    <row r="130">
      <c r="A130" s="4">
        <v>815.0</v>
      </c>
      <c r="B130" s="16" t="s">
        <v>134</v>
      </c>
      <c r="C130" s="4"/>
      <c r="D130" s="4">
        <v>4.0</v>
      </c>
      <c r="E130" s="4">
        <v>0.0</v>
      </c>
      <c r="F130" s="4">
        <f t="shared" ref="F130:G130" si="337">(D130-average(D:D))/stdev(D:D)</f>
        <v>0.2742700707</v>
      </c>
      <c r="G130" s="4">
        <f t="shared" si="337"/>
        <v>-1.886938913</v>
      </c>
      <c r="H130" s="4">
        <f t="shared" si="4"/>
        <v>-0.8063344213</v>
      </c>
      <c r="I130" s="4">
        <f t="shared" si="5"/>
        <v>-0.8979612582</v>
      </c>
      <c r="J130" s="1"/>
      <c r="K130" s="4">
        <v>52.97</v>
      </c>
      <c r="L130" s="4">
        <v>54.67</v>
      </c>
      <c r="M130" s="4">
        <v>69.77</v>
      </c>
      <c r="N130" s="4">
        <v>51.29</v>
      </c>
      <c r="O130" s="4">
        <f t="shared" ref="O130:R130" si="338">(K130-average(K:K))/stdev(K:K)</f>
        <v>-1.231630073</v>
      </c>
      <c r="P130" s="4">
        <f t="shared" si="338"/>
        <v>-0.6316754256</v>
      </c>
      <c r="Q130" s="4">
        <f t="shared" si="338"/>
        <v>0.03045231557</v>
      </c>
      <c r="R130" s="4">
        <f t="shared" si="338"/>
        <v>-0.1383499647</v>
      </c>
      <c r="S130" s="4">
        <f t="shared" si="7"/>
        <v>-0.4928007869</v>
      </c>
      <c r="T130" s="4">
        <f t="shared" si="8"/>
        <v>-0.7019977115</v>
      </c>
      <c r="U130" s="1"/>
      <c r="V130" s="4">
        <v>23.0</v>
      </c>
      <c r="W130" s="4">
        <v>8.0</v>
      </c>
      <c r="X130" s="4">
        <f t="shared" si="9"/>
        <v>9.90074583</v>
      </c>
      <c r="Y130" s="4">
        <f t="shared" si="10"/>
        <v>-0.55839312</v>
      </c>
      <c r="Z130" s="4">
        <f t="shared" si="11"/>
        <v>-0.7472570642</v>
      </c>
      <c r="AA130" s="4"/>
      <c r="AB130" s="4">
        <v>0.0</v>
      </c>
      <c r="AC130" s="4">
        <v>0.0</v>
      </c>
      <c r="AD130" s="10">
        <f t="shared" si="339"/>
        <v>0</v>
      </c>
      <c r="AE130" s="29">
        <f t="shared" si="340"/>
        <v>0</v>
      </c>
      <c r="AF130" s="11">
        <f t="shared" si="341"/>
        <v>-1.139208416</v>
      </c>
      <c r="AG130" s="11" t="str">
        <f t="shared" si="342"/>
        <v/>
      </c>
      <c r="AH130" s="11">
        <f t="shared" si="343"/>
        <v>-1.139208416</v>
      </c>
      <c r="AI130" s="4">
        <f t="shared" si="17"/>
        <v>-1.067337068</v>
      </c>
      <c r="AJ130" s="1"/>
      <c r="AK130" s="11"/>
      <c r="AL130" s="4">
        <f t="shared" si="18"/>
        <v>-0.8536382754</v>
      </c>
      <c r="AM130" s="4">
        <v>-0.6089777744</v>
      </c>
      <c r="AN130" s="4">
        <f t="shared" si="19"/>
        <v>-0.7924731501</v>
      </c>
      <c r="AO130" s="4"/>
      <c r="AP130" s="4"/>
    </row>
    <row r="131">
      <c r="A131" s="4">
        <v>1650.0</v>
      </c>
      <c r="B131" s="1" t="s">
        <v>329</v>
      </c>
      <c r="C131" s="4"/>
      <c r="D131" s="4">
        <v>4.0</v>
      </c>
      <c r="E131" s="4">
        <v>0.0</v>
      </c>
      <c r="F131" s="4">
        <f t="shared" ref="F131:G131" si="344">(D131-average(D:D))/stdev(D:D)</f>
        <v>0.2742700707</v>
      </c>
      <c r="G131" s="4">
        <f t="shared" si="344"/>
        <v>-1.886938913</v>
      </c>
      <c r="H131" s="4">
        <f t="shared" si="4"/>
        <v>-0.8063344213</v>
      </c>
      <c r="I131" s="4">
        <f t="shared" si="5"/>
        <v>-0.8979612582</v>
      </c>
      <c r="J131" s="1"/>
      <c r="K131" s="4">
        <v>67.19</v>
      </c>
      <c r="L131" s="4">
        <v>50.78</v>
      </c>
      <c r="M131" s="4">
        <v>71.09</v>
      </c>
      <c r="N131" s="4">
        <v>51.56</v>
      </c>
      <c r="O131" s="4">
        <f t="shared" ref="O131:R131" si="345">(K131-average(K:K))/stdev(K:K)</f>
        <v>-0.3369415615</v>
      </c>
      <c r="P131" s="4">
        <f t="shared" si="345"/>
        <v>-0.8636563789</v>
      </c>
      <c r="Q131" s="4">
        <f t="shared" si="345"/>
        <v>0.1217362118</v>
      </c>
      <c r="R131" s="4">
        <f t="shared" si="345"/>
        <v>-0.121480808</v>
      </c>
      <c r="S131" s="4">
        <f t="shared" si="7"/>
        <v>-0.3000856341</v>
      </c>
      <c r="T131" s="4">
        <f t="shared" si="8"/>
        <v>-0.5478007248</v>
      </c>
      <c r="U131" s="1"/>
      <c r="V131" s="4">
        <v>0.0</v>
      </c>
      <c r="W131" s="4">
        <v>0.0</v>
      </c>
      <c r="X131" s="4">
        <f t="shared" si="9"/>
        <v>0</v>
      </c>
      <c r="Y131" s="4">
        <f t="shared" si="10"/>
        <v>-1</v>
      </c>
      <c r="Z131" s="4">
        <f t="shared" si="11"/>
        <v>-1</v>
      </c>
      <c r="AA131" s="4"/>
      <c r="AB131" s="1"/>
      <c r="AC131" s="1"/>
      <c r="AD131" s="1"/>
      <c r="AE131" s="1"/>
      <c r="AF131" s="1"/>
      <c r="AG131" s="1"/>
      <c r="AH131" s="1"/>
      <c r="AI131" s="4" t="str">
        <f t="shared" si="17"/>
        <v/>
      </c>
      <c r="AJ131" s="1"/>
      <c r="AK131" s="1"/>
      <c r="AL131" s="4">
        <f t="shared" si="18"/>
        <v>-0.8152539944</v>
      </c>
      <c r="AM131" s="4"/>
      <c r="AN131" s="4">
        <f t="shared" si="19"/>
        <v>-0.8152539944</v>
      </c>
      <c r="AO131" s="4"/>
      <c r="AP131" s="4"/>
    </row>
    <row r="132">
      <c r="A132" s="4">
        <v>1613.0</v>
      </c>
      <c r="B132" s="1" t="s">
        <v>305</v>
      </c>
      <c r="C132" s="4"/>
      <c r="D132" s="4">
        <v>4.0</v>
      </c>
      <c r="E132" s="4">
        <v>0.0</v>
      </c>
      <c r="F132" s="4">
        <f t="shared" ref="F132:G132" si="346">(D132-average(D:D))/stdev(D:D)</f>
        <v>0.2742700707</v>
      </c>
      <c r="G132" s="4">
        <f t="shared" si="346"/>
        <v>-1.886938913</v>
      </c>
      <c r="H132" s="4">
        <f t="shared" si="4"/>
        <v>-0.8063344213</v>
      </c>
      <c r="I132" s="4">
        <f t="shared" si="5"/>
        <v>-0.8979612582</v>
      </c>
      <c r="J132" s="1"/>
      <c r="K132" s="4">
        <v>68.75</v>
      </c>
      <c r="L132" s="4">
        <v>45.31</v>
      </c>
      <c r="M132" s="4">
        <v>75.78</v>
      </c>
      <c r="N132" s="4">
        <v>59.18</v>
      </c>
      <c r="O132" s="4">
        <f t="shared" ref="O132:R132" si="347">(K132-average(K:K))/stdev(K:K)</f>
        <v>-0.2387900792</v>
      </c>
      <c r="P132" s="4">
        <f t="shared" si="347"/>
        <v>-1.189860958</v>
      </c>
      <c r="Q132" s="4">
        <f t="shared" si="347"/>
        <v>0.4460706612</v>
      </c>
      <c r="R132" s="4">
        <f t="shared" si="347"/>
        <v>0.3546042824</v>
      </c>
      <c r="S132" s="4">
        <f t="shared" si="7"/>
        <v>-0.1569940235</v>
      </c>
      <c r="T132" s="4">
        <f t="shared" si="8"/>
        <v>-0.3962247134</v>
      </c>
      <c r="U132" s="1"/>
      <c r="V132" s="4">
        <v>0.0</v>
      </c>
      <c r="W132" s="4">
        <v>0.0</v>
      </c>
      <c r="X132" s="4">
        <f t="shared" si="9"/>
        <v>0</v>
      </c>
      <c r="Y132" s="4">
        <f t="shared" si="10"/>
        <v>-1</v>
      </c>
      <c r="Z132" s="4">
        <f t="shared" si="11"/>
        <v>-1</v>
      </c>
      <c r="AA132" s="4"/>
      <c r="AB132" s="1" t="s">
        <v>106</v>
      </c>
      <c r="AC132" s="4">
        <v>0.0</v>
      </c>
      <c r="AD132" s="10">
        <f t="shared" ref="AD132:AD141" si="350">if(AC132=0, 0, LOG10(AC132))</f>
        <v>0</v>
      </c>
      <c r="AE132" s="29" t="str">
        <f t="shared" ref="AE132:AE141" si="351">if(or(AB132="-", and(AB132=0, not(AC132=0))), "", if(AC132+AB132=0, 0, (AC132-AB132)/AB132))</f>
        <v/>
      </c>
      <c r="AF132" s="11">
        <f t="shared" ref="AF132:AF141" si="352">(AD132-average(AD:AD))/stdev(AD:AD)</f>
        <v>-1.139208416</v>
      </c>
      <c r="AG132" s="11" t="str">
        <f t="shared" ref="AG132:AG141" si="353">if(AE132,(AE132-average(AE:AE))/stdev(AE:AE), "")</f>
        <v/>
      </c>
      <c r="AH132" s="11">
        <f t="shared" ref="AH132:AH141" si="354">average(AF132, AG132)</f>
        <v>-1.139208416</v>
      </c>
      <c r="AI132" s="4">
        <f t="shared" si="17"/>
        <v>-1.067337068</v>
      </c>
      <c r="AJ132" s="1"/>
      <c r="AK132" s="11"/>
      <c r="AL132" s="4">
        <f t="shared" si="18"/>
        <v>-0.8403807598</v>
      </c>
      <c r="AM132" s="4">
        <v>-0.7889051994</v>
      </c>
      <c r="AN132" s="4">
        <f t="shared" si="19"/>
        <v>-0.8275118697</v>
      </c>
      <c r="AO132" s="4"/>
      <c r="AP132" s="4"/>
    </row>
    <row r="133">
      <c r="A133" s="4">
        <v>1608.0</v>
      </c>
      <c r="B133" s="2" t="s">
        <v>307</v>
      </c>
      <c r="C133" s="4"/>
      <c r="D133" s="4">
        <v>4.0</v>
      </c>
      <c r="E133" s="4">
        <v>0.0</v>
      </c>
      <c r="F133" s="4">
        <f t="shared" ref="F133:G133" si="348">(D133-average(D:D))/stdev(D:D)</f>
        <v>0.2742700707</v>
      </c>
      <c r="G133" s="4">
        <f t="shared" si="348"/>
        <v>-1.886938913</v>
      </c>
      <c r="H133" s="4">
        <f t="shared" si="4"/>
        <v>-0.8063344213</v>
      </c>
      <c r="I133" s="4">
        <f t="shared" si="5"/>
        <v>-0.8979612582</v>
      </c>
      <c r="J133" s="1"/>
      <c r="K133" s="4">
        <v>64.65</v>
      </c>
      <c r="L133" s="4">
        <v>58.79</v>
      </c>
      <c r="M133" s="4">
        <v>62.5</v>
      </c>
      <c r="N133" s="4">
        <v>48.05</v>
      </c>
      <c r="O133" s="4">
        <f t="shared" ref="O133:R133" si="349">(K133-average(K:K))/stdev(K:K)</f>
        <v>-0.4967523082</v>
      </c>
      <c r="P133" s="4">
        <f t="shared" si="349"/>
        <v>-0.3859783749</v>
      </c>
      <c r="Q133" s="4">
        <f t="shared" si="349"/>
        <v>-0.4723006582</v>
      </c>
      <c r="R133" s="4">
        <f t="shared" si="349"/>
        <v>-0.3407798457</v>
      </c>
      <c r="S133" s="4">
        <f t="shared" si="7"/>
        <v>-0.4239527967</v>
      </c>
      <c r="T133" s="4">
        <f t="shared" si="8"/>
        <v>-0.6511165769</v>
      </c>
      <c r="U133" s="1"/>
      <c r="V133" s="4">
        <v>0.0</v>
      </c>
      <c r="W133" s="4">
        <v>0.0</v>
      </c>
      <c r="X133" s="4">
        <f t="shared" si="9"/>
        <v>0</v>
      </c>
      <c r="Y133" s="4">
        <f t="shared" si="10"/>
        <v>-1</v>
      </c>
      <c r="Z133" s="4">
        <f t="shared" si="11"/>
        <v>-1</v>
      </c>
      <c r="AA133" s="4"/>
      <c r="AB133" s="1" t="s">
        <v>106</v>
      </c>
      <c r="AC133" s="4">
        <v>0.0</v>
      </c>
      <c r="AD133" s="10">
        <f t="shared" si="350"/>
        <v>0</v>
      </c>
      <c r="AE133" s="29" t="str">
        <f t="shared" si="351"/>
        <v/>
      </c>
      <c r="AF133" s="11">
        <f t="shared" si="352"/>
        <v>-1.139208416</v>
      </c>
      <c r="AG133" s="11" t="str">
        <f t="shared" si="353"/>
        <v/>
      </c>
      <c r="AH133" s="11">
        <f t="shared" si="354"/>
        <v>-1.139208416</v>
      </c>
      <c r="AI133" s="4">
        <f t="shared" si="17"/>
        <v>-1.067337068</v>
      </c>
      <c r="AJ133" s="1"/>
      <c r="AK133" s="11"/>
      <c r="AL133" s="4">
        <f t="shared" si="18"/>
        <v>-0.9041037257</v>
      </c>
      <c r="AM133" s="4">
        <v>-0.8212276348</v>
      </c>
      <c r="AN133" s="4">
        <f t="shared" si="19"/>
        <v>-0.883384703</v>
      </c>
      <c r="AO133" s="4"/>
      <c r="AP133" s="4"/>
    </row>
    <row r="134">
      <c r="A134" s="4">
        <v>1123.0</v>
      </c>
      <c r="B134" s="1" t="s">
        <v>124</v>
      </c>
      <c r="C134" s="4"/>
      <c r="D134" s="4">
        <v>2.0</v>
      </c>
      <c r="E134" s="4">
        <v>1.0</v>
      </c>
      <c r="F134" s="4">
        <f t="shared" ref="F134:G134" si="355">(D134-average(D:D))/stdev(D:D)</f>
        <v>-3.620364934</v>
      </c>
      <c r="G134" s="4">
        <f t="shared" si="355"/>
        <v>0.4842586592</v>
      </c>
      <c r="H134" s="4">
        <f t="shared" si="4"/>
        <v>-1.568053137</v>
      </c>
      <c r="I134" s="4">
        <f t="shared" si="5"/>
        <v>-1.252219285</v>
      </c>
      <c r="J134" s="1"/>
      <c r="K134" s="4">
        <v>59.56</v>
      </c>
      <c r="L134" s="4">
        <v>35.17</v>
      </c>
      <c r="M134" s="4">
        <v>52.33</v>
      </c>
      <c r="N134" s="4">
        <v>34.11</v>
      </c>
      <c r="O134" s="4">
        <f t="shared" ref="O134:R134" si="356">(K134-average(K:K))/stdev(K:K)</f>
        <v>-0.817002978</v>
      </c>
      <c r="P134" s="4">
        <f t="shared" si="356"/>
        <v>-1.794561952</v>
      </c>
      <c r="Q134" s="4">
        <f t="shared" si="356"/>
        <v>-1.175601586</v>
      </c>
      <c r="R134" s="4">
        <f t="shared" si="356"/>
        <v>-1.211728161</v>
      </c>
      <c r="S134" s="4">
        <f t="shared" si="7"/>
        <v>-1.249723669</v>
      </c>
      <c r="T134" s="4">
        <f t="shared" si="8"/>
        <v>-1.117910403</v>
      </c>
      <c r="U134" s="1"/>
      <c r="V134" s="4">
        <v>60.0</v>
      </c>
      <c r="W134" s="4">
        <v>5.0</v>
      </c>
      <c r="X134" s="4">
        <f t="shared" si="9"/>
        <v>35.4294</v>
      </c>
      <c r="Y134" s="4">
        <f t="shared" si="10"/>
        <v>-0.3557418492</v>
      </c>
      <c r="Z134" s="4">
        <f t="shared" si="11"/>
        <v>-0.5964409855</v>
      </c>
      <c r="AA134" s="4"/>
      <c r="AB134" s="4">
        <v>140.0</v>
      </c>
      <c r="AC134" s="4">
        <v>26.0</v>
      </c>
      <c r="AD134" s="10">
        <f t="shared" si="350"/>
        <v>1.414973348</v>
      </c>
      <c r="AE134" s="29">
        <f t="shared" si="351"/>
        <v>-0.8142857143</v>
      </c>
      <c r="AF134" s="11">
        <f t="shared" si="352"/>
        <v>-0.5512167191</v>
      </c>
      <c r="AG134" s="11">
        <f t="shared" si="353"/>
        <v>-0.4300062643</v>
      </c>
      <c r="AH134" s="11">
        <f t="shared" si="354"/>
        <v>-0.4906114917</v>
      </c>
      <c r="AI134" s="4">
        <f t="shared" si="17"/>
        <v>-0.7004366436</v>
      </c>
      <c r="AJ134" s="1"/>
      <c r="AK134" s="11"/>
      <c r="AL134" s="4">
        <f t="shared" si="18"/>
        <v>-0.9167518292</v>
      </c>
      <c r="AM134" s="4">
        <v>-0.7917197013</v>
      </c>
      <c r="AN134" s="4">
        <f t="shared" si="19"/>
        <v>-0.8854937972</v>
      </c>
      <c r="AO134" s="4"/>
      <c r="AP134" s="4"/>
    </row>
    <row r="135">
      <c r="A135" s="4">
        <v>1380.0</v>
      </c>
      <c r="B135" s="1" t="s">
        <v>146</v>
      </c>
      <c r="C135" s="4"/>
      <c r="D135" s="4">
        <v>2.0</v>
      </c>
      <c r="E135" s="4">
        <v>0.0</v>
      </c>
      <c r="F135" s="4">
        <f t="shared" ref="F135:G135" si="357">(D135-average(D:D))/stdev(D:D)</f>
        <v>-3.620364934</v>
      </c>
      <c r="G135" s="4">
        <f t="shared" si="357"/>
        <v>-1.886938913</v>
      </c>
      <c r="H135" s="4">
        <f t="shared" si="4"/>
        <v>-2.753651924</v>
      </c>
      <c r="I135" s="4">
        <f t="shared" si="5"/>
        <v>-1.659413126</v>
      </c>
      <c r="J135" s="1"/>
      <c r="K135" s="4">
        <v>45.75</v>
      </c>
      <c r="L135" s="4">
        <v>65.77</v>
      </c>
      <c r="M135" s="4">
        <v>60.25</v>
      </c>
      <c r="N135" s="4">
        <v>51.32</v>
      </c>
      <c r="O135" s="4">
        <f t="shared" ref="O135:R135" si="358">(K135-average(K:K))/stdev(K:K)</f>
        <v>-1.685895267</v>
      </c>
      <c r="P135" s="4">
        <f t="shared" si="358"/>
        <v>0.03027536645</v>
      </c>
      <c r="Q135" s="4">
        <f t="shared" si="358"/>
        <v>-0.6278982086</v>
      </c>
      <c r="R135" s="4">
        <f t="shared" si="358"/>
        <v>-0.136475614</v>
      </c>
      <c r="S135" s="4">
        <f t="shared" si="7"/>
        <v>-0.6049984307</v>
      </c>
      <c r="T135" s="4">
        <f t="shared" si="8"/>
        <v>-0.7778164505</v>
      </c>
      <c r="U135" s="1"/>
      <c r="V135" s="4">
        <v>0.0</v>
      </c>
      <c r="W135" s="4">
        <v>0.0</v>
      </c>
      <c r="X135" s="4">
        <f t="shared" si="9"/>
        <v>0</v>
      </c>
      <c r="Y135" s="4">
        <f t="shared" si="10"/>
        <v>-1</v>
      </c>
      <c r="Z135" s="4">
        <f t="shared" si="11"/>
        <v>-1</v>
      </c>
      <c r="AA135" s="4"/>
      <c r="AB135" s="9">
        <v>2400.0</v>
      </c>
      <c r="AC135" s="4">
        <v>0.0</v>
      </c>
      <c r="AD135" s="10">
        <f t="shared" si="350"/>
        <v>0</v>
      </c>
      <c r="AE135" s="29">
        <f t="shared" si="351"/>
        <v>-1</v>
      </c>
      <c r="AF135" s="11">
        <f t="shared" si="352"/>
        <v>-1.139208416</v>
      </c>
      <c r="AG135" s="11">
        <f t="shared" si="353"/>
        <v>-0.4696325093</v>
      </c>
      <c r="AH135" s="11">
        <f t="shared" si="354"/>
        <v>-0.8044204626</v>
      </c>
      <c r="AI135" s="4">
        <f t="shared" si="17"/>
        <v>-0.8968949005</v>
      </c>
      <c r="AJ135" s="1"/>
      <c r="AK135" s="11"/>
      <c r="AL135" s="4">
        <f t="shared" si="18"/>
        <v>-1.083531119</v>
      </c>
      <c r="AM135" s="4">
        <v>-0.5696864792</v>
      </c>
      <c r="AN135" s="4">
        <f t="shared" si="19"/>
        <v>-0.9550699593</v>
      </c>
      <c r="AO135" s="4"/>
      <c r="AP135" s="4"/>
    </row>
    <row r="136">
      <c r="A136" s="4">
        <v>1454.0</v>
      </c>
      <c r="B136" s="2" t="s">
        <v>311</v>
      </c>
      <c r="C136" s="4"/>
      <c r="D136" s="4">
        <v>4.0</v>
      </c>
      <c r="E136" s="4">
        <v>0.0</v>
      </c>
      <c r="F136" s="4">
        <f t="shared" ref="F136:G136" si="359">(D136-average(D:D))/stdev(D:D)</f>
        <v>0.2742700707</v>
      </c>
      <c r="G136" s="4">
        <f t="shared" si="359"/>
        <v>-1.886938913</v>
      </c>
      <c r="H136" s="4">
        <f t="shared" si="4"/>
        <v>-0.8063344213</v>
      </c>
      <c r="I136" s="4">
        <f t="shared" si="5"/>
        <v>-0.8979612582</v>
      </c>
      <c r="J136" s="1"/>
      <c r="K136" s="4">
        <v>56.45</v>
      </c>
      <c r="L136" s="4">
        <v>60.55</v>
      </c>
      <c r="M136" s="4">
        <v>61.72</v>
      </c>
      <c r="N136" s="4">
        <v>27.93</v>
      </c>
      <c r="O136" s="4">
        <f t="shared" ref="O136:R136" si="360">(K136-average(K:K))/stdev(K:K)</f>
        <v>-1.012676766</v>
      </c>
      <c r="P136" s="4">
        <f t="shared" si="360"/>
        <v>-0.2810204114</v>
      </c>
      <c r="Q136" s="4">
        <f t="shared" si="360"/>
        <v>-0.5262411423</v>
      </c>
      <c r="R136" s="4">
        <f t="shared" si="360"/>
        <v>-1.597844415</v>
      </c>
      <c r="S136" s="4">
        <f t="shared" si="7"/>
        <v>-0.8544456838</v>
      </c>
      <c r="T136" s="4">
        <f t="shared" si="8"/>
        <v>-0.924362312</v>
      </c>
      <c r="U136" s="1"/>
      <c r="V136" s="4">
        <v>0.0</v>
      </c>
      <c r="W136" s="4">
        <v>0.0</v>
      </c>
      <c r="X136" s="4">
        <f t="shared" si="9"/>
        <v>0</v>
      </c>
      <c r="Y136" s="4">
        <f t="shared" si="10"/>
        <v>-1</v>
      </c>
      <c r="Z136" s="4">
        <f t="shared" si="11"/>
        <v>-1</v>
      </c>
      <c r="AA136" s="4"/>
      <c r="AB136" s="1" t="s">
        <v>106</v>
      </c>
      <c r="AC136" s="4">
        <v>0.0</v>
      </c>
      <c r="AD136" s="10">
        <f t="shared" si="350"/>
        <v>0</v>
      </c>
      <c r="AE136" s="29" t="str">
        <f t="shared" si="351"/>
        <v/>
      </c>
      <c r="AF136" s="11">
        <f t="shared" si="352"/>
        <v>-1.139208416</v>
      </c>
      <c r="AG136" s="11" t="str">
        <f t="shared" si="353"/>
        <v/>
      </c>
      <c r="AH136" s="11">
        <f t="shared" si="354"/>
        <v>-1.139208416</v>
      </c>
      <c r="AI136" s="4">
        <f t="shared" si="17"/>
        <v>-1.067337068</v>
      </c>
      <c r="AJ136" s="1"/>
      <c r="AK136" s="11"/>
      <c r="AL136" s="4">
        <f t="shared" si="18"/>
        <v>-0.9724151595</v>
      </c>
      <c r="AM136" s="4">
        <v>-1.006972758</v>
      </c>
      <c r="AN136" s="4">
        <f t="shared" si="19"/>
        <v>-0.9810545591</v>
      </c>
      <c r="AO136" s="4"/>
      <c r="AP136" s="4"/>
    </row>
    <row r="137">
      <c r="A137" s="4">
        <v>1519.0</v>
      </c>
      <c r="B137" s="16" t="s">
        <v>316</v>
      </c>
      <c r="C137" s="4"/>
      <c r="D137" s="4">
        <v>4.0</v>
      </c>
      <c r="E137" s="4">
        <v>0.0</v>
      </c>
      <c r="F137" s="4">
        <f t="shared" ref="F137:G137" si="361">(D137-average(D:D))/stdev(D:D)</f>
        <v>0.2742700707</v>
      </c>
      <c r="G137" s="4">
        <f t="shared" si="361"/>
        <v>-1.886938913</v>
      </c>
      <c r="H137" s="4">
        <f t="shared" si="4"/>
        <v>-0.8063344213</v>
      </c>
      <c r="I137" s="4">
        <f t="shared" si="5"/>
        <v>-0.8979612582</v>
      </c>
      <c r="J137" s="1"/>
      <c r="K137" s="4">
        <v>30.47</v>
      </c>
      <c r="L137" s="4">
        <v>16.41</v>
      </c>
      <c r="M137" s="4">
        <v>26.37</v>
      </c>
      <c r="N137" s="4">
        <v>12.89</v>
      </c>
      <c r="O137" s="4">
        <f t="shared" ref="O137:R137" si="362">(K137-average(K:K))/stdev(K:K)</f>
        <v>-2.647276452</v>
      </c>
      <c r="P137" s="4">
        <f t="shared" si="362"/>
        <v>-2.913318426</v>
      </c>
      <c r="Q137" s="4">
        <f t="shared" si="362"/>
        <v>-2.970851544</v>
      </c>
      <c r="R137" s="4">
        <f t="shared" si="362"/>
        <v>-2.537518924</v>
      </c>
      <c r="S137" s="4">
        <f t="shared" si="7"/>
        <v>-2.767241337</v>
      </c>
      <c r="T137" s="4">
        <f t="shared" si="8"/>
        <v>-1.663502731</v>
      </c>
      <c r="U137" s="1"/>
      <c r="V137" s="4">
        <v>0.0</v>
      </c>
      <c r="W137" s="4">
        <v>0.0</v>
      </c>
      <c r="X137" s="4">
        <f t="shared" si="9"/>
        <v>0</v>
      </c>
      <c r="Y137" s="4">
        <f t="shared" si="10"/>
        <v>-1</v>
      </c>
      <c r="Z137" s="4">
        <f t="shared" si="11"/>
        <v>-1</v>
      </c>
      <c r="AA137" s="4"/>
      <c r="AB137" s="1" t="s">
        <v>106</v>
      </c>
      <c r="AC137" s="4">
        <v>388.0</v>
      </c>
      <c r="AD137" s="10">
        <f t="shared" si="350"/>
        <v>2.588831726</v>
      </c>
      <c r="AE137" s="29" t="str">
        <f t="shared" si="351"/>
        <v/>
      </c>
      <c r="AF137" s="11">
        <f t="shared" si="352"/>
        <v>-0.06342026677</v>
      </c>
      <c r="AG137" s="11" t="str">
        <f t="shared" si="353"/>
        <v/>
      </c>
      <c r="AH137" s="11">
        <f t="shared" si="354"/>
        <v>-0.06342026677</v>
      </c>
      <c r="AI137" s="4">
        <f t="shared" si="17"/>
        <v>-0.2518338078</v>
      </c>
      <c r="AJ137" s="1"/>
      <c r="AK137" s="11"/>
      <c r="AL137" s="4">
        <f t="shared" si="18"/>
        <v>-0.9533244493</v>
      </c>
      <c r="AM137" s="4">
        <v>-1.10995929</v>
      </c>
      <c r="AN137" s="4">
        <f t="shared" si="19"/>
        <v>-0.9924831595</v>
      </c>
      <c r="AO137" s="4"/>
      <c r="AP137" s="4"/>
    </row>
    <row r="138">
      <c r="A138" s="4">
        <v>1481.0</v>
      </c>
      <c r="B138" s="1" t="s">
        <v>308</v>
      </c>
      <c r="C138" s="4"/>
      <c r="D138" s="4">
        <v>4.0</v>
      </c>
      <c r="E138" s="4">
        <v>0.0</v>
      </c>
      <c r="F138" s="4">
        <f t="shared" ref="F138:G138" si="363">(D138-average(D:D))/stdev(D:D)</f>
        <v>0.2742700707</v>
      </c>
      <c r="G138" s="4">
        <f t="shared" si="363"/>
        <v>-1.886938913</v>
      </c>
      <c r="H138" s="4">
        <f t="shared" si="4"/>
        <v>-0.8063344213</v>
      </c>
      <c r="I138" s="4">
        <f t="shared" si="5"/>
        <v>-0.8979612582</v>
      </c>
      <c r="J138" s="1"/>
      <c r="K138" s="4">
        <v>51.56</v>
      </c>
      <c r="L138" s="4">
        <v>44.73</v>
      </c>
      <c r="M138" s="4">
        <v>48.44</v>
      </c>
      <c r="N138" s="4">
        <v>21.48</v>
      </c>
      <c r="O138" s="4">
        <f t="shared" ref="O138:R138" si="364">(K138-average(K:K))/stdev(K:K)</f>
        <v>-1.320343913</v>
      </c>
      <c r="P138" s="4">
        <f t="shared" si="364"/>
        <v>-1.224449378</v>
      </c>
      <c r="Q138" s="4">
        <f t="shared" si="364"/>
        <v>-1.444612462</v>
      </c>
      <c r="R138" s="4">
        <f t="shared" si="364"/>
        <v>-2.000829826</v>
      </c>
      <c r="S138" s="4">
        <f t="shared" si="7"/>
        <v>-1.497558895</v>
      </c>
      <c r="T138" s="4">
        <f t="shared" si="8"/>
        <v>-1.223747889</v>
      </c>
      <c r="U138" s="1"/>
      <c r="V138" s="4">
        <v>0.0</v>
      </c>
      <c r="W138" s="4">
        <v>0.0</v>
      </c>
      <c r="X138" s="4">
        <f t="shared" si="9"/>
        <v>0</v>
      </c>
      <c r="Y138" s="4">
        <f t="shared" si="10"/>
        <v>-1</v>
      </c>
      <c r="Z138" s="4">
        <f t="shared" si="11"/>
        <v>-1</v>
      </c>
      <c r="AA138" s="4"/>
      <c r="AB138" s="1" t="s">
        <v>106</v>
      </c>
      <c r="AC138" s="4">
        <v>0.0</v>
      </c>
      <c r="AD138" s="10">
        <f t="shared" si="350"/>
        <v>0</v>
      </c>
      <c r="AE138" s="29" t="str">
        <f t="shared" si="351"/>
        <v/>
      </c>
      <c r="AF138" s="11">
        <f t="shared" si="352"/>
        <v>-1.139208416</v>
      </c>
      <c r="AG138" s="11" t="str">
        <f t="shared" si="353"/>
        <v/>
      </c>
      <c r="AH138" s="11">
        <f t="shared" si="354"/>
        <v>-1.139208416</v>
      </c>
      <c r="AI138" s="4">
        <f t="shared" si="17"/>
        <v>-1.067337068</v>
      </c>
      <c r="AJ138" s="1"/>
      <c r="AK138" s="11"/>
      <c r="AL138" s="4">
        <f t="shared" si="18"/>
        <v>-1.047261554</v>
      </c>
      <c r="AM138" s="4">
        <v>-0.8582084526</v>
      </c>
      <c r="AN138" s="4">
        <f t="shared" si="19"/>
        <v>-0.9999982783</v>
      </c>
      <c r="AO138" s="4"/>
      <c r="AP138" s="4"/>
    </row>
    <row r="139">
      <c r="A139" s="4">
        <v>1448.0</v>
      </c>
      <c r="B139" s="16" t="s">
        <v>309</v>
      </c>
      <c r="C139" s="4"/>
      <c r="D139" s="4">
        <v>4.0</v>
      </c>
      <c r="E139" s="4">
        <v>-1.0</v>
      </c>
      <c r="F139" s="4">
        <f t="shared" ref="F139:G139" si="365">(D139-average(D:D))/stdev(D:D)</f>
        <v>0.2742700707</v>
      </c>
      <c r="G139" s="4">
        <f t="shared" si="365"/>
        <v>-4.258136486</v>
      </c>
      <c r="H139" s="4">
        <f t="shared" si="4"/>
        <v>-1.991933207</v>
      </c>
      <c r="I139" s="4">
        <f t="shared" si="5"/>
        <v>-1.411358639</v>
      </c>
      <c r="J139" s="1"/>
      <c r="K139" s="4">
        <v>64.65</v>
      </c>
      <c r="L139" s="4">
        <v>58.98</v>
      </c>
      <c r="M139" s="4">
        <v>63.67</v>
      </c>
      <c r="N139" s="4">
        <v>40.04</v>
      </c>
      <c r="O139" s="4">
        <f t="shared" ref="O139:R139" si="366">(K139-average(K:K))/stdev(K:K)</f>
        <v>-0.4967523082</v>
      </c>
      <c r="P139" s="4">
        <f t="shared" si="366"/>
        <v>-0.3746476856</v>
      </c>
      <c r="Q139" s="4">
        <f t="shared" si="366"/>
        <v>-0.391389932</v>
      </c>
      <c r="R139" s="4">
        <f t="shared" si="366"/>
        <v>-0.8412314958</v>
      </c>
      <c r="S139" s="4">
        <f t="shared" si="7"/>
        <v>-0.5260053554</v>
      </c>
      <c r="T139" s="4">
        <f t="shared" si="8"/>
        <v>-0.7252622666</v>
      </c>
      <c r="U139" s="1"/>
      <c r="V139" s="4">
        <v>0.0</v>
      </c>
      <c r="W139" s="4">
        <v>0.0</v>
      </c>
      <c r="X139" s="4">
        <f t="shared" si="9"/>
        <v>0</v>
      </c>
      <c r="Y139" s="4">
        <f t="shared" si="10"/>
        <v>-1</v>
      </c>
      <c r="Z139" s="4">
        <f t="shared" si="11"/>
        <v>-1</v>
      </c>
      <c r="AA139" s="4"/>
      <c r="AB139" s="1" t="s">
        <v>106</v>
      </c>
      <c r="AC139" s="4">
        <v>0.0</v>
      </c>
      <c r="AD139" s="10">
        <f t="shared" si="350"/>
        <v>0</v>
      </c>
      <c r="AE139" s="29" t="str">
        <f t="shared" si="351"/>
        <v/>
      </c>
      <c r="AF139" s="11">
        <f t="shared" si="352"/>
        <v>-1.139208416</v>
      </c>
      <c r="AG139" s="11" t="str">
        <f t="shared" si="353"/>
        <v/>
      </c>
      <c r="AH139" s="11">
        <f t="shared" si="354"/>
        <v>-1.139208416</v>
      </c>
      <c r="AI139" s="4">
        <f t="shared" si="17"/>
        <v>-1.067337068</v>
      </c>
      <c r="AJ139" s="1"/>
      <c r="AK139" s="11"/>
      <c r="AL139" s="4">
        <f t="shared" si="18"/>
        <v>-1.050989493</v>
      </c>
      <c r="AM139" s="4">
        <v>-1.002520166</v>
      </c>
      <c r="AN139" s="4">
        <f t="shared" si="19"/>
        <v>-1.038872161</v>
      </c>
      <c r="AO139" s="4"/>
      <c r="AP139" s="4"/>
    </row>
    <row r="140">
      <c r="A140" s="4">
        <v>1518.0</v>
      </c>
      <c r="B140" s="1" t="s">
        <v>315</v>
      </c>
      <c r="C140" s="4"/>
      <c r="D140" s="4">
        <v>4.0</v>
      </c>
      <c r="E140" s="4">
        <v>0.0</v>
      </c>
      <c r="F140" s="4">
        <f t="shared" ref="F140:G140" si="367">(D140-average(D:D))/stdev(D:D)</f>
        <v>0.2742700707</v>
      </c>
      <c r="G140" s="4">
        <f t="shared" si="367"/>
        <v>-1.886938913</v>
      </c>
      <c r="H140" s="4">
        <f t="shared" si="4"/>
        <v>-0.8063344213</v>
      </c>
      <c r="I140" s="4">
        <f t="shared" si="5"/>
        <v>-0.8979612582</v>
      </c>
      <c r="J140" s="1"/>
      <c r="K140" s="4">
        <v>52.54</v>
      </c>
      <c r="L140" s="4">
        <v>33.98</v>
      </c>
      <c r="M140" s="4">
        <v>47.46</v>
      </c>
      <c r="N140" s="4">
        <v>28.52</v>
      </c>
      <c r="O140" s="4">
        <f t="shared" ref="O140:R140" si="368">(K140-average(K:K))/stdev(K:K)</f>
        <v>-1.258684648</v>
      </c>
      <c r="P140" s="4">
        <f t="shared" si="368"/>
        <v>-1.865527848</v>
      </c>
      <c r="Q140" s="4">
        <f t="shared" si="368"/>
        <v>-1.512383839</v>
      </c>
      <c r="R140" s="4">
        <f t="shared" si="368"/>
        <v>-1.560982184</v>
      </c>
      <c r="S140" s="4">
        <f t="shared" si="7"/>
        <v>-1.54939463</v>
      </c>
      <c r="T140" s="4">
        <f t="shared" si="8"/>
        <v>-1.244746814</v>
      </c>
      <c r="U140" s="1"/>
      <c r="V140" s="4">
        <v>0.0</v>
      </c>
      <c r="W140" s="4">
        <v>0.0</v>
      </c>
      <c r="X140" s="4">
        <f t="shared" si="9"/>
        <v>0</v>
      </c>
      <c r="Y140" s="4">
        <f t="shared" si="10"/>
        <v>-1</v>
      </c>
      <c r="Z140" s="4">
        <f t="shared" si="11"/>
        <v>-1</v>
      </c>
      <c r="AA140" s="4"/>
      <c r="AB140" s="1" t="s">
        <v>106</v>
      </c>
      <c r="AC140" s="4">
        <v>0.0</v>
      </c>
      <c r="AD140" s="10">
        <f t="shared" si="350"/>
        <v>0</v>
      </c>
      <c r="AE140" s="29" t="str">
        <f t="shared" si="351"/>
        <v/>
      </c>
      <c r="AF140" s="11">
        <f t="shared" si="352"/>
        <v>-1.139208416</v>
      </c>
      <c r="AG140" s="11" t="str">
        <f t="shared" si="353"/>
        <v/>
      </c>
      <c r="AH140" s="11">
        <f t="shared" si="354"/>
        <v>-1.139208416</v>
      </c>
      <c r="AI140" s="4">
        <f t="shared" si="17"/>
        <v>-1.067337068</v>
      </c>
      <c r="AJ140" s="1"/>
      <c r="AK140" s="11"/>
      <c r="AL140" s="4">
        <f t="shared" si="18"/>
        <v>-1.052511285</v>
      </c>
      <c r="AM140" s="4">
        <v>-1.026608788</v>
      </c>
      <c r="AN140" s="4">
        <f t="shared" si="19"/>
        <v>-1.046035661</v>
      </c>
      <c r="AO140" s="4"/>
      <c r="AP140" s="4"/>
    </row>
    <row r="141">
      <c r="A141" s="4">
        <v>1479.0</v>
      </c>
      <c r="B141" s="1" t="s">
        <v>312</v>
      </c>
      <c r="C141" s="4"/>
      <c r="D141" s="4">
        <v>4.0</v>
      </c>
      <c r="E141" s="4">
        <v>0.0</v>
      </c>
      <c r="F141" s="4">
        <f t="shared" ref="F141:G141" si="369">(D141-average(D:D))/stdev(D:D)</f>
        <v>0.2742700707</v>
      </c>
      <c r="G141" s="4">
        <f t="shared" si="369"/>
        <v>-1.886938913</v>
      </c>
      <c r="H141" s="4">
        <f t="shared" si="4"/>
        <v>-0.8063344213</v>
      </c>
      <c r="I141" s="4">
        <f t="shared" si="5"/>
        <v>-0.8979612582</v>
      </c>
      <c r="J141" s="1"/>
      <c r="K141" s="4">
        <v>38.09</v>
      </c>
      <c r="L141" s="4">
        <v>28.13</v>
      </c>
      <c r="M141" s="4">
        <v>39.84</v>
      </c>
      <c r="N141" s="4">
        <v>18.75</v>
      </c>
      <c r="O141" s="4">
        <f t="shared" ref="O141:R141" si="370">(K141-average(K:K))/stdev(K:K)</f>
        <v>-2.167844212</v>
      </c>
      <c r="P141" s="4">
        <f t="shared" si="370"/>
        <v>-2.214393806</v>
      </c>
      <c r="Q141" s="4">
        <f t="shared" si="370"/>
        <v>-2.039340876</v>
      </c>
      <c r="R141" s="4">
        <f t="shared" si="370"/>
        <v>-2.171395744</v>
      </c>
      <c r="S141" s="4">
        <f t="shared" si="7"/>
        <v>-2.14824366</v>
      </c>
      <c r="T141" s="4">
        <f t="shared" si="8"/>
        <v>-1.4656888</v>
      </c>
      <c r="U141" s="1"/>
      <c r="V141" s="4">
        <v>0.0</v>
      </c>
      <c r="W141" s="4">
        <v>0.0</v>
      </c>
      <c r="X141" s="4">
        <f t="shared" si="9"/>
        <v>0</v>
      </c>
      <c r="Y141" s="4">
        <f t="shared" si="10"/>
        <v>-1</v>
      </c>
      <c r="Z141" s="4">
        <f t="shared" si="11"/>
        <v>-1</v>
      </c>
      <c r="AA141" s="4"/>
      <c r="AB141" s="1" t="s">
        <v>106</v>
      </c>
      <c r="AC141" s="4">
        <v>0.0</v>
      </c>
      <c r="AD141" s="10">
        <f t="shared" si="350"/>
        <v>0</v>
      </c>
      <c r="AE141" s="29" t="str">
        <f t="shared" si="351"/>
        <v/>
      </c>
      <c r="AF141" s="11">
        <f t="shared" si="352"/>
        <v>-1.139208416</v>
      </c>
      <c r="AG141" s="11" t="str">
        <f t="shared" si="353"/>
        <v/>
      </c>
      <c r="AH141" s="11">
        <f t="shared" si="354"/>
        <v>-1.139208416</v>
      </c>
      <c r="AI141" s="4">
        <f t="shared" si="17"/>
        <v>-1.067337068</v>
      </c>
      <c r="AJ141" s="1"/>
      <c r="AK141" s="11"/>
      <c r="AL141" s="4">
        <f t="shared" si="18"/>
        <v>-1.107746782</v>
      </c>
      <c r="AM141" s="4">
        <v>-1.021596316</v>
      </c>
      <c r="AN141" s="4">
        <f t="shared" si="19"/>
        <v>-1.086209165</v>
      </c>
      <c r="AO141" s="4"/>
      <c r="AP141" s="4"/>
    </row>
    <row r="142">
      <c r="A142" s="4">
        <v>1456.0</v>
      </c>
      <c r="B142" s="1" t="s">
        <v>330</v>
      </c>
      <c r="C142" s="4"/>
      <c r="D142" s="4">
        <v>4.0</v>
      </c>
      <c r="E142" s="4">
        <v>0.0</v>
      </c>
      <c r="F142" s="4">
        <f t="shared" ref="F142:G142" si="371">(D142-average(D:D))/stdev(D:D)</f>
        <v>0.2742700707</v>
      </c>
      <c r="G142" s="4">
        <f t="shared" si="371"/>
        <v>-1.886938913</v>
      </c>
      <c r="H142" s="4">
        <f t="shared" si="4"/>
        <v>-0.8063344213</v>
      </c>
      <c r="I142" s="4">
        <f t="shared" si="5"/>
        <v>-0.8979612582</v>
      </c>
      <c r="J142" s="1"/>
      <c r="K142" s="4">
        <v>25.0</v>
      </c>
      <c r="L142" s="4">
        <v>25.0</v>
      </c>
      <c r="M142" s="4">
        <v>25.0</v>
      </c>
      <c r="N142" s="4">
        <v>25.0</v>
      </c>
      <c r="O142" s="4">
        <f t="shared" ref="O142:R142" si="372">(K142-average(K:K))/stdev(K:K)</f>
        <v>-2.991435816</v>
      </c>
      <c r="P142" s="4">
        <f t="shared" si="372"/>
        <v>-2.401052002</v>
      </c>
      <c r="Q142" s="4">
        <f t="shared" si="372"/>
        <v>-3.065593164</v>
      </c>
      <c r="R142" s="4">
        <f t="shared" si="372"/>
        <v>-1.780906005</v>
      </c>
      <c r="S142" s="4">
        <f t="shared" si="7"/>
        <v>-2.559746747</v>
      </c>
      <c r="T142" s="4">
        <f t="shared" si="8"/>
        <v>-1.599920856</v>
      </c>
      <c r="U142" s="1"/>
      <c r="V142" s="4">
        <v>0.0</v>
      </c>
      <c r="W142" s="4">
        <v>0.0</v>
      </c>
      <c r="X142" s="4">
        <f t="shared" si="9"/>
        <v>0</v>
      </c>
      <c r="Y142" s="4">
        <f t="shared" si="10"/>
        <v>-1</v>
      </c>
      <c r="Z142" s="4">
        <f t="shared" si="11"/>
        <v>-1</v>
      </c>
      <c r="AA142" s="4"/>
      <c r="AB142" s="1"/>
      <c r="AC142" s="1"/>
      <c r="AD142" s="1"/>
      <c r="AE142" s="1"/>
      <c r="AF142" s="1"/>
      <c r="AG142" s="1"/>
      <c r="AH142" s="1"/>
      <c r="AI142" s="4" t="str">
        <f t="shared" si="17"/>
        <v/>
      </c>
      <c r="AJ142" s="1"/>
      <c r="AK142" s="1"/>
      <c r="AL142" s="4">
        <f t="shared" si="18"/>
        <v>-1.165960705</v>
      </c>
      <c r="AM142" s="1"/>
      <c r="AN142" s="4">
        <f t="shared" si="19"/>
        <v>-1.165960705</v>
      </c>
      <c r="AO142" s="4"/>
      <c r="AP142" s="4"/>
    </row>
    <row r="143">
      <c r="A143" s="4">
        <v>1506.0</v>
      </c>
      <c r="B143" s="1" t="s">
        <v>331</v>
      </c>
      <c r="C143" s="4"/>
      <c r="D143" s="4">
        <v>2.0</v>
      </c>
      <c r="E143" s="4">
        <v>0.0</v>
      </c>
      <c r="F143" s="4">
        <f t="shared" ref="F143:G143" si="373">(D143-average(D:D))/stdev(D:D)</f>
        <v>-3.620364934</v>
      </c>
      <c r="G143" s="4">
        <f t="shared" si="373"/>
        <v>-1.886938913</v>
      </c>
      <c r="H143" s="4">
        <f t="shared" si="4"/>
        <v>-2.753651924</v>
      </c>
      <c r="I143" s="4">
        <f t="shared" si="5"/>
        <v>-1.659413126</v>
      </c>
      <c r="J143" s="1"/>
      <c r="K143" s="4">
        <v>53.13</v>
      </c>
      <c r="L143" s="4">
        <v>30.47</v>
      </c>
      <c r="M143" s="4">
        <v>58.59</v>
      </c>
      <c r="N143" s="4">
        <v>35.94</v>
      </c>
      <c r="O143" s="4">
        <f t="shared" ref="O143:R143" si="374">(K143-average(K:K))/stdev(K:K)</f>
        <v>-1.221563254</v>
      </c>
      <c r="P143" s="4">
        <f t="shared" si="374"/>
        <v>-2.074847423</v>
      </c>
      <c r="Q143" s="4">
        <f t="shared" si="374"/>
        <v>-0.7426946235</v>
      </c>
      <c r="R143" s="4">
        <f t="shared" si="374"/>
        <v>-1.097392765</v>
      </c>
      <c r="S143" s="4">
        <f t="shared" si="7"/>
        <v>-1.284124516</v>
      </c>
      <c r="T143" s="4">
        <f t="shared" si="8"/>
        <v>-1.13319218</v>
      </c>
      <c r="U143" s="1"/>
      <c r="V143" s="4">
        <v>0.0</v>
      </c>
      <c r="W143" s="4">
        <v>0.0</v>
      </c>
      <c r="X143" s="4">
        <f t="shared" si="9"/>
        <v>0</v>
      </c>
      <c r="Y143" s="4">
        <f t="shared" si="10"/>
        <v>-1</v>
      </c>
      <c r="Z143" s="4">
        <f t="shared" si="11"/>
        <v>-1</v>
      </c>
      <c r="AA143" s="4"/>
      <c r="AB143" s="1"/>
      <c r="AC143" s="1"/>
      <c r="AD143" s="1"/>
      <c r="AE143" s="1"/>
      <c r="AF143" s="1"/>
      <c r="AG143" s="1"/>
      <c r="AH143" s="1"/>
      <c r="AI143" s="4" t="str">
        <f t="shared" si="17"/>
        <v/>
      </c>
      <c r="AJ143" s="1"/>
      <c r="AK143" s="1"/>
      <c r="AL143" s="4">
        <f t="shared" si="18"/>
        <v>-1.264201769</v>
      </c>
      <c r="AM143" s="1"/>
      <c r="AN143" s="4">
        <f t="shared" si="19"/>
        <v>-1.264201769</v>
      </c>
      <c r="AO143" s="4"/>
      <c r="AP143" s="4"/>
    </row>
    <row r="144">
      <c r="A144" s="4">
        <v>1712.0</v>
      </c>
      <c r="B144" s="15" t="s">
        <v>332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3"/>
      <c r="AG144" s="23"/>
      <c r="AH144" s="23"/>
      <c r="AI144" s="1"/>
      <c r="AJ144" s="1"/>
      <c r="AK144" s="23"/>
      <c r="AL144" s="1"/>
      <c r="AM144" s="1"/>
      <c r="AN144" s="1"/>
      <c r="AO144" s="1"/>
      <c r="AP144" s="25" t="b">
        <v>1</v>
      </c>
    </row>
    <row r="145">
      <c r="A145" s="4">
        <v>244.0</v>
      </c>
      <c r="B145" s="1" t="s">
        <v>120</v>
      </c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3"/>
      <c r="AG145" s="23"/>
      <c r="AH145" s="23"/>
      <c r="AI145" s="1"/>
      <c r="AJ145" s="1"/>
      <c r="AK145" s="23"/>
      <c r="AL145" s="1"/>
      <c r="AM145" s="1"/>
      <c r="AN145" s="1"/>
      <c r="AO145" s="1"/>
      <c r="AP145" s="25" t="b">
        <v>1</v>
      </c>
    </row>
    <row r="146">
      <c r="A146" s="4">
        <v>239.0</v>
      </c>
      <c r="B146" s="1" t="s">
        <v>88</v>
      </c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3"/>
      <c r="AG146" s="23"/>
      <c r="AH146" s="23"/>
      <c r="AI146" s="1"/>
      <c r="AJ146" s="1"/>
      <c r="AK146" s="23"/>
      <c r="AL146" s="1"/>
      <c r="AM146" s="1"/>
      <c r="AN146" s="1"/>
      <c r="AO146" s="1"/>
      <c r="AP146" s="25" t="b">
        <v>1</v>
      </c>
    </row>
    <row r="147">
      <c r="A147" s="4">
        <v>1259.0</v>
      </c>
      <c r="B147" s="1" t="s">
        <v>132</v>
      </c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23"/>
      <c r="AG147" s="23"/>
      <c r="AH147" s="23"/>
      <c r="AI147" s="1"/>
      <c r="AJ147" s="1"/>
      <c r="AK147" s="23"/>
      <c r="AL147" s="1"/>
      <c r="AM147" s="1"/>
      <c r="AN147" s="1"/>
      <c r="AO147" s="1"/>
      <c r="AP147" s="25" t="b">
        <v>1</v>
      </c>
    </row>
    <row r="148">
      <c r="A148" s="4">
        <v>513.0</v>
      </c>
      <c r="B148" s="1" t="s">
        <v>94</v>
      </c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23"/>
      <c r="AG148" s="23"/>
      <c r="AH148" s="23"/>
      <c r="AI148" s="1"/>
      <c r="AJ148" s="1"/>
      <c r="AK148" s="23"/>
      <c r="AL148" s="1"/>
      <c r="AM148" s="1"/>
      <c r="AN148" s="1"/>
      <c r="AO148" s="1"/>
      <c r="AP148" s="25" t="b">
        <v>1</v>
      </c>
    </row>
    <row r="149">
      <c r="A149" s="4">
        <v>1585.0</v>
      </c>
      <c r="B149" s="1" t="s">
        <v>333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3"/>
      <c r="AG149" s="23"/>
      <c r="AH149" s="23"/>
      <c r="AI149" s="1"/>
      <c r="AJ149" s="1"/>
      <c r="AK149" s="23"/>
      <c r="AL149" s="1"/>
      <c r="AM149" s="1"/>
      <c r="AN149" s="1"/>
      <c r="AO149" s="1"/>
      <c r="AP149" s="25" t="b">
        <v>1</v>
      </c>
    </row>
    <row r="150">
      <c r="A150" s="4">
        <v>1021.0</v>
      </c>
      <c r="B150" s="1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23"/>
      <c r="AG150" s="23"/>
      <c r="AH150" s="23"/>
      <c r="AI150" s="1"/>
      <c r="AJ150" s="1"/>
      <c r="AK150" s="23"/>
      <c r="AL150" s="1"/>
      <c r="AM150" s="1"/>
      <c r="AN150" s="1"/>
      <c r="AO150" s="1"/>
      <c r="AP150" s="25" t="b">
        <v>1</v>
      </c>
    </row>
    <row r="151">
      <c r="A151" s="4">
        <v>1536.0</v>
      </c>
      <c r="B151" s="1" t="s">
        <v>334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23"/>
      <c r="AG151" s="23"/>
      <c r="AH151" s="23"/>
      <c r="AI151" s="1"/>
      <c r="AJ151" s="1"/>
      <c r="AK151" s="23"/>
      <c r="AL151" s="1"/>
      <c r="AM151" s="1"/>
      <c r="AN151" s="1"/>
      <c r="AO151" s="1"/>
      <c r="AP151" s="25" t="b">
        <v>1</v>
      </c>
    </row>
    <row r="152">
      <c r="A152" s="4">
        <v>1603.0</v>
      </c>
      <c r="B152" s="1" t="s">
        <v>335</v>
      </c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3"/>
      <c r="AG152" s="23"/>
      <c r="AH152" s="23"/>
      <c r="AI152" s="1"/>
      <c r="AJ152" s="1"/>
      <c r="AK152" s="23"/>
      <c r="AL152" s="1"/>
      <c r="AM152" s="1"/>
      <c r="AN152" s="1"/>
      <c r="AO152" s="1"/>
      <c r="AP152" s="25" t="b">
        <v>1</v>
      </c>
    </row>
    <row r="153">
      <c r="A153" s="4">
        <v>1617.0</v>
      </c>
      <c r="B153" s="1" t="s">
        <v>336</v>
      </c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3"/>
      <c r="AG153" s="23"/>
      <c r="AH153" s="23"/>
      <c r="AI153" s="1"/>
      <c r="AJ153" s="1"/>
      <c r="AK153" s="23"/>
      <c r="AL153" s="1"/>
      <c r="AM153" s="1"/>
      <c r="AN153" s="1"/>
      <c r="AO153" s="1"/>
      <c r="AP153" s="25" t="b">
        <v>1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3"/>
      <c r="AG154" s="23"/>
      <c r="AH154" s="23"/>
      <c r="AI154" s="1"/>
      <c r="AJ154" s="1"/>
      <c r="AK154" s="23"/>
      <c r="AL154" s="1"/>
      <c r="AM154" s="1"/>
      <c r="AN154" s="1"/>
      <c r="AO154" s="1"/>
      <c r="A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3"/>
      <c r="AG155" s="23"/>
      <c r="AH155" s="23"/>
      <c r="AI155" s="1"/>
      <c r="AJ155" s="1"/>
      <c r="AK155" s="23"/>
      <c r="AL155" s="1"/>
      <c r="AM155" s="1"/>
      <c r="AN155" s="1"/>
      <c r="AO155" s="1"/>
      <c r="A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3"/>
      <c r="AG156" s="23"/>
      <c r="AH156" s="23"/>
      <c r="AI156" s="1"/>
      <c r="AJ156" s="1"/>
      <c r="AK156" s="23"/>
      <c r="AL156" s="1"/>
      <c r="AM156" s="1"/>
      <c r="AN156" s="1"/>
      <c r="AO156" s="1"/>
      <c r="A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3"/>
      <c r="AG157" s="23"/>
      <c r="AH157" s="23"/>
      <c r="AI157" s="1"/>
      <c r="AJ157" s="1"/>
      <c r="AK157" s="23"/>
      <c r="AL157" s="1"/>
      <c r="AM157" s="1"/>
      <c r="AN157" s="1"/>
      <c r="AO157" s="1"/>
      <c r="A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3"/>
      <c r="AG158" s="23"/>
      <c r="AH158" s="23"/>
      <c r="AI158" s="1"/>
      <c r="AJ158" s="1"/>
      <c r="AK158" s="23"/>
      <c r="AL158" s="1"/>
      <c r="AM158" s="1"/>
      <c r="AN158" s="1"/>
      <c r="AO158" s="1"/>
      <c r="A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3"/>
      <c r="AG159" s="23"/>
      <c r="AH159" s="23"/>
      <c r="AI159" s="1"/>
      <c r="AJ159" s="1"/>
      <c r="AK159" s="23"/>
      <c r="AL159" s="1"/>
      <c r="AM159" s="1"/>
      <c r="AN159" s="1"/>
      <c r="AO159" s="1"/>
      <c r="A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3"/>
      <c r="AG160" s="23"/>
      <c r="AH160" s="23"/>
      <c r="AI160" s="1"/>
      <c r="AJ160" s="1"/>
      <c r="AK160" s="23"/>
      <c r="AL160" s="1"/>
      <c r="AM160" s="1"/>
      <c r="AN160" s="1"/>
      <c r="AO160" s="1"/>
      <c r="A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3"/>
      <c r="AG161" s="23"/>
      <c r="AH161" s="23"/>
      <c r="AI161" s="1"/>
      <c r="AJ161" s="1"/>
      <c r="AK161" s="23"/>
      <c r="AL161" s="1"/>
      <c r="AM161" s="1"/>
      <c r="AN161" s="1"/>
      <c r="AO161" s="1"/>
      <c r="A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3"/>
      <c r="AG162" s="23"/>
      <c r="AH162" s="23"/>
      <c r="AI162" s="1"/>
      <c r="AJ162" s="1"/>
      <c r="AK162" s="23"/>
      <c r="AL162" s="1"/>
      <c r="AM162" s="1"/>
      <c r="AN162" s="1"/>
      <c r="AO162" s="1"/>
      <c r="A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3"/>
      <c r="AG163" s="23"/>
      <c r="AH163" s="23"/>
      <c r="AI163" s="1"/>
      <c r="AJ163" s="1"/>
      <c r="AK163" s="23"/>
      <c r="AL163" s="1"/>
      <c r="AM163" s="1"/>
      <c r="AN163" s="1"/>
      <c r="AO163" s="1"/>
      <c r="A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3"/>
      <c r="AG164" s="23"/>
      <c r="AH164" s="23"/>
      <c r="AI164" s="1"/>
      <c r="AJ164" s="1"/>
      <c r="AK164" s="23"/>
      <c r="AL164" s="1"/>
      <c r="AM164" s="1"/>
      <c r="AN164" s="1"/>
      <c r="AO164" s="1"/>
      <c r="A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3"/>
      <c r="AG165" s="23"/>
      <c r="AH165" s="23"/>
      <c r="AI165" s="1"/>
      <c r="AJ165" s="1"/>
      <c r="AK165" s="23"/>
      <c r="AL165" s="1"/>
      <c r="AM165" s="1"/>
      <c r="AN165" s="1"/>
      <c r="AO165" s="1"/>
      <c r="A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3"/>
      <c r="AG166" s="23"/>
      <c r="AH166" s="23"/>
      <c r="AI166" s="1"/>
      <c r="AJ166" s="1"/>
      <c r="AK166" s="23"/>
      <c r="AL166" s="1"/>
      <c r="AM166" s="1"/>
      <c r="AN166" s="1"/>
      <c r="AO166" s="1"/>
      <c r="A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3"/>
      <c r="AG167" s="23"/>
      <c r="AH167" s="23"/>
      <c r="AI167" s="1"/>
      <c r="AJ167" s="1"/>
      <c r="AK167" s="23"/>
      <c r="AL167" s="1"/>
      <c r="AM167" s="1"/>
      <c r="AN167" s="1"/>
      <c r="AO167" s="1"/>
      <c r="A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23"/>
      <c r="AG168" s="23"/>
      <c r="AH168" s="23"/>
      <c r="AI168" s="1"/>
      <c r="AJ168" s="1"/>
      <c r="AK168" s="23"/>
      <c r="AL168" s="1"/>
      <c r="AM168" s="1"/>
      <c r="AN168" s="1"/>
      <c r="AO168" s="1"/>
      <c r="A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3"/>
      <c r="AG169" s="23"/>
      <c r="AH169" s="23"/>
      <c r="AI169" s="1"/>
      <c r="AJ169" s="1"/>
      <c r="AK169" s="23"/>
      <c r="AL169" s="1"/>
      <c r="AM169" s="1"/>
      <c r="AN169" s="1"/>
      <c r="AO169" s="1"/>
      <c r="A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3"/>
      <c r="AG170" s="23"/>
      <c r="AH170" s="23"/>
      <c r="AI170" s="1"/>
      <c r="AJ170" s="1"/>
      <c r="AK170" s="23"/>
      <c r="AL170" s="1"/>
      <c r="AM170" s="1"/>
      <c r="AN170" s="1"/>
      <c r="AO170" s="1"/>
      <c r="A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3"/>
      <c r="AG171" s="23"/>
      <c r="AH171" s="23"/>
      <c r="AI171" s="1"/>
      <c r="AJ171" s="1"/>
      <c r="AK171" s="23"/>
      <c r="AL171" s="1"/>
      <c r="AM171" s="1"/>
      <c r="AN171" s="1"/>
      <c r="AO171" s="1"/>
      <c r="A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3"/>
      <c r="AG172" s="23"/>
      <c r="AH172" s="23"/>
      <c r="AI172" s="1"/>
      <c r="AJ172" s="1"/>
      <c r="AK172" s="23"/>
      <c r="AL172" s="1"/>
      <c r="AM172" s="1"/>
      <c r="AN172" s="1"/>
      <c r="AO172" s="1"/>
      <c r="A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3"/>
      <c r="AG173" s="23"/>
      <c r="AH173" s="23"/>
      <c r="AI173" s="1"/>
      <c r="AJ173" s="1"/>
      <c r="AK173" s="23"/>
      <c r="AL173" s="1"/>
      <c r="AM173" s="1"/>
      <c r="AN173" s="1"/>
      <c r="AO173" s="1"/>
      <c r="A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3"/>
      <c r="AG174" s="23"/>
      <c r="AH174" s="23"/>
      <c r="AI174" s="1"/>
      <c r="AJ174" s="1"/>
      <c r="AK174" s="23"/>
      <c r="AL174" s="1"/>
      <c r="AM174" s="1"/>
      <c r="AN174" s="1"/>
      <c r="AO174" s="1"/>
      <c r="A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3"/>
      <c r="AG175" s="23"/>
      <c r="AH175" s="23"/>
      <c r="AI175" s="1"/>
      <c r="AJ175" s="1"/>
      <c r="AK175" s="23"/>
      <c r="AL175" s="1"/>
      <c r="AM175" s="1"/>
      <c r="AN175" s="1"/>
      <c r="AO175" s="1"/>
      <c r="A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3"/>
      <c r="AG176" s="23"/>
      <c r="AH176" s="23"/>
      <c r="AI176" s="1"/>
      <c r="AJ176" s="1"/>
      <c r="AK176" s="23"/>
      <c r="AL176" s="1"/>
      <c r="AM176" s="1"/>
      <c r="AN176" s="1"/>
      <c r="AO176" s="1"/>
      <c r="A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3"/>
      <c r="AG177" s="23"/>
      <c r="AH177" s="23"/>
      <c r="AI177" s="1"/>
      <c r="AJ177" s="1"/>
      <c r="AK177" s="23"/>
      <c r="AL177" s="1"/>
      <c r="AM177" s="1"/>
      <c r="AN177" s="1"/>
      <c r="AO177" s="1"/>
      <c r="A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3"/>
      <c r="AG178" s="23"/>
      <c r="AH178" s="23"/>
      <c r="AI178" s="1"/>
      <c r="AJ178" s="1"/>
      <c r="AK178" s="23"/>
      <c r="AL178" s="1"/>
      <c r="AM178" s="1"/>
      <c r="AN178" s="1"/>
      <c r="AO178" s="1"/>
      <c r="A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3"/>
      <c r="AG179" s="23"/>
      <c r="AH179" s="23"/>
      <c r="AI179" s="1"/>
      <c r="AJ179" s="1"/>
      <c r="AK179" s="23"/>
      <c r="AL179" s="1"/>
      <c r="AM179" s="1"/>
      <c r="AN179" s="1"/>
      <c r="AO179" s="1"/>
      <c r="A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3"/>
      <c r="AG180" s="23"/>
      <c r="AH180" s="23"/>
      <c r="AI180" s="1"/>
      <c r="AJ180" s="1"/>
      <c r="AK180" s="23"/>
      <c r="AL180" s="1"/>
      <c r="AM180" s="1"/>
      <c r="AN180" s="1"/>
      <c r="AO180" s="1"/>
      <c r="A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3"/>
      <c r="AG181" s="23"/>
      <c r="AH181" s="23"/>
      <c r="AI181" s="1"/>
      <c r="AJ181" s="1"/>
      <c r="AK181" s="23"/>
      <c r="AL181" s="1"/>
      <c r="AM181" s="1"/>
      <c r="AN181" s="1"/>
      <c r="AO181" s="1"/>
      <c r="A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3"/>
      <c r="AG182" s="23"/>
      <c r="AH182" s="23"/>
      <c r="AI182" s="1"/>
      <c r="AJ182" s="1"/>
      <c r="AK182" s="23"/>
      <c r="AL182" s="1"/>
      <c r="AM182" s="1"/>
      <c r="AN182" s="1"/>
      <c r="AO182" s="1"/>
      <c r="A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3"/>
      <c r="AG183" s="23"/>
      <c r="AH183" s="23"/>
      <c r="AI183" s="1"/>
      <c r="AJ183" s="1"/>
      <c r="AK183" s="23"/>
      <c r="AL183" s="1"/>
      <c r="AM183" s="1"/>
      <c r="AN183" s="1"/>
      <c r="AO183" s="1"/>
      <c r="A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3"/>
      <c r="AG184" s="23"/>
      <c r="AH184" s="23"/>
      <c r="AI184" s="1"/>
      <c r="AJ184" s="1"/>
      <c r="AK184" s="23"/>
      <c r="AL184" s="1"/>
      <c r="AM184" s="1"/>
      <c r="AN184" s="1"/>
      <c r="AO184" s="1"/>
      <c r="A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3"/>
      <c r="AG185" s="23"/>
      <c r="AH185" s="23"/>
      <c r="AI185" s="1"/>
      <c r="AJ185" s="1"/>
      <c r="AK185" s="23"/>
      <c r="AL185" s="1"/>
      <c r="AM185" s="1"/>
      <c r="AN185" s="1"/>
      <c r="AO185" s="1"/>
      <c r="A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3"/>
      <c r="AG186" s="23"/>
      <c r="AH186" s="23"/>
      <c r="AI186" s="1"/>
      <c r="AJ186" s="1"/>
      <c r="AK186" s="23"/>
      <c r="AL186" s="1"/>
      <c r="AM186" s="1"/>
      <c r="AN186" s="1"/>
      <c r="AO186" s="1"/>
      <c r="A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3"/>
      <c r="AG187" s="23"/>
      <c r="AH187" s="23"/>
      <c r="AI187" s="1"/>
      <c r="AJ187" s="1"/>
      <c r="AK187" s="23"/>
      <c r="AL187" s="1"/>
      <c r="AM187" s="1"/>
      <c r="AN187" s="1"/>
      <c r="AO187" s="1"/>
      <c r="A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3"/>
      <c r="AG188" s="23"/>
      <c r="AH188" s="23"/>
      <c r="AI188" s="1"/>
      <c r="AJ188" s="1"/>
      <c r="AK188" s="23"/>
      <c r="AL188" s="1"/>
      <c r="AM188" s="1"/>
      <c r="AN188" s="1"/>
      <c r="AO188" s="1"/>
      <c r="A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23"/>
      <c r="AG189" s="23"/>
      <c r="AH189" s="23"/>
      <c r="AI189" s="1"/>
      <c r="AJ189" s="1"/>
      <c r="AK189" s="23"/>
      <c r="AL189" s="1"/>
      <c r="AM189" s="1"/>
      <c r="AN189" s="1"/>
      <c r="AO189" s="1"/>
      <c r="A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3"/>
      <c r="AG190" s="23"/>
      <c r="AH190" s="23"/>
      <c r="AI190" s="1"/>
      <c r="AJ190" s="1"/>
      <c r="AK190" s="23"/>
      <c r="AL190" s="1"/>
      <c r="AM190" s="1"/>
      <c r="AN190" s="1"/>
      <c r="AO190" s="1"/>
      <c r="A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3"/>
      <c r="AG191" s="23"/>
      <c r="AH191" s="23"/>
      <c r="AI191" s="1"/>
      <c r="AJ191" s="1"/>
      <c r="AK191" s="23"/>
      <c r="AL191" s="1"/>
      <c r="AM191" s="1"/>
      <c r="AN191" s="1"/>
      <c r="AO191" s="1"/>
      <c r="A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3"/>
      <c r="AG192" s="23"/>
      <c r="AH192" s="23"/>
      <c r="AI192" s="1"/>
      <c r="AJ192" s="1"/>
      <c r="AK192" s="23"/>
      <c r="AL192" s="1"/>
      <c r="AM192" s="1"/>
      <c r="AN192" s="1"/>
      <c r="AO192" s="1"/>
      <c r="A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3"/>
      <c r="AG193" s="23"/>
      <c r="AH193" s="23"/>
      <c r="AI193" s="1"/>
      <c r="AJ193" s="1"/>
      <c r="AK193" s="23"/>
      <c r="AL193" s="1"/>
      <c r="AM193" s="1"/>
      <c r="AN193" s="1"/>
      <c r="AO193" s="1"/>
      <c r="A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3"/>
      <c r="AG194" s="23"/>
      <c r="AH194" s="23"/>
      <c r="AI194" s="1"/>
      <c r="AJ194" s="1"/>
      <c r="AK194" s="23"/>
      <c r="AL194" s="1"/>
      <c r="AM194" s="1"/>
      <c r="AN194" s="1"/>
      <c r="AO194" s="1"/>
      <c r="A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3"/>
      <c r="AG195" s="23"/>
      <c r="AH195" s="23"/>
      <c r="AI195" s="1"/>
      <c r="AJ195" s="1"/>
      <c r="AK195" s="23"/>
      <c r="AL195" s="1"/>
      <c r="AM195" s="1"/>
      <c r="AN195" s="1"/>
      <c r="AO195" s="1"/>
      <c r="A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3"/>
      <c r="AG196" s="23"/>
      <c r="AH196" s="23"/>
      <c r="AI196" s="1"/>
      <c r="AJ196" s="1"/>
      <c r="AK196" s="23"/>
      <c r="AL196" s="1"/>
      <c r="AM196" s="1"/>
      <c r="AN196" s="1"/>
      <c r="AO196" s="1"/>
      <c r="A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3"/>
      <c r="AG197" s="23"/>
      <c r="AH197" s="23"/>
      <c r="AI197" s="1"/>
      <c r="AJ197" s="1"/>
      <c r="AK197" s="23"/>
      <c r="AL197" s="1"/>
      <c r="AM197" s="1"/>
      <c r="AN197" s="1"/>
      <c r="AO197" s="1"/>
      <c r="A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3"/>
      <c r="AG198" s="23"/>
      <c r="AH198" s="23"/>
      <c r="AI198" s="1"/>
      <c r="AJ198" s="1"/>
      <c r="AK198" s="23"/>
      <c r="AL198" s="1"/>
      <c r="AM198" s="1"/>
      <c r="AN198" s="1"/>
      <c r="AO198" s="1"/>
      <c r="A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3"/>
      <c r="AG199" s="23"/>
      <c r="AH199" s="23"/>
      <c r="AI199" s="1"/>
      <c r="AJ199" s="1"/>
      <c r="AK199" s="23"/>
      <c r="AL199" s="1"/>
      <c r="AM199" s="1"/>
      <c r="AN199" s="1"/>
      <c r="AO199" s="1"/>
      <c r="A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3"/>
      <c r="AG200" s="23"/>
      <c r="AH200" s="23"/>
      <c r="AI200" s="1"/>
      <c r="AJ200" s="1"/>
      <c r="AK200" s="23"/>
      <c r="AL200" s="1"/>
      <c r="AM200" s="1"/>
      <c r="AN200" s="1"/>
      <c r="AO200" s="1"/>
      <c r="A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3"/>
      <c r="AG201" s="23"/>
      <c r="AH201" s="23"/>
      <c r="AI201" s="1"/>
      <c r="AJ201" s="1"/>
      <c r="AK201" s="23"/>
      <c r="AL201" s="1"/>
      <c r="AM201" s="1"/>
      <c r="AN201" s="1"/>
      <c r="AO201" s="1"/>
      <c r="A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23"/>
      <c r="AG202" s="23"/>
      <c r="AH202" s="23"/>
      <c r="AI202" s="1"/>
      <c r="AJ202" s="1"/>
      <c r="AK202" s="23"/>
      <c r="AL202" s="1"/>
      <c r="AM202" s="1"/>
      <c r="AN202" s="1"/>
      <c r="AO202" s="1"/>
      <c r="A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3"/>
      <c r="AG203" s="23"/>
      <c r="AH203" s="23"/>
      <c r="AI203" s="1"/>
      <c r="AJ203" s="1"/>
      <c r="AK203" s="23"/>
      <c r="AL203" s="1"/>
      <c r="AM203" s="1"/>
      <c r="AN203" s="1"/>
      <c r="AO203" s="1"/>
      <c r="A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3"/>
      <c r="AG204" s="23"/>
      <c r="AH204" s="23"/>
      <c r="AI204" s="1"/>
      <c r="AJ204" s="1"/>
      <c r="AK204" s="23"/>
      <c r="AL204" s="1"/>
      <c r="AM204" s="1"/>
      <c r="AN204" s="1"/>
      <c r="AO204" s="1"/>
      <c r="A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3"/>
      <c r="AG205" s="23"/>
      <c r="AH205" s="23"/>
      <c r="AI205" s="1"/>
      <c r="AJ205" s="1"/>
      <c r="AK205" s="23"/>
      <c r="AL205" s="1"/>
      <c r="AM205" s="1"/>
      <c r="AN205" s="1"/>
      <c r="AO205" s="1"/>
      <c r="A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3"/>
      <c r="AG206" s="23"/>
      <c r="AH206" s="23"/>
      <c r="AI206" s="1"/>
      <c r="AJ206" s="1"/>
      <c r="AK206" s="23"/>
      <c r="AL206" s="1"/>
      <c r="AM206" s="1"/>
      <c r="AN206" s="1"/>
      <c r="AO206" s="1"/>
      <c r="A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23"/>
      <c r="AG207" s="23"/>
      <c r="AH207" s="23"/>
      <c r="AI207" s="1"/>
      <c r="AJ207" s="1"/>
      <c r="AK207" s="23"/>
      <c r="AL207" s="1"/>
      <c r="AM207" s="1"/>
      <c r="AN207" s="1"/>
      <c r="AO207" s="1"/>
      <c r="A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23"/>
      <c r="AG208" s="23"/>
      <c r="AH208" s="23"/>
      <c r="AI208" s="1"/>
      <c r="AJ208" s="1"/>
      <c r="AK208" s="23"/>
      <c r="AL208" s="1"/>
      <c r="AM208" s="1"/>
      <c r="AN208" s="1"/>
      <c r="AO208" s="1"/>
      <c r="A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3"/>
      <c r="AG209" s="23"/>
      <c r="AH209" s="23"/>
      <c r="AI209" s="1"/>
      <c r="AJ209" s="1"/>
      <c r="AK209" s="23"/>
      <c r="AL209" s="1"/>
      <c r="AM209" s="1"/>
      <c r="AN209" s="1"/>
      <c r="AO209" s="1"/>
      <c r="A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3"/>
      <c r="AG210" s="23"/>
      <c r="AH210" s="23"/>
      <c r="AI210" s="1"/>
      <c r="AJ210" s="1"/>
      <c r="AK210" s="23"/>
      <c r="AL210" s="1"/>
      <c r="AM210" s="1"/>
      <c r="AN210" s="1"/>
      <c r="AO210" s="1"/>
      <c r="A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3"/>
      <c r="AG211" s="23"/>
      <c r="AH211" s="23"/>
      <c r="AI211" s="1"/>
      <c r="AJ211" s="1"/>
      <c r="AK211" s="23"/>
      <c r="AL211" s="1"/>
      <c r="AM211" s="1"/>
      <c r="AN211" s="1"/>
      <c r="AO211" s="1"/>
      <c r="A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3"/>
      <c r="AG212" s="23"/>
      <c r="AH212" s="23"/>
      <c r="AI212" s="1"/>
      <c r="AJ212" s="1"/>
      <c r="AK212" s="23"/>
      <c r="AL212" s="1"/>
      <c r="AM212" s="1"/>
      <c r="AN212" s="1"/>
      <c r="AO212" s="1"/>
      <c r="A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3"/>
      <c r="AG213" s="23"/>
      <c r="AH213" s="23"/>
      <c r="AI213" s="1"/>
      <c r="AJ213" s="1"/>
      <c r="AK213" s="23"/>
      <c r="AL213" s="1"/>
      <c r="AM213" s="1"/>
      <c r="AN213" s="1"/>
      <c r="AO213" s="1"/>
      <c r="A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3"/>
      <c r="AG214" s="23"/>
      <c r="AH214" s="23"/>
      <c r="AI214" s="1"/>
      <c r="AJ214" s="1"/>
      <c r="AK214" s="23"/>
      <c r="AL214" s="1"/>
      <c r="AM214" s="1"/>
      <c r="AN214" s="1"/>
      <c r="AO214" s="1"/>
      <c r="A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3"/>
      <c r="AG215" s="23"/>
      <c r="AH215" s="23"/>
      <c r="AI215" s="1"/>
      <c r="AJ215" s="1"/>
      <c r="AK215" s="23"/>
      <c r="AL215" s="1"/>
      <c r="AM215" s="1"/>
      <c r="AN215" s="1"/>
      <c r="AO215" s="1"/>
      <c r="A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3"/>
      <c r="AG216" s="23"/>
      <c r="AH216" s="23"/>
      <c r="AI216" s="1"/>
      <c r="AJ216" s="1"/>
      <c r="AK216" s="23"/>
      <c r="AL216" s="1"/>
      <c r="AM216" s="1"/>
      <c r="AN216" s="1"/>
      <c r="AO216" s="1"/>
      <c r="A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3"/>
      <c r="AG217" s="23"/>
      <c r="AH217" s="23"/>
      <c r="AI217" s="1"/>
      <c r="AJ217" s="1"/>
      <c r="AK217" s="23"/>
      <c r="AL217" s="1"/>
      <c r="AM217" s="1"/>
      <c r="AN217" s="1"/>
      <c r="AO217" s="1"/>
      <c r="A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3"/>
      <c r="AG218" s="23"/>
      <c r="AH218" s="23"/>
      <c r="AI218" s="1"/>
      <c r="AJ218" s="1"/>
      <c r="AK218" s="23"/>
      <c r="AL218" s="1"/>
      <c r="AM218" s="1"/>
      <c r="AN218" s="1"/>
      <c r="AO218" s="1"/>
      <c r="A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3"/>
      <c r="AG219" s="23"/>
      <c r="AH219" s="23"/>
      <c r="AI219" s="1"/>
      <c r="AJ219" s="1"/>
      <c r="AK219" s="23"/>
      <c r="AL219" s="1"/>
      <c r="AM219" s="1"/>
      <c r="AN219" s="1"/>
      <c r="AO219" s="1"/>
      <c r="A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3"/>
      <c r="AG220" s="23"/>
      <c r="AH220" s="23"/>
      <c r="AI220" s="1"/>
      <c r="AJ220" s="1"/>
      <c r="AK220" s="23"/>
      <c r="AL220" s="1"/>
      <c r="AM220" s="1"/>
      <c r="AN220" s="1"/>
      <c r="AO220" s="1"/>
      <c r="A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3"/>
      <c r="AG221" s="23"/>
      <c r="AH221" s="23"/>
      <c r="AI221" s="1"/>
      <c r="AJ221" s="1"/>
      <c r="AK221" s="23"/>
      <c r="AL221" s="1"/>
      <c r="AM221" s="1"/>
      <c r="AN221" s="1"/>
      <c r="AO221" s="1"/>
      <c r="A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3"/>
      <c r="AG222" s="23"/>
      <c r="AH222" s="23"/>
      <c r="AI222" s="1"/>
      <c r="AJ222" s="1"/>
      <c r="AK222" s="23"/>
      <c r="AL222" s="1"/>
      <c r="AM222" s="1"/>
      <c r="AN222" s="1"/>
      <c r="AO222" s="1"/>
      <c r="A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3"/>
      <c r="AG223" s="23"/>
      <c r="AH223" s="23"/>
      <c r="AI223" s="1"/>
      <c r="AJ223" s="1"/>
      <c r="AK223" s="23"/>
      <c r="AL223" s="1"/>
      <c r="AM223" s="1"/>
      <c r="AN223" s="1"/>
      <c r="AO223" s="1"/>
      <c r="A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3"/>
      <c r="AG224" s="23"/>
      <c r="AH224" s="23"/>
      <c r="AI224" s="1"/>
      <c r="AJ224" s="1"/>
      <c r="AK224" s="23"/>
      <c r="AL224" s="1"/>
      <c r="AM224" s="1"/>
      <c r="AN224" s="1"/>
      <c r="AO224" s="1"/>
      <c r="A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3"/>
      <c r="AG225" s="23"/>
      <c r="AH225" s="23"/>
      <c r="AI225" s="1"/>
      <c r="AJ225" s="1"/>
      <c r="AK225" s="23"/>
      <c r="AL225" s="1"/>
      <c r="AM225" s="1"/>
      <c r="AN225" s="1"/>
      <c r="AO225" s="1"/>
      <c r="A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3"/>
      <c r="AG226" s="23"/>
      <c r="AH226" s="23"/>
      <c r="AI226" s="1"/>
      <c r="AJ226" s="1"/>
      <c r="AK226" s="23"/>
      <c r="AL226" s="1"/>
      <c r="AM226" s="1"/>
      <c r="AN226" s="1"/>
      <c r="AO226" s="1"/>
      <c r="A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3"/>
      <c r="AG227" s="23"/>
      <c r="AH227" s="23"/>
      <c r="AI227" s="1"/>
      <c r="AJ227" s="1"/>
      <c r="AK227" s="23"/>
      <c r="AL227" s="1"/>
      <c r="AM227" s="1"/>
      <c r="AN227" s="1"/>
      <c r="AO227" s="1"/>
      <c r="A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3"/>
      <c r="AG228" s="23"/>
      <c r="AH228" s="23"/>
      <c r="AI228" s="1"/>
      <c r="AJ228" s="1"/>
      <c r="AK228" s="23"/>
      <c r="AL228" s="1"/>
      <c r="AM228" s="1"/>
      <c r="AN228" s="1"/>
      <c r="AO228" s="1"/>
      <c r="A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3"/>
      <c r="AG229" s="23"/>
      <c r="AH229" s="23"/>
      <c r="AI229" s="1"/>
      <c r="AJ229" s="1"/>
      <c r="AK229" s="23"/>
      <c r="AL229" s="1"/>
      <c r="AM229" s="1"/>
      <c r="AN229" s="1"/>
      <c r="AO229" s="1"/>
      <c r="A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3"/>
      <c r="AG230" s="23"/>
      <c r="AH230" s="23"/>
      <c r="AI230" s="1"/>
      <c r="AJ230" s="1"/>
      <c r="AK230" s="23"/>
      <c r="AL230" s="1"/>
      <c r="AM230" s="1"/>
      <c r="AN230" s="1"/>
      <c r="AO230" s="1"/>
      <c r="A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3"/>
      <c r="AG231" s="23"/>
      <c r="AH231" s="23"/>
      <c r="AI231" s="1"/>
      <c r="AJ231" s="1"/>
      <c r="AK231" s="23"/>
      <c r="AL231" s="1"/>
      <c r="AM231" s="1"/>
      <c r="AN231" s="1"/>
      <c r="AO231" s="1"/>
      <c r="A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3"/>
      <c r="AG232" s="23"/>
      <c r="AH232" s="23"/>
      <c r="AI232" s="1"/>
      <c r="AJ232" s="1"/>
      <c r="AK232" s="23"/>
      <c r="AL232" s="1"/>
      <c r="AM232" s="1"/>
      <c r="AN232" s="1"/>
      <c r="AO232" s="1"/>
      <c r="A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3"/>
      <c r="AG233" s="23"/>
      <c r="AH233" s="23"/>
      <c r="AI233" s="1"/>
      <c r="AJ233" s="1"/>
      <c r="AK233" s="23"/>
      <c r="AL233" s="1"/>
      <c r="AM233" s="1"/>
      <c r="AN233" s="1"/>
      <c r="AO233" s="1"/>
      <c r="A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3"/>
      <c r="AG234" s="23"/>
      <c r="AH234" s="23"/>
      <c r="AI234" s="1"/>
      <c r="AJ234" s="1"/>
      <c r="AK234" s="23"/>
      <c r="AL234" s="1"/>
      <c r="AM234" s="1"/>
      <c r="AN234" s="1"/>
      <c r="AO234" s="1"/>
      <c r="A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3"/>
      <c r="AG235" s="23"/>
      <c r="AH235" s="23"/>
      <c r="AI235" s="1"/>
      <c r="AJ235" s="1"/>
      <c r="AK235" s="23"/>
      <c r="AL235" s="1"/>
      <c r="AM235" s="1"/>
      <c r="AN235" s="1"/>
      <c r="AO235" s="1"/>
      <c r="A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3"/>
      <c r="AG236" s="23"/>
      <c r="AH236" s="23"/>
      <c r="AI236" s="1"/>
      <c r="AJ236" s="1"/>
      <c r="AK236" s="23"/>
      <c r="AL236" s="1"/>
      <c r="AM236" s="1"/>
      <c r="AN236" s="1"/>
      <c r="AO236" s="1"/>
      <c r="A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23"/>
      <c r="AG237" s="23"/>
      <c r="AH237" s="23"/>
      <c r="AI237" s="1"/>
      <c r="AJ237" s="1"/>
      <c r="AK237" s="23"/>
      <c r="AL237" s="1"/>
      <c r="AM237" s="1"/>
      <c r="AN237" s="1"/>
      <c r="AO237" s="1"/>
      <c r="A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23"/>
      <c r="AG238" s="23"/>
      <c r="AH238" s="23"/>
      <c r="AI238" s="1"/>
      <c r="AJ238" s="1"/>
      <c r="AK238" s="23"/>
      <c r="AL238" s="1"/>
      <c r="AM238" s="1"/>
      <c r="AN238" s="1"/>
      <c r="AO238" s="1"/>
      <c r="A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3"/>
      <c r="AG239" s="23"/>
      <c r="AH239" s="23"/>
      <c r="AI239" s="1"/>
      <c r="AJ239" s="1"/>
      <c r="AK239" s="23"/>
      <c r="AL239" s="1"/>
      <c r="AM239" s="1"/>
      <c r="AN239" s="1"/>
      <c r="AO239" s="1"/>
      <c r="A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3"/>
      <c r="AG240" s="23"/>
      <c r="AH240" s="23"/>
      <c r="AI240" s="1"/>
      <c r="AJ240" s="1"/>
      <c r="AK240" s="23"/>
      <c r="AL240" s="1"/>
      <c r="AM240" s="1"/>
      <c r="AN240" s="1"/>
      <c r="AO240" s="1"/>
      <c r="A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3"/>
      <c r="AG241" s="23"/>
      <c r="AH241" s="23"/>
      <c r="AI241" s="1"/>
      <c r="AJ241" s="1"/>
      <c r="AK241" s="23"/>
      <c r="AL241" s="1"/>
      <c r="AM241" s="1"/>
      <c r="AN241" s="1"/>
      <c r="AO241" s="1"/>
      <c r="A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3"/>
      <c r="AG242" s="23"/>
      <c r="AH242" s="23"/>
      <c r="AI242" s="1"/>
      <c r="AJ242" s="1"/>
      <c r="AK242" s="23"/>
      <c r="AL242" s="1"/>
      <c r="AM242" s="1"/>
      <c r="AN242" s="1"/>
      <c r="AO242" s="1"/>
      <c r="A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23"/>
      <c r="AG243" s="23"/>
      <c r="AH243" s="23"/>
      <c r="AI243" s="1"/>
      <c r="AJ243" s="1"/>
      <c r="AK243" s="23"/>
      <c r="AL243" s="1"/>
      <c r="AM243" s="1"/>
      <c r="AN243" s="1"/>
      <c r="AO243" s="1"/>
      <c r="A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23"/>
      <c r="AG244" s="23"/>
      <c r="AH244" s="23"/>
      <c r="AI244" s="1"/>
      <c r="AJ244" s="1"/>
      <c r="AK244" s="23"/>
      <c r="AL244" s="1"/>
      <c r="AM244" s="1"/>
      <c r="AN244" s="1"/>
      <c r="AO244" s="1"/>
      <c r="A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3"/>
      <c r="AG245" s="23"/>
      <c r="AH245" s="23"/>
      <c r="AI245" s="1"/>
      <c r="AJ245" s="1"/>
      <c r="AK245" s="23"/>
      <c r="AL245" s="1"/>
      <c r="AM245" s="1"/>
      <c r="AN245" s="1"/>
      <c r="AO245" s="1"/>
      <c r="A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3"/>
      <c r="AG246" s="23"/>
      <c r="AH246" s="23"/>
      <c r="AI246" s="1"/>
      <c r="AJ246" s="1"/>
      <c r="AK246" s="23"/>
      <c r="AL246" s="1"/>
      <c r="AM246" s="1"/>
      <c r="AN246" s="1"/>
      <c r="AO246" s="1"/>
      <c r="A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3"/>
      <c r="AG247" s="23"/>
      <c r="AH247" s="23"/>
      <c r="AI247" s="1"/>
      <c r="AJ247" s="1"/>
      <c r="AK247" s="23"/>
      <c r="AL247" s="1"/>
      <c r="AM247" s="1"/>
      <c r="AN247" s="1"/>
      <c r="AO247" s="1"/>
      <c r="A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3"/>
      <c r="AG248" s="23"/>
      <c r="AH248" s="23"/>
      <c r="AI248" s="1"/>
      <c r="AJ248" s="1"/>
      <c r="AK248" s="23"/>
      <c r="AL248" s="1"/>
      <c r="AM248" s="1"/>
      <c r="AN248" s="1"/>
      <c r="AO248" s="1"/>
      <c r="A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3"/>
      <c r="AG249" s="23"/>
      <c r="AH249" s="23"/>
      <c r="AI249" s="1"/>
      <c r="AJ249" s="1"/>
      <c r="AK249" s="23"/>
      <c r="AL249" s="1"/>
      <c r="AM249" s="1"/>
      <c r="AN249" s="1"/>
      <c r="AO249" s="1"/>
      <c r="A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3"/>
      <c r="AG250" s="23"/>
      <c r="AH250" s="23"/>
      <c r="AI250" s="1"/>
      <c r="AJ250" s="1"/>
      <c r="AK250" s="23"/>
      <c r="AL250" s="1"/>
      <c r="AM250" s="1"/>
      <c r="AN250" s="1"/>
      <c r="AO250" s="1"/>
      <c r="A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3"/>
      <c r="AG251" s="23"/>
      <c r="AH251" s="23"/>
      <c r="AI251" s="1"/>
      <c r="AJ251" s="1"/>
      <c r="AK251" s="23"/>
      <c r="AL251" s="1"/>
      <c r="AM251" s="1"/>
      <c r="AN251" s="1"/>
      <c r="AO251" s="1"/>
      <c r="A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3"/>
      <c r="AG252" s="23"/>
      <c r="AH252" s="23"/>
      <c r="AI252" s="1"/>
      <c r="AJ252" s="1"/>
      <c r="AK252" s="23"/>
      <c r="AL252" s="1"/>
      <c r="AM252" s="1"/>
      <c r="AN252" s="1"/>
      <c r="AO252" s="1"/>
      <c r="A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23"/>
      <c r="AG253" s="23"/>
      <c r="AH253" s="23"/>
      <c r="AI253" s="1"/>
      <c r="AJ253" s="1"/>
      <c r="AK253" s="23"/>
      <c r="AL253" s="1"/>
      <c r="AM253" s="1"/>
      <c r="AN253" s="1"/>
      <c r="AO253" s="1"/>
      <c r="A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3"/>
      <c r="AG254" s="23"/>
      <c r="AH254" s="23"/>
      <c r="AI254" s="1"/>
      <c r="AJ254" s="1"/>
      <c r="AK254" s="23"/>
      <c r="AL254" s="1"/>
      <c r="AM254" s="1"/>
      <c r="AN254" s="1"/>
      <c r="AO254" s="1"/>
      <c r="A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3"/>
      <c r="AG255" s="23"/>
      <c r="AH255" s="23"/>
      <c r="AI255" s="1"/>
      <c r="AJ255" s="1"/>
      <c r="AK255" s="23"/>
      <c r="AL255" s="1"/>
      <c r="AM255" s="1"/>
      <c r="AN255" s="1"/>
      <c r="AO255" s="1"/>
      <c r="A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23"/>
      <c r="AG256" s="23"/>
      <c r="AH256" s="23"/>
      <c r="AI256" s="1"/>
      <c r="AJ256" s="1"/>
      <c r="AK256" s="23"/>
      <c r="AL256" s="1"/>
      <c r="AM256" s="1"/>
      <c r="AN256" s="1"/>
      <c r="AO256" s="1"/>
      <c r="A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3"/>
      <c r="AG257" s="23"/>
      <c r="AH257" s="23"/>
      <c r="AI257" s="1"/>
      <c r="AJ257" s="1"/>
      <c r="AK257" s="23"/>
      <c r="AL257" s="1"/>
      <c r="AM257" s="1"/>
      <c r="AN257" s="1"/>
      <c r="AO257" s="1"/>
      <c r="A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3"/>
      <c r="AG258" s="23"/>
      <c r="AH258" s="23"/>
      <c r="AI258" s="1"/>
      <c r="AJ258" s="1"/>
      <c r="AK258" s="23"/>
      <c r="AL258" s="1"/>
      <c r="AM258" s="1"/>
      <c r="AN258" s="1"/>
      <c r="AO258" s="1"/>
      <c r="A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23"/>
      <c r="AG259" s="23"/>
      <c r="AH259" s="23"/>
      <c r="AI259" s="1"/>
      <c r="AJ259" s="1"/>
      <c r="AK259" s="23"/>
      <c r="AL259" s="1"/>
      <c r="AM259" s="1"/>
      <c r="AN259" s="1"/>
      <c r="AO259" s="1"/>
      <c r="A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3"/>
      <c r="AG260" s="23"/>
      <c r="AH260" s="23"/>
      <c r="AI260" s="1"/>
      <c r="AJ260" s="1"/>
      <c r="AK260" s="23"/>
      <c r="AL260" s="1"/>
      <c r="AM260" s="1"/>
      <c r="AN260" s="1"/>
      <c r="AO260" s="1"/>
      <c r="A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23"/>
      <c r="AG261" s="23"/>
      <c r="AH261" s="23"/>
      <c r="AI261" s="1"/>
      <c r="AJ261" s="1"/>
      <c r="AK261" s="23"/>
      <c r="AL261" s="1"/>
      <c r="AM261" s="1"/>
      <c r="AN261" s="1"/>
      <c r="AO261" s="1"/>
      <c r="A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3"/>
      <c r="AG262" s="23"/>
      <c r="AH262" s="23"/>
      <c r="AI262" s="1"/>
      <c r="AJ262" s="1"/>
      <c r="AK262" s="23"/>
      <c r="AL262" s="1"/>
      <c r="AM262" s="1"/>
      <c r="AN262" s="1"/>
      <c r="AO262" s="1"/>
      <c r="A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3"/>
      <c r="AG263" s="23"/>
      <c r="AH263" s="23"/>
      <c r="AI263" s="1"/>
      <c r="AJ263" s="1"/>
      <c r="AK263" s="23"/>
      <c r="AL263" s="1"/>
      <c r="AM263" s="1"/>
      <c r="AN263" s="1"/>
      <c r="AO263" s="1"/>
      <c r="A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23"/>
      <c r="AG264" s="23"/>
      <c r="AH264" s="23"/>
      <c r="AI264" s="1"/>
      <c r="AJ264" s="1"/>
      <c r="AK264" s="23"/>
      <c r="AL264" s="1"/>
      <c r="AM264" s="1"/>
      <c r="AN264" s="1"/>
      <c r="AO264" s="1"/>
      <c r="A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23"/>
      <c r="AG265" s="23"/>
      <c r="AH265" s="23"/>
      <c r="AI265" s="1"/>
      <c r="AJ265" s="1"/>
      <c r="AK265" s="23"/>
      <c r="AL265" s="1"/>
      <c r="AM265" s="1"/>
      <c r="AN265" s="1"/>
      <c r="AO265" s="1"/>
      <c r="A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3"/>
      <c r="AG266" s="23"/>
      <c r="AH266" s="23"/>
      <c r="AI266" s="1"/>
      <c r="AJ266" s="1"/>
      <c r="AK266" s="23"/>
      <c r="AL266" s="1"/>
      <c r="AM266" s="1"/>
      <c r="AN266" s="1"/>
      <c r="AO266" s="1"/>
      <c r="A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23"/>
      <c r="AG267" s="23"/>
      <c r="AH267" s="23"/>
      <c r="AI267" s="1"/>
      <c r="AJ267" s="1"/>
      <c r="AK267" s="23"/>
      <c r="AL267" s="1"/>
      <c r="AM267" s="1"/>
      <c r="AN267" s="1"/>
      <c r="AO267" s="1"/>
      <c r="A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3"/>
      <c r="AG268" s="23"/>
      <c r="AH268" s="23"/>
      <c r="AI268" s="1"/>
      <c r="AJ268" s="1"/>
      <c r="AK268" s="23"/>
      <c r="AL268" s="1"/>
      <c r="AM268" s="1"/>
      <c r="AN268" s="1"/>
      <c r="AO268" s="1"/>
      <c r="A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3"/>
      <c r="AG269" s="23"/>
      <c r="AH269" s="23"/>
      <c r="AI269" s="1"/>
      <c r="AJ269" s="1"/>
      <c r="AK269" s="23"/>
      <c r="AL269" s="1"/>
      <c r="AM269" s="1"/>
      <c r="AN269" s="1"/>
      <c r="AO269" s="1"/>
      <c r="A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3"/>
      <c r="AG270" s="23"/>
      <c r="AH270" s="23"/>
      <c r="AI270" s="1"/>
      <c r="AJ270" s="1"/>
      <c r="AK270" s="23"/>
      <c r="AL270" s="1"/>
      <c r="AM270" s="1"/>
      <c r="AN270" s="1"/>
      <c r="AO270" s="1"/>
      <c r="A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23"/>
      <c r="AG271" s="23"/>
      <c r="AH271" s="23"/>
      <c r="AI271" s="1"/>
      <c r="AJ271" s="1"/>
      <c r="AK271" s="23"/>
      <c r="AL271" s="1"/>
      <c r="AM271" s="1"/>
      <c r="AN271" s="1"/>
      <c r="AO271" s="1"/>
      <c r="A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3"/>
      <c r="AG272" s="23"/>
      <c r="AH272" s="23"/>
      <c r="AI272" s="1"/>
      <c r="AJ272" s="1"/>
      <c r="AK272" s="23"/>
      <c r="AL272" s="1"/>
      <c r="AM272" s="1"/>
      <c r="AN272" s="1"/>
      <c r="AO272" s="1"/>
      <c r="A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23"/>
      <c r="AG273" s="23"/>
      <c r="AH273" s="23"/>
      <c r="AI273" s="1"/>
      <c r="AJ273" s="1"/>
      <c r="AK273" s="23"/>
      <c r="AL273" s="1"/>
      <c r="AM273" s="1"/>
      <c r="AN273" s="1"/>
      <c r="AO273" s="1"/>
      <c r="A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3"/>
      <c r="AG274" s="23"/>
      <c r="AH274" s="23"/>
      <c r="AI274" s="1"/>
      <c r="AJ274" s="1"/>
      <c r="AK274" s="23"/>
      <c r="AL274" s="1"/>
      <c r="AM274" s="1"/>
      <c r="AN274" s="1"/>
      <c r="AO274" s="1"/>
      <c r="A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3"/>
      <c r="AG275" s="23"/>
      <c r="AH275" s="23"/>
      <c r="AI275" s="1"/>
      <c r="AJ275" s="1"/>
      <c r="AK275" s="23"/>
      <c r="AL275" s="1"/>
      <c r="AM275" s="1"/>
      <c r="AN275" s="1"/>
      <c r="AO275" s="1"/>
      <c r="A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23"/>
      <c r="AG276" s="23"/>
      <c r="AH276" s="23"/>
      <c r="AI276" s="1"/>
      <c r="AJ276" s="1"/>
      <c r="AK276" s="23"/>
      <c r="AL276" s="1"/>
      <c r="AM276" s="1"/>
      <c r="AN276" s="1"/>
      <c r="AO276" s="1"/>
      <c r="A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23"/>
      <c r="AG277" s="23"/>
      <c r="AH277" s="23"/>
      <c r="AI277" s="1"/>
      <c r="AJ277" s="1"/>
      <c r="AK277" s="23"/>
      <c r="AL277" s="1"/>
      <c r="AM277" s="1"/>
      <c r="AN277" s="1"/>
      <c r="AO277" s="1"/>
      <c r="A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3"/>
      <c r="AG278" s="23"/>
      <c r="AH278" s="23"/>
      <c r="AI278" s="1"/>
      <c r="AJ278" s="1"/>
      <c r="AK278" s="23"/>
      <c r="AL278" s="1"/>
      <c r="AM278" s="1"/>
      <c r="AN278" s="1"/>
      <c r="AO278" s="1"/>
      <c r="A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23"/>
      <c r="AG279" s="23"/>
      <c r="AH279" s="23"/>
      <c r="AI279" s="1"/>
      <c r="AJ279" s="1"/>
      <c r="AK279" s="23"/>
      <c r="AL279" s="1"/>
      <c r="AM279" s="1"/>
      <c r="AN279" s="1"/>
      <c r="AO279" s="1"/>
      <c r="A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23"/>
      <c r="AG280" s="23"/>
      <c r="AH280" s="23"/>
      <c r="AI280" s="1"/>
      <c r="AJ280" s="1"/>
      <c r="AK280" s="23"/>
      <c r="AL280" s="1"/>
      <c r="AM280" s="1"/>
      <c r="AN280" s="1"/>
      <c r="AO280" s="1"/>
      <c r="A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3"/>
      <c r="AG281" s="23"/>
      <c r="AH281" s="23"/>
      <c r="AI281" s="1"/>
      <c r="AJ281" s="1"/>
      <c r="AK281" s="23"/>
      <c r="AL281" s="1"/>
      <c r="AM281" s="1"/>
      <c r="AN281" s="1"/>
      <c r="AO281" s="1"/>
      <c r="A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23"/>
      <c r="AG282" s="23"/>
      <c r="AH282" s="23"/>
      <c r="AI282" s="1"/>
      <c r="AJ282" s="1"/>
      <c r="AK282" s="23"/>
      <c r="AL282" s="1"/>
      <c r="AM282" s="1"/>
      <c r="AN282" s="1"/>
      <c r="AO282" s="1"/>
      <c r="A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23"/>
      <c r="AG283" s="23"/>
      <c r="AH283" s="23"/>
      <c r="AI283" s="1"/>
      <c r="AJ283" s="1"/>
      <c r="AK283" s="23"/>
      <c r="AL283" s="1"/>
      <c r="AM283" s="1"/>
      <c r="AN283" s="1"/>
      <c r="AO283" s="1"/>
      <c r="A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3"/>
      <c r="AG284" s="23"/>
      <c r="AH284" s="23"/>
      <c r="AI284" s="1"/>
      <c r="AJ284" s="1"/>
      <c r="AK284" s="23"/>
      <c r="AL284" s="1"/>
      <c r="AM284" s="1"/>
      <c r="AN284" s="1"/>
      <c r="AO284" s="1"/>
      <c r="A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23"/>
      <c r="AG285" s="23"/>
      <c r="AH285" s="23"/>
      <c r="AI285" s="1"/>
      <c r="AJ285" s="1"/>
      <c r="AK285" s="23"/>
      <c r="AL285" s="1"/>
      <c r="AM285" s="1"/>
      <c r="AN285" s="1"/>
      <c r="AO285" s="1"/>
      <c r="A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3"/>
      <c r="AG286" s="23"/>
      <c r="AH286" s="23"/>
      <c r="AI286" s="1"/>
      <c r="AJ286" s="1"/>
      <c r="AK286" s="23"/>
      <c r="AL286" s="1"/>
      <c r="AM286" s="1"/>
      <c r="AN286" s="1"/>
      <c r="AO286" s="1"/>
      <c r="A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3"/>
      <c r="AG287" s="23"/>
      <c r="AH287" s="23"/>
      <c r="AI287" s="1"/>
      <c r="AJ287" s="1"/>
      <c r="AK287" s="23"/>
      <c r="AL287" s="1"/>
      <c r="AM287" s="1"/>
      <c r="AN287" s="1"/>
      <c r="AO287" s="1"/>
      <c r="A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3"/>
      <c r="AG288" s="23"/>
      <c r="AH288" s="23"/>
      <c r="AI288" s="1"/>
      <c r="AJ288" s="1"/>
      <c r="AK288" s="23"/>
      <c r="AL288" s="1"/>
      <c r="AM288" s="1"/>
      <c r="AN288" s="1"/>
      <c r="AO288" s="1"/>
      <c r="A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3"/>
      <c r="AG289" s="23"/>
      <c r="AH289" s="23"/>
      <c r="AI289" s="1"/>
      <c r="AJ289" s="1"/>
      <c r="AK289" s="23"/>
      <c r="AL289" s="1"/>
      <c r="AM289" s="1"/>
      <c r="AN289" s="1"/>
      <c r="AO289" s="1"/>
      <c r="A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3"/>
      <c r="AG290" s="23"/>
      <c r="AH290" s="23"/>
      <c r="AI290" s="1"/>
      <c r="AJ290" s="1"/>
      <c r="AK290" s="23"/>
      <c r="AL290" s="1"/>
      <c r="AM290" s="1"/>
      <c r="AN290" s="1"/>
      <c r="AO290" s="1"/>
      <c r="A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3"/>
      <c r="AG291" s="23"/>
      <c r="AH291" s="23"/>
      <c r="AI291" s="1"/>
      <c r="AJ291" s="1"/>
      <c r="AK291" s="23"/>
      <c r="AL291" s="1"/>
      <c r="AM291" s="1"/>
      <c r="AN291" s="1"/>
      <c r="AO291" s="1"/>
      <c r="A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3"/>
      <c r="AG292" s="23"/>
      <c r="AH292" s="23"/>
      <c r="AI292" s="1"/>
      <c r="AJ292" s="1"/>
      <c r="AK292" s="23"/>
      <c r="AL292" s="1"/>
      <c r="AM292" s="1"/>
      <c r="AN292" s="1"/>
      <c r="AO292" s="1"/>
      <c r="A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23"/>
      <c r="AG293" s="23"/>
      <c r="AH293" s="23"/>
      <c r="AI293" s="1"/>
      <c r="AJ293" s="1"/>
      <c r="AK293" s="23"/>
      <c r="AL293" s="1"/>
      <c r="AM293" s="1"/>
      <c r="AN293" s="1"/>
      <c r="AO293" s="1"/>
      <c r="A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23"/>
      <c r="AG294" s="23"/>
      <c r="AH294" s="23"/>
      <c r="AI294" s="1"/>
      <c r="AJ294" s="1"/>
      <c r="AK294" s="23"/>
      <c r="AL294" s="1"/>
      <c r="AM294" s="1"/>
      <c r="AN294" s="1"/>
      <c r="AO294" s="1"/>
      <c r="A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23"/>
      <c r="AG295" s="23"/>
      <c r="AH295" s="23"/>
      <c r="AI295" s="1"/>
      <c r="AJ295" s="1"/>
      <c r="AK295" s="23"/>
      <c r="AL295" s="1"/>
      <c r="AM295" s="1"/>
      <c r="AN295" s="1"/>
      <c r="AO295" s="1"/>
      <c r="A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3"/>
      <c r="AG296" s="23"/>
      <c r="AH296" s="23"/>
      <c r="AI296" s="1"/>
      <c r="AJ296" s="1"/>
      <c r="AK296" s="23"/>
      <c r="AL296" s="1"/>
      <c r="AM296" s="1"/>
      <c r="AN296" s="1"/>
      <c r="AO296" s="1"/>
      <c r="A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23"/>
      <c r="AG297" s="23"/>
      <c r="AH297" s="23"/>
      <c r="AI297" s="1"/>
      <c r="AJ297" s="1"/>
      <c r="AK297" s="23"/>
      <c r="AL297" s="1"/>
      <c r="AM297" s="1"/>
      <c r="AN297" s="1"/>
      <c r="AO297" s="1"/>
      <c r="A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23"/>
      <c r="AG298" s="23"/>
      <c r="AH298" s="23"/>
      <c r="AI298" s="1"/>
      <c r="AJ298" s="1"/>
      <c r="AK298" s="23"/>
      <c r="AL298" s="1"/>
      <c r="AM298" s="1"/>
      <c r="AN298" s="1"/>
      <c r="AO298" s="1"/>
      <c r="A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3"/>
      <c r="AG299" s="23"/>
      <c r="AH299" s="23"/>
      <c r="AI299" s="1"/>
      <c r="AJ299" s="1"/>
      <c r="AK299" s="23"/>
      <c r="AL299" s="1"/>
      <c r="AM299" s="1"/>
      <c r="AN299" s="1"/>
      <c r="AO299" s="1"/>
      <c r="A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3"/>
      <c r="AG300" s="23"/>
      <c r="AH300" s="23"/>
      <c r="AI300" s="1"/>
      <c r="AJ300" s="1"/>
      <c r="AK300" s="23"/>
      <c r="AL300" s="1"/>
      <c r="AM300" s="1"/>
      <c r="AN300" s="1"/>
      <c r="AO300" s="1"/>
      <c r="A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3"/>
      <c r="AG301" s="23"/>
      <c r="AH301" s="23"/>
      <c r="AI301" s="1"/>
      <c r="AJ301" s="1"/>
      <c r="AK301" s="23"/>
      <c r="AL301" s="1"/>
      <c r="AM301" s="1"/>
      <c r="AN301" s="1"/>
      <c r="AO301" s="1"/>
      <c r="A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3"/>
      <c r="AG302" s="23"/>
      <c r="AH302" s="23"/>
      <c r="AI302" s="1"/>
      <c r="AJ302" s="1"/>
      <c r="AK302" s="23"/>
      <c r="AL302" s="1"/>
      <c r="AM302" s="1"/>
      <c r="AN302" s="1"/>
      <c r="AO302" s="1"/>
      <c r="A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3"/>
      <c r="AG303" s="23"/>
      <c r="AH303" s="23"/>
      <c r="AI303" s="1"/>
      <c r="AJ303" s="1"/>
      <c r="AK303" s="23"/>
      <c r="AL303" s="1"/>
      <c r="AM303" s="1"/>
      <c r="AN303" s="1"/>
      <c r="AO303" s="1"/>
      <c r="A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3"/>
      <c r="AG304" s="23"/>
      <c r="AH304" s="23"/>
      <c r="AI304" s="1"/>
      <c r="AJ304" s="1"/>
      <c r="AK304" s="23"/>
      <c r="AL304" s="1"/>
      <c r="AM304" s="1"/>
      <c r="AN304" s="1"/>
      <c r="AO304" s="1"/>
      <c r="A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3"/>
      <c r="AG305" s="23"/>
      <c r="AH305" s="23"/>
      <c r="AI305" s="1"/>
      <c r="AJ305" s="1"/>
      <c r="AK305" s="23"/>
      <c r="AL305" s="1"/>
      <c r="AM305" s="1"/>
      <c r="AN305" s="1"/>
      <c r="AO305" s="1"/>
      <c r="A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23"/>
      <c r="AG306" s="23"/>
      <c r="AH306" s="23"/>
      <c r="AI306" s="1"/>
      <c r="AJ306" s="1"/>
      <c r="AK306" s="23"/>
      <c r="AL306" s="1"/>
      <c r="AM306" s="1"/>
      <c r="AN306" s="1"/>
      <c r="AO306" s="1"/>
      <c r="A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23"/>
      <c r="AG307" s="23"/>
      <c r="AH307" s="23"/>
      <c r="AI307" s="1"/>
      <c r="AJ307" s="1"/>
      <c r="AK307" s="23"/>
      <c r="AL307" s="1"/>
      <c r="AM307" s="1"/>
      <c r="AN307" s="1"/>
      <c r="AO307" s="1"/>
      <c r="A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3"/>
      <c r="AG308" s="23"/>
      <c r="AH308" s="23"/>
      <c r="AI308" s="1"/>
      <c r="AJ308" s="1"/>
      <c r="AK308" s="23"/>
      <c r="AL308" s="1"/>
      <c r="AM308" s="1"/>
      <c r="AN308" s="1"/>
      <c r="AO308" s="1"/>
      <c r="A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23"/>
      <c r="AG309" s="23"/>
      <c r="AH309" s="23"/>
      <c r="AI309" s="1"/>
      <c r="AJ309" s="1"/>
      <c r="AK309" s="23"/>
      <c r="AL309" s="1"/>
      <c r="AM309" s="1"/>
      <c r="AN309" s="1"/>
      <c r="AO309" s="1"/>
      <c r="A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23"/>
      <c r="AG310" s="23"/>
      <c r="AH310" s="23"/>
      <c r="AI310" s="1"/>
      <c r="AJ310" s="1"/>
      <c r="AK310" s="23"/>
      <c r="AL310" s="1"/>
      <c r="AM310" s="1"/>
      <c r="AN310" s="1"/>
      <c r="AO310" s="1"/>
      <c r="A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3"/>
      <c r="AG311" s="23"/>
      <c r="AH311" s="23"/>
      <c r="AI311" s="1"/>
      <c r="AJ311" s="1"/>
      <c r="AK311" s="23"/>
      <c r="AL311" s="1"/>
      <c r="AM311" s="1"/>
      <c r="AN311" s="1"/>
      <c r="AO311" s="1"/>
      <c r="A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23"/>
      <c r="AG312" s="23"/>
      <c r="AH312" s="23"/>
      <c r="AI312" s="1"/>
      <c r="AJ312" s="1"/>
      <c r="AK312" s="23"/>
      <c r="AL312" s="1"/>
      <c r="AM312" s="1"/>
      <c r="AN312" s="1"/>
      <c r="AO312" s="1"/>
      <c r="A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23"/>
      <c r="AG313" s="23"/>
      <c r="AH313" s="23"/>
      <c r="AI313" s="1"/>
      <c r="AJ313" s="1"/>
      <c r="AK313" s="23"/>
      <c r="AL313" s="1"/>
      <c r="AM313" s="1"/>
      <c r="AN313" s="1"/>
      <c r="AO313" s="1"/>
      <c r="A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3"/>
      <c r="AG314" s="23"/>
      <c r="AH314" s="23"/>
      <c r="AI314" s="1"/>
      <c r="AJ314" s="1"/>
      <c r="AK314" s="23"/>
      <c r="AL314" s="1"/>
      <c r="AM314" s="1"/>
      <c r="AN314" s="1"/>
      <c r="AO314" s="1"/>
      <c r="A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23"/>
      <c r="AG315" s="23"/>
      <c r="AH315" s="23"/>
      <c r="AI315" s="1"/>
      <c r="AJ315" s="1"/>
      <c r="AK315" s="23"/>
      <c r="AL315" s="1"/>
      <c r="AM315" s="1"/>
      <c r="AN315" s="1"/>
      <c r="AO315" s="1"/>
      <c r="A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3"/>
      <c r="AG316" s="23"/>
      <c r="AH316" s="23"/>
      <c r="AI316" s="1"/>
      <c r="AJ316" s="1"/>
      <c r="AK316" s="23"/>
      <c r="AL316" s="1"/>
      <c r="AM316" s="1"/>
      <c r="AN316" s="1"/>
      <c r="AO316" s="1"/>
      <c r="A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3"/>
      <c r="AG317" s="23"/>
      <c r="AH317" s="23"/>
      <c r="AI317" s="1"/>
      <c r="AJ317" s="1"/>
      <c r="AK317" s="23"/>
      <c r="AL317" s="1"/>
      <c r="AM317" s="1"/>
      <c r="AN317" s="1"/>
      <c r="AO317" s="1"/>
      <c r="A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3"/>
      <c r="AG318" s="23"/>
      <c r="AH318" s="23"/>
      <c r="AI318" s="1"/>
      <c r="AJ318" s="1"/>
      <c r="AK318" s="23"/>
      <c r="AL318" s="1"/>
      <c r="AM318" s="1"/>
      <c r="AN318" s="1"/>
      <c r="AO318" s="1"/>
      <c r="A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23"/>
      <c r="AG319" s="23"/>
      <c r="AH319" s="23"/>
      <c r="AI319" s="1"/>
      <c r="AJ319" s="1"/>
      <c r="AK319" s="23"/>
      <c r="AL319" s="1"/>
      <c r="AM319" s="1"/>
      <c r="AN319" s="1"/>
      <c r="AO319" s="1"/>
      <c r="A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3"/>
      <c r="AG320" s="23"/>
      <c r="AH320" s="23"/>
      <c r="AI320" s="1"/>
      <c r="AJ320" s="1"/>
      <c r="AK320" s="23"/>
      <c r="AL320" s="1"/>
      <c r="AM320" s="1"/>
      <c r="AN320" s="1"/>
      <c r="AO320" s="1"/>
      <c r="A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3"/>
      <c r="AG321" s="23"/>
      <c r="AH321" s="23"/>
      <c r="AI321" s="1"/>
      <c r="AJ321" s="1"/>
      <c r="AK321" s="23"/>
      <c r="AL321" s="1"/>
      <c r="AM321" s="1"/>
      <c r="AN321" s="1"/>
      <c r="AO321" s="1"/>
      <c r="A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23"/>
      <c r="AG322" s="23"/>
      <c r="AH322" s="23"/>
      <c r="AI322" s="1"/>
      <c r="AJ322" s="1"/>
      <c r="AK322" s="23"/>
      <c r="AL322" s="1"/>
      <c r="AM322" s="1"/>
      <c r="AN322" s="1"/>
      <c r="AO322" s="1"/>
      <c r="A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3"/>
      <c r="AG323" s="23"/>
      <c r="AH323" s="23"/>
      <c r="AI323" s="1"/>
      <c r="AJ323" s="1"/>
      <c r="AK323" s="23"/>
      <c r="AL323" s="1"/>
      <c r="AM323" s="1"/>
      <c r="AN323" s="1"/>
      <c r="AO323" s="1"/>
      <c r="A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23"/>
      <c r="AG324" s="23"/>
      <c r="AH324" s="23"/>
      <c r="AI324" s="1"/>
      <c r="AJ324" s="1"/>
      <c r="AK324" s="23"/>
      <c r="AL324" s="1"/>
      <c r="AM324" s="1"/>
      <c r="AN324" s="1"/>
      <c r="AO324" s="1"/>
      <c r="A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23"/>
      <c r="AG325" s="23"/>
      <c r="AH325" s="23"/>
      <c r="AI325" s="1"/>
      <c r="AJ325" s="1"/>
      <c r="AK325" s="23"/>
      <c r="AL325" s="1"/>
      <c r="AM325" s="1"/>
      <c r="AN325" s="1"/>
      <c r="AO325" s="1"/>
      <c r="A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3"/>
      <c r="AG326" s="23"/>
      <c r="AH326" s="23"/>
      <c r="AI326" s="1"/>
      <c r="AJ326" s="1"/>
      <c r="AK326" s="23"/>
      <c r="AL326" s="1"/>
      <c r="AM326" s="1"/>
      <c r="AN326" s="1"/>
      <c r="AO326" s="1"/>
      <c r="A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3"/>
      <c r="AG327" s="23"/>
      <c r="AH327" s="23"/>
      <c r="AI327" s="1"/>
      <c r="AJ327" s="1"/>
      <c r="AK327" s="23"/>
      <c r="AL327" s="1"/>
      <c r="AM327" s="1"/>
      <c r="AN327" s="1"/>
      <c r="AO327" s="1"/>
      <c r="A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3"/>
      <c r="AG328" s="23"/>
      <c r="AH328" s="23"/>
      <c r="AI328" s="1"/>
      <c r="AJ328" s="1"/>
      <c r="AK328" s="23"/>
      <c r="AL328" s="1"/>
      <c r="AM328" s="1"/>
      <c r="AN328" s="1"/>
      <c r="AO328" s="1"/>
      <c r="A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3"/>
      <c r="AG329" s="23"/>
      <c r="AH329" s="23"/>
      <c r="AI329" s="1"/>
      <c r="AJ329" s="1"/>
      <c r="AK329" s="23"/>
      <c r="AL329" s="1"/>
      <c r="AM329" s="1"/>
      <c r="AN329" s="1"/>
      <c r="AO329" s="1"/>
      <c r="A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23"/>
      <c r="AG330" s="23"/>
      <c r="AH330" s="23"/>
      <c r="AI330" s="1"/>
      <c r="AJ330" s="1"/>
      <c r="AK330" s="23"/>
      <c r="AL330" s="1"/>
      <c r="AM330" s="1"/>
      <c r="AN330" s="1"/>
      <c r="AO330" s="1"/>
      <c r="A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23"/>
      <c r="AG331" s="23"/>
      <c r="AH331" s="23"/>
      <c r="AI331" s="1"/>
      <c r="AJ331" s="1"/>
      <c r="AK331" s="23"/>
      <c r="AL331" s="1"/>
      <c r="AM331" s="1"/>
      <c r="AN331" s="1"/>
      <c r="AO331" s="1"/>
      <c r="A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3"/>
      <c r="AG332" s="23"/>
      <c r="AH332" s="23"/>
      <c r="AI332" s="1"/>
      <c r="AJ332" s="1"/>
      <c r="AK332" s="23"/>
      <c r="AL332" s="1"/>
      <c r="AM332" s="1"/>
      <c r="AN332" s="1"/>
      <c r="AO332" s="1"/>
      <c r="A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23"/>
      <c r="AG333" s="23"/>
      <c r="AH333" s="23"/>
      <c r="AI333" s="1"/>
      <c r="AJ333" s="1"/>
      <c r="AK333" s="23"/>
      <c r="AL333" s="1"/>
      <c r="AM333" s="1"/>
      <c r="AN333" s="1"/>
      <c r="AO333" s="1"/>
      <c r="A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3"/>
      <c r="AG334" s="23"/>
      <c r="AH334" s="23"/>
      <c r="AI334" s="1"/>
      <c r="AJ334" s="1"/>
      <c r="AK334" s="23"/>
      <c r="AL334" s="1"/>
      <c r="AM334" s="1"/>
      <c r="AN334" s="1"/>
      <c r="AO334" s="1"/>
      <c r="A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3"/>
      <c r="AG335" s="23"/>
      <c r="AH335" s="23"/>
      <c r="AI335" s="1"/>
      <c r="AJ335" s="1"/>
      <c r="AK335" s="23"/>
      <c r="AL335" s="1"/>
      <c r="AM335" s="1"/>
      <c r="AN335" s="1"/>
      <c r="AO335" s="1"/>
      <c r="A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23"/>
      <c r="AG336" s="23"/>
      <c r="AH336" s="23"/>
      <c r="AI336" s="1"/>
      <c r="AJ336" s="1"/>
      <c r="AK336" s="23"/>
      <c r="AL336" s="1"/>
      <c r="AM336" s="1"/>
      <c r="AN336" s="1"/>
      <c r="AO336" s="1"/>
      <c r="A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23"/>
      <c r="AG337" s="23"/>
      <c r="AH337" s="23"/>
      <c r="AI337" s="1"/>
      <c r="AJ337" s="1"/>
      <c r="AK337" s="23"/>
      <c r="AL337" s="1"/>
      <c r="AM337" s="1"/>
      <c r="AN337" s="1"/>
      <c r="AO337" s="1"/>
      <c r="A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3"/>
      <c r="AG338" s="23"/>
      <c r="AH338" s="23"/>
      <c r="AI338" s="1"/>
      <c r="AJ338" s="1"/>
      <c r="AK338" s="23"/>
      <c r="AL338" s="1"/>
      <c r="AM338" s="1"/>
      <c r="AN338" s="1"/>
      <c r="AO338" s="1"/>
      <c r="A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23"/>
      <c r="AG339" s="23"/>
      <c r="AH339" s="23"/>
      <c r="AI339" s="1"/>
      <c r="AJ339" s="1"/>
      <c r="AK339" s="23"/>
      <c r="AL339" s="1"/>
      <c r="AM339" s="1"/>
      <c r="AN339" s="1"/>
      <c r="AO339" s="1"/>
      <c r="A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23"/>
      <c r="AG340" s="23"/>
      <c r="AH340" s="23"/>
      <c r="AI340" s="1"/>
      <c r="AJ340" s="1"/>
      <c r="AK340" s="23"/>
      <c r="AL340" s="1"/>
      <c r="AM340" s="1"/>
      <c r="AN340" s="1"/>
      <c r="AO340" s="1"/>
      <c r="A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3"/>
      <c r="AG341" s="23"/>
      <c r="AH341" s="23"/>
      <c r="AI341" s="1"/>
      <c r="AJ341" s="1"/>
      <c r="AK341" s="23"/>
      <c r="AL341" s="1"/>
      <c r="AM341" s="1"/>
      <c r="AN341" s="1"/>
      <c r="AO341" s="1"/>
      <c r="A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23"/>
      <c r="AG342" s="23"/>
      <c r="AH342" s="23"/>
      <c r="AI342" s="1"/>
      <c r="AJ342" s="1"/>
      <c r="AK342" s="23"/>
      <c r="AL342" s="1"/>
      <c r="AM342" s="1"/>
      <c r="AN342" s="1"/>
      <c r="AO342" s="1"/>
      <c r="A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23"/>
      <c r="AG343" s="23"/>
      <c r="AH343" s="23"/>
      <c r="AI343" s="1"/>
      <c r="AJ343" s="1"/>
      <c r="AK343" s="23"/>
      <c r="AL343" s="1"/>
      <c r="AM343" s="1"/>
      <c r="AN343" s="1"/>
      <c r="AO343" s="1"/>
      <c r="A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3"/>
      <c r="AG344" s="23"/>
      <c r="AH344" s="23"/>
      <c r="AI344" s="1"/>
      <c r="AJ344" s="1"/>
      <c r="AK344" s="23"/>
      <c r="AL344" s="1"/>
      <c r="AM344" s="1"/>
      <c r="AN344" s="1"/>
      <c r="AO344" s="1"/>
      <c r="A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3"/>
      <c r="AG345" s="23"/>
      <c r="AH345" s="23"/>
      <c r="AI345" s="1"/>
      <c r="AJ345" s="1"/>
      <c r="AK345" s="23"/>
      <c r="AL345" s="1"/>
      <c r="AM345" s="1"/>
      <c r="AN345" s="1"/>
      <c r="AO345" s="1"/>
      <c r="A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3"/>
      <c r="AG346" s="23"/>
      <c r="AH346" s="23"/>
      <c r="AI346" s="1"/>
      <c r="AJ346" s="1"/>
      <c r="AK346" s="23"/>
      <c r="AL346" s="1"/>
      <c r="AM346" s="1"/>
      <c r="AN346" s="1"/>
      <c r="AO346" s="1"/>
      <c r="A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3"/>
      <c r="AG347" s="23"/>
      <c r="AH347" s="23"/>
      <c r="AI347" s="1"/>
      <c r="AJ347" s="1"/>
      <c r="AK347" s="23"/>
      <c r="AL347" s="1"/>
      <c r="AM347" s="1"/>
      <c r="AN347" s="1"/>
      <c r="AO347" s="1"/>
      <c r="A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3"/>
      <c r="AG348" s="23"/>
      <c r="AH348" s="23"/>
      <c r="AI348" s="1"/>
      <c r="AJ348" s="1"/>
      <c r="AK348" s="23"/>
      <c r="AL348" s="1"/>
      <c r="AM348" s="1"/>
      <c r="AN348" s="1"/>
      <c r="AO348" s="1"/>
      <c r="A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23"/>
      <c r="AG349" s="23"/>
      <c r="AH349" s="23"/>
      <c r="AI349" s="1"/>
      <c r="AJ349" s="1"/>
      <c r="AK349" s="23"/>
      <c r="AL349" s="1"/>
      <c r="AM349" s="1"/>
      <c r="AN349" s="1"/>
      <c r="AO349" s="1"/>
      <c r="A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3"/>
      <c r="AG350" s="23"/>
      <c r="AH350" s="23"/>
      <c r="AI350" s="1"/>
      <c r="AJ350" s="1"/>
      <c r="AK350" s="23"/>
      <c r="AL350" s="1"/>
      <c r="AM350" s="1"/>
      <c r="AN350" s="1"/>
      <c r="AO350" s="1"/>
      <c r="A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23"/>
      <c r="AG351" s="23"/>
      <c r="AH351" s="23"/>
      <c r="AI351" s="1"/>
      <c r="AJ351" s="1"/>
      <c r="AK351" s="23"/>
      <c r="AL351" s="1"/>
      <c r="AM351" s="1"/>
      <c r="AN351" s="1"/>
      <c r="AO351" s="1"/>
      <c r="A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23"/>
      <c r="AG352" s="23"/>
      <c r="AH352" s="23"/>
      <c r="AI352" s="1"/>
      <c r="AJ352" s="1"/>
      <c r="AK352" s="23"/>
      <c r="AL352" s="1"/>
      <c r="AM352" s="1"/>
      <c r="AN352" s="1"/>
      <c r="AO352" s="1"/>
      <c r="A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3"/>
      <c r="AG353" s="23"/>
      <c r="AH353" s="23"/>
      <c r="AI353" s="1"/>
      <c r="AJ353" s="1"/>
      <c r="AK353" s="23"/>
      <c r="AL353" s="1"/>
      <c r="AM353" s="1"/>
      <c r="AN353" s="1"/>
      <c r="AO353" s="1"/>
      <c r="A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3"/>
      <c r="AG354" s="23"/>
      <c r="AH354" s="23"/>
      <c r="AI354" s="1"/>
      <c r="AJ354" s="1"/>
      <c r="AK354" s="23"/>
      <c r="AL354" s="1"/>
      <c r="AM354" s="1"/>
      <c r="AN354" s="1"/>
      <c r="AO354" s="1"/>
      <c r="A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23"/>
      <c r="AG355" s="23"/>
      <c r="AH355" s="23"/>
      <c r="AI355" s="1"/>
      <c r="AJ355" s="1"/>
      <c r="AK355" s="23"/>
      <c r="AL355" s="1"/>
      <c r="AM355" s="1"/>
      <c r="AN355" s="1"/>
      <c r="AO355" s="1"/>
      <c r="A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3"/>
      <c r="AG356" s="23"/>
      <c r="AH356" s="23"/>
      <c r="AI356" s="1"/>
      <c r="AJ356" s="1"/>
      <c r="AK356" s="23"/>
      <c r="AL356" s="1"/>
      <c r="AM356" s="1"/>
      <c r="AN356" s="1"/>
      <c r="AO356" s="1"/>
      <c r="A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23"/>
      <c r="AG357" s="23"/>
      <c r="AH357" s="23"/>
      <c r="AI357" s="1"/>
      <c r="AJ357" s="1"/>
      <c r="AK357" s="23"/>
      <c r="AL357" s="1"/>
      <c r="AM357" s="1"/>
      <c r="AN357" s="1"/>
      <c r="AO357" s="1"/>
      <c r="A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23"/>
      <c r="AG358" s="23"/>
      <c r="AH358" s="23"/>
      <c r="AI358" s="1"/>
      <c r="AJ358" s="1"/>
      <c r="AK358" s="23"/>
      <c r="AL358" s="1"/>
      <c r="AM358" s="1"/>
      <c r="AN358" s="1"/>
      <c r="AO358" s="1"/>
      <c r="A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3"/>
      <c r="AG359" s="23"/>
      <c r="AH359" s="23"/>
      <c r="AI359" s="1"/>
      <c r="AJ359" s="1"/>
      <c r="AK359" s="23"/>
      <c r="AL359" s="1"/>
      <c r="AM359" s="1"/>
      <c r="AN359" s="1"/>
      <c r="AO359" s="1"/>
      <c r="A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23"/>
      <c r="AG360" s="23"/>
      <c r="AH360" s="23"/>
      <c r="AI360" s="1"/>
      <c r="AJ360" s="1"/>
      <c r="AK360" s="23"/>
      <c r="AL360" s="1"/>
      <c r="AM360" s="1"/>
      <c r="AN360" s="1"/>
      <c r="AO360" s="1"/>
      <c r="A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23"/>
      <c r="AG361" s="23"/>
      <c r="AH361" s="23"/>
      <c r="AI361" s="1"/>
      <c r="AJ361" s="1"/>
      <c r="AK361" s="23"/>
      <c r="AL361" s="1"/>
      <c r="AM361" s="1"/>
      <c r="AN361" s="1"/>
      <c r="AO361" s="1"/>
      <c r="A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3"/>
      <c r="AG362" s="23"/>
      <c r="AH362" s="23"/>
      <c r="AI362" s="1"/>
      <c r="AJ362" s="1"/>
      <c r="AK362" s="23"/>
      <c r="AL362" s="1"/>
      <c r="AM362" s="1"/>
      <c r="AN362" s="1"/>
      <c r="AO362" s="1"/>
      <c r="A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23"/>
      <c r="AG363" s="23"/>
      <c r="AH363" s="23"/>
      <c r="AI363" s="1"/>
      <c r="AJ363" s="1"/>
      <c r="AK363" s="23"/>
      <c r="AL363" s="1"/>
      <c r="AM363" s="1"/>
      <c r="AN363" s="1"/>
      <c r="AO363" s="1"/>
      <c r="A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23"/>
      <c r="AG364" s="23"/>
      <c r="AH364" s="23"/>
      <c r="AI364" s="1"/>
      <c r="AJ364" s="1"/>
      <c r="AK364" s="23"/>
      <c r="AL364" s="1"/>
      <c r="AM364" s="1"/>
      <c r="AN364" s="1"/>
      <c r="AO364" s="1"/>
      <c r="A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3"/>
      <c r="AG365" s="23"/>
      <c r="AH365" s="23"/>
      <c r="AI365" s="1"/>
      <c r="AJ365" s="1"/>
      <c r="AK365" s="23"/>
      <c r="AL365" s="1"/>
      <c r="AM365" s="1"/>
      <c r="AN365" s="1"/>
      <c r="AO365" s="1"/>
      <c r="A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23"/>
      <c r="AG366" s="23"/>
      <c r="AH366" s="23"/>
      <c r="AI366" s="1"/>
      <c r="AJ366" s="1"/>
      <c r="AK366" s="23"/>
      <c r="AL366" s="1"/>
      <c r="AM366" s="1"/>
      <c r="AN366" s="1"/>
      <c r="AO366" s="1"/>
      <c r="A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23"/>
      <c r="AG367" s="23"/>
      <c r="AH367" s="23"/>
      <c r="AI367" s="1"/>
      <c r="AJ367" s="1"/>
      <c r="AK367" s="23"/>
      <c r="AL367" s="1"/>
      <c r="AM367" s="1"/>
      <c r="AN367" s="1"/>
      <c r="AO367" s="1"/>
      <c r="A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3"/>
      <c r="AG368" s="23"/>
      <c r="AH368" s="23"/>
      <c r="AI368" s="1"/>
      <c r="AJ368" s="1"/>
      <c r="AK368" s="23"/>
      <c r="AL368" s="1"/>
      <c r="AM368" s="1"/>
      <c r="AN368" s="1"/>
      <c r="AO368" s="1"/>
      <c r="A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3"/>
      <c r="AG369" s="23"/>
      <c r="AH369" s="23"/>
      <c r="AI369" s="1"/>
      <c r="AJ369" s="1"/>
      <c r="AK369" s="23"/>
      <c r="AL369" s="1"/>
      <c r="AM369" s="1"/>
      <c r="AN369" s="1"/>
      <c r="AO369" s="1"/>
      <c r="A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3"/>
      <c r="AG370" s="23"/>
      <c r="AH370" s="23"/>
      <c r="AI370" s="1"/>
      <c r="AJ370" s="1"/>
      <c r="AK370" s="23"/>
      <c r="AL370" s="1"/>
      <c r="AM370" s="1"/>
      <c r="AN370" s="1"/>
      <c r="AO370" s="1"/>
      <c r="A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3"/>
      <c r="AG371" s="23"/>
      <c r="AH371" s="23"/>
      <c r="AI371" s="1"/>
      <c r="AJ371" s="1"/>
      <c r="AK371" s="23"/>
      <c r="AL371" s="1"/>
      <c r="AM371" s="1"/>
      <c r="AN371" s="1"/>
      <c r="AO371" s="1"/>
      <c r="A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23"/>
      <c r="AG372" s="23"/>
      <c r="AH372" s="23"/>
      <c r="AI372" s="1"/>
      <c r="AJ372" s="1"/>
      <c r="AK372" s="23"/>
      <c r="AL372" s="1"/>
      <c r="AM372" s="1"/>
      <c r="AN372" s="1"/>
      <c r="AO372" s="1"/>
      <c r="A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23"/>
      <c r="AG373" s="23"/>
      <c r="AH373" s="23"/>
      <c r="AI373" s="1"/>
      <c r="AJ373" s="1"/>
      <c r="AK373" s="23"/>
      <c r="AL373" s="1"/>
      <c r="AM373" s="1"/>
      <c r="AN373" s="1"/>
      <c r="AO373" s="1"/>
      <c r="A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3"/>
      <c r="AG374" s="23"/>
      <c r="AH374" s="23"/>
      <c r="AI374" s="1"/>
      <c r="AJ374" s="1"/>
      <c r="AK374" s="23"/>
      <c r="AL374" s="1"/>
      <c r="AM374" s="1"/>
      <c r="AN374" s="1"/>
      <c r="AO374" s="1"/>
      <c r="A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23"/>
      <c r="AG375" s="23"/>
      <c r="AH375" s="23"/>
      <c r="AI375" s="1"/>
      <c r="AJ375" s="1"/>
      <c r="AK375" s="23"/>
      <c r="AL375" s="1"/>
      <c r="AM375" s="1"/>
      <c r="AN375" s="1"/>
      <c r="AO375" s="1"/>
      <c r="A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23"/>
      <c r="AG376" s="23"/>
      <c r="AH376" s="23"/>
      <c r="AI376" s="1"/>
      <c r="AJ376" s="1"/>
      <c r="AK376" s="23"/>
      <c r="AL376" s="1"/>
      <c r="AM376" s="1"/>
      <c r="AN376" s="1"/>
      <c r="AO376" s="1"/>
      <c r="A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3"/>
      <c r="AG377" s="23"/>
      <c r="AH377" s="23"/>
      <c r="AI377" s="1"/>
      <c r="AJ377" s="1"/>
      <c r="AK377" s="23"/>
      <c r="AL377" s="1"/>
      <c r="AM377" s="1"/>
      <c r="AN377" s="1"/>
      <c r="AO377" s="1"/>
      <c r="A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23"/>
      <c r="AG378" s="23"/>
      <c r="AH378" s="23"/>
      <c r="AI378" s="1"/>
      <c r="AJ378" s="1"/>
      <c r="AK378" s="23"/>
      <c r="AL378" s="1"/>
      <c r="AM378" s="1"/>
      <c r="AN378" s="1"/>
      <c r="AO378" s="1"/>
      <c r="A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23"/>
      <c r="AG379" s="23"/>
      <c r="AH379" s="23"/>
      <c r="AI379" s="1"/>
      <c r="AJ379" s="1"/>
      <c r="AK379" s="23"/>
      <c r="AL379" s="1"/>
      <c r="AM379" s="1"/>
      <c r="AN379" s="1"/>
      <c r="AO379" s="1"/>
      <c r="A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3"/>
      <c r="AG380" s="23"/>
      <c r="AH380" s="23"/>
      <c r="AI380" s="1"/>
      <c r="AJ380" s="1"/>
      <c r="AK380" s="23"/>
      <c r="AL380" s="1"/>
      <c r="AM380" s="1"/>
      <c r="AN380" s="1"/>
      <c r="AO380" s="1"/>
      <c r="A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23"/>
      <c r="AG381" s="23"/>
      <c r="AH381" s="23"/>
      <c r="AI381" s="1"/>
      <c r="AJ381" s="1"/>
      <c r="AK381" s="23"/>
      <c r="AL381" s="1"/>
      <c r="AM381" s="1"/>
      <c r="AN381" s="1"/>
      <c r="AO381" s="1"/>
      <c r="A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23"/>
      <c r="AG382" s="23"/>
      <c r="AH382" s="23"/>
      <c r="AI382" s="1"/>
      <c r="AJ382" s="1"/>
      <c r="AK382" s="23"/>
      <c r="AL382" s="1"/>
      <c r="AM382" s="1"/>
      <c r="AN382" s="1"/>
      <c r="AO382" s="1"/>
      <c r="A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3"/>
      <c r="AG383" s="23"/>
      <c r="AH383" s="23"/>
      <c r="AI383" s="1"/>
      <c r="AJ383" s="1"/>
      <c r="AK383" s="23"/>
      <c r="AL383" s="1"/>
      <c r="AM383" s="1"/>
      <c r="AN383" s="1"/>
      <c r="AO383" s="1"/>
      <c r="A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23"/>
      <c r="AG384" s="23"/>
      <c r="AH384" s="23"/>
      <c r="AI384" s="1"/>
      <c r="AJ384" s="1"/>
      <c r="AK384" s="23"/>
      <c r="AL384" s="1"/>
      <c r="AM384" s="1"/>
      <c r="AN384" s="1"/>
      <c r="AO384" s="1"/>
      <c r="A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23"/>
      <c r="AG385" s="23"/>
      <c r="AH385" s="23"/>
      <c r="AI385" s="1"/>
      <c r="AJ385" s="1"/>
      <c r="AK385" s="23"/>
      <c r="AL385" s="1"/>
      <c r="AM385" s="1"/>
      <c r="AN385" s="1"/>
      <c r="AO385" s="1"/>
      <c r="A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3"/>
      <c r="AG386" s="23"/>
      <c r="AH386" s="23"/>
      <c r="AI386" s="1"/>
      <c r="AJ386" s="1"/>
      <c r="AK386" s="23"/>
      <c r="AL386" s="1"/>
      <c r="AM386" s="1"/>
      <c r="AN386" s="1"/>
      <c r="AO386" s="1"/>
      <c r="A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23"/>
      <c r="AG387" s="23"/>
      <c r="AH387" s="23"/>
      <c r="AI387" s="1"/>
      <c r="AJ387" s="1"/>
      <c r="AK387" s="23"/>
      <c r="AL387" s="1"/>
      <c r="AM387" s="1"/>
      <c r="AN387" s="1"/>
      <c r="AO387" s="1"/>
      <c r="A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23"/>
      <c r="AG388" s="23"/>
      <c r="AH388" s="23"/>
      <c r="AI388" s="1"/>
      <c r="AJ388" s="1"/>
      <c r="AK388" s="23"/>
      <c r="AL388" s="1"/>
      <c r="AM388" s="1"/>
      <c r="AN388" s="1"/>
      <c r="AO388" s="1"/>
      <c r="A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3"/>
      <c r="AG389" s="23"/>
      <c r="AH389" s="23"/>
      <c r="AI389" s="1"/>
      <c r="AJ389" s="1"/>
      <c r="AK389" s="23"/>
      <c r="AL389" s="1"/>
      <c r="AM389" s="1"/>
      <c r="AN389" s="1"/>
      <c r="AO389" s="1"/>
      <c r="A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23"/>
      <c r="AG390" s="23"/>
      <c r="AH390" s="23"/>
      <c r="AI390" s="1"/>
      <c r="AJ390" s="1"/>
      <c r="AK390" s="23"/>
      <c r="AL390" s="1"/>
      <c r="AM390" s="1"/>
      <c r="AN390" s="1"/>
      <c r="AO390" s="1"/>
      <c r="A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3"/>
      <c r="AG391" s="23"/>
      <c r="AH391" s="23"/>
      <c r="AI391" s="1"/>
      <c r="AJ391" s="1"/>
      <c r="AK391" s="23"/>
      <c r="AL391" s="1"/>
      <c r="AM391" s="1"/>
      <c r="AN391" s="1"/>
      <c r="AO391" s="1"/>
      <c r="A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3"/>
      <c r="AG392" s="23"/>
      <c r="AH392" s="23"/>
      <c r="AI392" s="1"/>
      <c r="AJ392" s="1"/>
      <c r="AK392" s="23"/>
      <c r="AL392" s="1"/>
      <c r="AM392" s="1"/>
      <c r="AN392" s="1"/>
      <c r="AO392" s="1"/>
      <c r="A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23"/>
      <c r="AG393" s="23"/>
      <c r="AH393" s="23"/>
      <c r="AI393" s="1"/>
      <c r="AJ393" s="1"/>
      <c r="AK393" s="23"/>
      <c r="AL393" s="1"/>
      <c r="AM393" s="1"/>
      <c r="AN393" s="1"/>
      <c r="AO393" s="1"/>
      <c r="A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23"/>
      <c r="AG394" s="23"/>
      <c r="AH394" s="23"/>
      <c r="AI394" s="1"/>
      <c r="AJ394" s="1"/>
      <c r="AK394" s="23"/>
      <c r="AL394" s="1"/>
      <c r="AM394" s="1"/>
      <c r="AN394" s="1"/>
      <c r="AO394" s="1"/>
      <c r="A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3"/>
      <c r="AG395" s="23"/>
      <c r="AH395" s="23"/>
      <c r="AI395" s="1"/>
      <c r="AJ395" s="1"/>
      <c r="AK395" s="23"/>
      <c r="AL395" s="1"/>
      <c r="AM395" s="1"/>
      <c r="AN395" s="1"/>
      <c r="AO395" s="1"/>
      <c r="A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3"/>
      <c r="AG396" s="23"/>
      <c r="AH396" s="23"/>
      <c r="AI396" s="1"/>
      <c r="AJ396" s="1"/>
      <c r="AK396" s="23"/>
      <c r="AL396" s="1"/>
      <c r="AM396" s="1"/>
      <c r="AN396" s="1"/>
      <c r="AO396" s="1"/>
      <c r="A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3"/>
      <c r="AG397" s="23"/>
      <c r="AH397" s="23"/>
      <c r="AI397" s="1"/>
      <c r="AJ397" s="1"/>
      <c r="AK397" s="23"/>
      <c r="AL397" s="1"/>
      <c r="AM397" s="1"/>
      <c r="AN397" s="1"/>
      <c r="AO397" s="1"/>
      <c r="A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3"/>
      <c r="AG398" s="23"/>
      <c r="AH398" s="23"/>
      <c r="AI398" s="1"/>
      <c r="AJ398" s="1"/>
      <c r="AK398" s="23"/>
      <c r="AL398" s="1"/>
      <c r="AM398" s="1"/>
      <c r="AN398" s="1"/>
      <c r="AO398" s="1"/>
      <c r="A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3"/>
      <c r="AG399" s="23"/>
      <c r="AH399" s="23"/>
      <c r="AI399" s="1"/>
      <c r="AJ399" s="1"/>
      <c r="AK399" s="23"/>
      <c r="AL399" s="1"/>
      <c r="AM399" s="1"/>
      <c r="AN399" s="1"/>
      <c r="AO399" s="1"/>
      <c r="A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3"/>
      <c r="AG400" s="23"/>
      <c r="AH400" s="23"/>
      <c r="AI400" s="1"/>
      <c r="AJ400" s="1"/>
      <c r="AK400" s="23"/>
      <c r="AL400" s="1"/>
      <c r="AM400" s="1"/>
      <c r="AN400" s="1"/>
      <c r="AO400" s="1"/>
      <c r="A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3"/>
      <c r="AG401" s="23"/>
      <c r="AH401" s="23"/>
      <c r="AI401" s="1"/>
      <c r="AJ401" s="1"/>
      <c r="AK401" s="23"/>
      <c r="AL401" s="1"/>
      <c r="AM401" s="1"/>
      <c r="AN401" s="1"/>
      <c r="AO401" s="1"/>
      <c r="A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3"/>
      <c r="AG402" s="23"/>
      <c r="AH402" s="23"/>
      <c r="AI402" s="1"/>
      <c r="AJ402" s="1"/>
      <c r="AK402" s="23"/>
      <c r="AL402" s="1"/>
      <c r="AM402" s="1"/>
      <c r="AN402" s="1"/>
      <c r="AO402" s="1"/>
      <c r="A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23"/>
      <c r="AG403" s="23"/>
      <c r="AH403" s="23"/>
      <c r="AI403" s="1"/>
      <c r="AJ403" s="1"/>
      <c r="AK403" s="23"/>
      <c r="AL403" s="1"/>
      <c r="AM403" s="1"/>
      <c r="AN403" s="1"/>
      <c r="AO403" s="1"/>
      <c r="A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3"/>
      <c r="AG404" s="23"/>
      <c r="AH404" s="23"/>
      <c r="AI404" s="1"/>
      <c r="AJ404" s="1"/>
      <c r="AK404" s="23"/>
      <c r="AL404" s="1"/>
      <c r="AM404" s="1"/>
      <c r="AN404" s="1"/>
      <c r="AO404" s="1"/>
      <c r="A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3"/>
      <c r="AG405" s="23"/>
      <c r="AH405" s="23"/>
      <c r="AI405" s="1"/>
      <c r="AJ405" s="1"/>
      <c r="AK405" s="23"/>
      <c r="AL405" s="1"/>
      <c r="AM405" s="1"/>
      <c r="AN405" s="1"/>
      <c r="AO405" s="1"/>
      <c r="A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3"/>
      <c r="AG406" s="23"/>
      <c r="AH406" s="23"/>
      <c r="AI406" s="1"/>
      <c r="AJ406" s="1"/>
      <c r="AK406" s="23"/>
      <c r="AL406" s="1"/>
      <c r="AM406" s="1"/>
      <c r="AN406" s="1"/>
      <c r="AO406" s="1"/>
      <c r="A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3"/>
      <c r="AG407" s="23"/>
      <c r="AH407" s="23"/>
      <c r="AI407" s="1"/>
      <c r="AJ407" s="1"/>
      <c r="AK407" s="23"/>
      <c r="AL407" s="1"/>
      <c r="AM407" s="1"/>
      <c r="AN407" s="1"/>
      <c r="AO407" s="1"/>
      <c r="A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23"/>
      <c r="AG408" s="23"/>
      <c r="AH408" s="23"/>
      <c r="AI408" s="1"/>
      <c r="AJ408" s="1"/>
      <c r="AK408" s="23"/>
      <c r="AL408" s="1"/>
      <c r="AM408" s="1"/>
      <c r="AN408" s="1"/>
      <c r="AO408" s="1"/>
      <c r="A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23"/>
      <c r="AG409" s="23"/>
      <c r="AH409" s="23"/>
      <c r="AI409" s="1"/>
      <c r="AJ409" s="1"/>
      <c r="AK409" s="23"/>
      <c r="AL409" s="1"/>
      <c r="AM409" s="1"/>
      <c r="AN409" s="1"/>
      <c r="AO409" s="1"/>
      <c r="A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3"/>
      <c r="AG410" s="23"/>
      <c r="AH410" s="23"/>
      <c r="AI410" s="1"/>
      <c r="AJ410" s="1"/>
      <c r="AK410" s="23"/>
      <c r="AL410" s="1"/>
      <c r="AM410" s="1"/>
      <c r="AN410" s="1"/>
      <c r="AO410" s="1"/>
      <c r="A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23"/>
      <c r="AG411" s="23"/>
      <c r="AH411" s="23"/>
      <c r="AI411" s="1"/>
      <c r="AJ411" s="1"/>
      <c r="AK411" s="23"/>
      <c r="AL411" s="1"/>
      <c r="AM411" s="1"/>
      <c r="AN411" s="1"/>
      <c r="AO411" s="1"/>
      <c r="A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23"/>
      <c r="AG412" s="23"/>
      <c r="AH412" s="23"/>
      <c r="AI412" s="1"/>
      <c r="AJ412" s="1"/>
      <c r="AK412" s="23"/>
      <c r="AL412" s="1"/>
      <c r="AM412" s="1"/>
      <c r="AN412" s="1"/>
      <c r="AO412" s="1"/>
      <c r="A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3"/>
      <c r="AG413" s="23"/>
      <c r="AH413" s="23"/>
      <c r="AI413" s="1"/>
      <c r="AJ413" s="1"/>
      <c r="AK413" s="23"/>
      <c r="AL413" s="1"/>
      <c r="AM413" s="1"/>
      <c r="AN413" s="1"/>
      <c r="AO413" s="1"/>
      <c r="A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23"/>
      <c r="AG414" s="23"/>
      <c r="AH414" s="23"/>
      <c r="AI414" s="1"/>
      <c r="AJ414" s="1"/>
      <c r="AK414" s="23"/>
      <c r="AL414" s="1"/>
      <c r="AM414" s="1"/>
      <c r="AN414" s="1"/>
      <c r="AO414" s="1"/>
      <c r="A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23"/>
      <c r="AG415" s="23"/>
      <c r="AH415" s="23"/>
      <c r="AI415" s="1"/>
      <c r="AJ415" s="1"/>
      <c r="AK415" s="23"/>
      <c r="AL415" s="1"/>
      <c r="AM415" s="1"/>
      <c r="AN415" s="1"/>
      <c r="AO415" s="1"/>
      <c r="A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3"/>
      <c r="AG416" s="23"/>
      <c r="AH416" s="23"/>
      <c r="AI416" s="1"/>
      <c r="AJ416" s="1"/>
      <c r="AK416" s="23"/>
      <c r="AL416" s="1"/>
      <c r="AM416" s="1"/>
      <c r="AN416" s="1"/>
      <c r="AO416" s="1"/>
      <c r="A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23"/>
      <c r="AG417" s="23"/>
      <c r="AH417" s="23"/>
      <c r="AI417" s="1"/>
      <c r="AJ417" s="1"/>
      <c r="AK417" s="23"/>
      <c r="AL417" s="1"/>
      <c r="AM417" s="1"/>
      <c r="AN417" s="1"/>
      <c r="AO417" s="1"/>
      <c r="A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23"/>
      <c r="AG418" s="23"/>
      <c r="AH418" s="23"/>
      <c r="AI418" s="1"/>
      <c r="AJ418" s="1"/>
      <c r="AK418" s="23"/>
      <c r="AL418" s="1"/>
      <c r="AM418" s="1"/>
      <c r="AN418" s="1"/>
      <c r="AO418" s="1"/>
      <c r="A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3"/>
      <c r="AG419" s="23"/>
      <c r="AH419" s="23"/>
      <c r="AI419" s="1"/>
      <c r="AJ419" s="1"/>
      <c r="AK419" s="23"/>
      <c r="AL419" s="1"/>
      <c r="AM419" s="1"/>
      <c r="AN419" s="1"/>
      <c r="AO419" s="1"/>
      <c r="A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23"/>
      <c r="AG420" s="23"/>
      <c r="AH420" s="23"/>
      <c r="AI420" s="1"/>
      <c r="AJ420" s="1"/>
      <c r="AK420" s="23"/>
      <c r="AL420" s="1"/>
      <c r="AM420" s="1"/>
      <c r="AN420" s="1"/>
      <c r="AO420" s="1"/>
      <c r="A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23"/>
      <c r="AG421" s="23"/>
      <c r="AH421" s="23"/>
      <c r="AI421" s="1"/>
      <c r="AJ421" s="1"/>
      <c r="AK421" s="23"/>
      <c r="AL421" s="1"/>
      <c r="AM421" s="1"/>
      <c r="AN421" s="1"/>
      <c r="AO421" s="1"/>
      <c r="A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3"/>
      <c r="AG422" s="23"/>
      <c r="AH422" s="23"/>
      <c r="AI422" s="1"/>
      <c r="AJ422" s="1"/>
      <c r="AK422" s="23"/>
      <c r="AL422" s="1"/>
      <c r="AM422" s="1"/>
      <c r="AN422" s="1"/>
      <c r="AO422" s="1"/>
      <c r="A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23"/>
      <c r="AG423" s="23"/>
      <c r="AH423" s="23"/>
      <c r="AI423" s="1"/>
      <c r="AJ423" s="1"/>
      <c r="AK423" s="23"/>
      <c r="AL423" s="1"/>
      <c r="AM423" s="1"/>
      <c r="AN423" s="1"/>
      <c r="AO423" s="1"/>
      <c r="A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23"/>
      <c r="AG424" s="23"/>
      <c r="AH424" s="23"/>
      <c r="AI424" s="1"/>
      <c r="AJ424" s="1"/>
      <c r="AK424" s="23"/>
      <c r="AL424" s="1"/>
      <c r="AM424" s="1"/>
      <c r="AN424" s="1"/>
      <c r="AO424" s="1"/>
      <c r="A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3"/>
      <c r="AG425" s="23"/>
      <c r="AH425" s="23"/>
      <c r="AI425" s="1"/>
      <c r="AJ425" s="1"/>
      <c r="AK425" s="23"/>
      <c r="AL425" s="1"/>
      <c r="AM425" s="1"/>
      <c r="AN425" s="1"/>
      <c r="AO425" s="1"/>
      <c r="A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23"/>
      <c r="AG426" s="23"/>
      <c r="AH426" s="23"/>
      <c r="AI426" s="1"/>
      <c r="AJ426" s="1"/>
      <c r="AK426" s="23"/>
      <c r="AL426" s="1"/>
      <c r="AM426" s="1"/>
      <c r="AN426" s="1"/>
      <c r="AO426" s="1"/>
      <c r="A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23"/>
      <c r="AG427" s="23"/>
      <c r="AH427" s="23"/>
      <c r="AI427" s="1"/>
      <c r="AJ427" s="1"/>
      <c r="AK427" s="23"/>
      <c r="AL427" s="1"/>
      <c r="AM427" s="1"/>
      <c r="AN427" s="1"/>
      <c r="AO427" s="1"/>
      <c r="A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3"/>
      <c r="AG428" s="23"/>
      <c r="AH428" s="23"/>
      <c r="AI428" s="1"/>
      <c r="AJ428" s="1"/>
      <c r="AK428" s="23"/>
      <c r="AL428" s="1"/>
      <c r="AM428" s="1"/>
      <c r="AN428" s="1"/>
      <c r="AO428" s="1"/>
      <c r="A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23"/>
      <c r="AG429" s="23"/>
      <c r="AH429" s="23"/>
      <c r="AI429" s="1"/>
      <c r="AJ429" s="1"/>
      <c r="AK429" s="23"/>
      <c r="AL429" s="1"/>
      <c r="AM429" s="1"/>
      <c r="AN429" s="1"/>
      <c r="AO429" s="1"/>
      <c r="A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23"/>
      <c r="AG430" s="23"/>
      <c r="AH430" s="23"/>
      <c r="AI430" s="1"/>
      <c r="AJ430" s="1"/>
      <c r="AK430" s="23"/>
      <c r="AL430" s="1"/>
      <c r="AM430" s="1"/>
      <c r="AN430" s="1"/>
      <c r="AO430" s="1"/>
      <c r="A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3"/>
      <c r="AG431" s="23"/>
      <c r="AH431" s="23"/>
      <c r="AI431" s="1"/>
      <c r="AJ431" s="1"/>
      <c r="AK431" s="23"/>
      <c r="AL431" s="1"/>
      <c r="AM431" s="1"/>
      <c r="AN431" s="1"/>
      <c r="AO431" s="1"/>
      <c r="A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23"/>
      <c r="AG432" s="23"/>
      <c r="AH432" s="23"/>
      <c r="AI432" s="1"/>
      <c r="AJ432" s="1"/>
      <c r="AK432" s="23"/>
      <c r="AL432" s="1"/>
      <c r="AM432" s="1"/>
      <c r="AN432" s="1"/>
      <c r="AO432" s="1"/>
      <c r="A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23"/>
      <c r="AG433" s="23"/>
      <c r="AH433" s="23"/>
      <c r="AI433" s="1"/>
      <c r="AJ433" s="1"/>
      <c r="AK433" s="23"/>
      <c r="AL433" s="1"/>
      <c r="AM433" s="1"/>
      <c r="AN433" s="1"/>
      <c r="AO433" s="1"/>
      <c r="A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3"/>
      <c r="AG434" s="23"/>
      <c r="AH434" s="23"/>
      <c r="AI434" s="1"/>
      <c r="AJ434" s="1"/>
      <c r="AK434" s="23"/>
      <c r="AL434" s="1"/>
      <c r="AM434" s="1"/>
      <c r="AN434" s="1"/>
      <c r="AO434" s="1"/>
      <c r="A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23"/>
      <c r="AG435" s="23"/>
      <c r="AH435" s="23"/>
      <c r="AI435" s="1"/>
      <c r="AJ435" s="1"/>
      <c r="AK435" s="23"/>
      <c r="AL435" s="1"/>
      <c r="AM435" s="1"/>
      <c r="AN435" s="1"/>
      <c r="AO435" s="1"/>
      <c r="A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23"/>
      <c r="AG436" s="23"/>
      <c r="AH436" s="23"/>
      <c r="AI436" s="1"/>
      <c r="AJ436" s="1"/>
      <c r="AK436" s="23"/>
      <c r="AL436" s="1"/>
      <c r="AM436" s="1"/>
      <c r="AN436" s="1"/>
      <c r="AO436" s="1"/>
      <c r="A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3"/>
      <c r="AG437" s="23"/>
      <c r="AH437" s="23"/>
      <c r="AI437" s="1"/>
      <c r="AJ437" s="1"/>
      <c r="AK437" s="23"/>
      <c r="AL437" s="1"/>
      <c r="AM437" s="1"/>
      <c r="AN437" s="1"/>
      <c r="AO437" s="1"/>
      <c r="A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23"/>
      <c r="AG438" s="23"/>
      <c r="AH438" s="23"/>
      <c r="AI438" s="1"/>
      <c r="AJ438" s="1"/>
      <c r="AK438" s="23"/>
      <c r="AL438" s="1"/>
      <c r="AM438" s="1"/>
      <c r="AN438" s="1"/>
      <c r="AO438" s="1"/>
      <c r="A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23"/>
      <c r="AG439" s="23"/>
      <c r="AH439" s="23"/>
      <c r="AI439" s="1"/>
      <c r="AJ439" s="1"/>
      <c r="AK439" s="23"/>
      <c r="AL439" s="1"/>
      <c r="AM439" s="1"/>
      <c r="AN439" s="1"/>
      <c r="AO439" s="1"/>
      <c r="A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3"/>
      <c r="AG440" s="23"/>
      <c r="AH440" s="23"/>
      <c r="AI440" s="1"/>
      <c r="AJ440" s="1"/>
      <c r="AK440" s="23"/>
      <c r="AL440" s="1"/>
      <c r="AM440" s="1"/>
      <c r="AN440" s="1"/>
      <c r="AO440" s="1"/>
      <c r="A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23"/>
      <c r="AG441" s="23"/>
      <c r="AH441" s="23"/>
      <c r="AI441" s="1"/>
      <c r="AJ441" s="1"/>
      <c r="AK441" s="23"/>
      <c r="AL441" s="1"/>
      <c r="AM441" s="1"/>
      <c r="AN441" s="1"/>
      <c r="AO441" s="1"/>
      <c r="A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23"/>
      <c r="AG442" s="23"/>
      <c r="AH442" s="23"/>
      <c r="AI442" s="1"/>
      <c r="AJ442" s="1"/>
      <c r="AK442" s="23"/>
      <c r="AL442" s="1"/>
      <c r="AM442" s="1"/>
      <c r="AN442" s="1"/>
      <c r="AO442" s="1"/>
      <c r="A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3"/>
      <c r="AG443" s="23"/>
      <c r="AH443" s="23"/>
      <c r="AI443" s="1"/>
      <c r="AJ443" s="1"/>
      <c r="AK443" s="23"/>
      <c r="AL443" s="1"/>
      <c r="AM443" s="1"/>
      <c r="AN443" s="1"/>
      <c r="AO443" s="1"/>
      <c r="A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23"/>
      <c r="AG444" s="23"/>
      <c r="AH444" s="23"/>
      <c r="AI444" s="1"/>
      <c r="AJ444" s="1"/>
      <c r="AK444" s="23"/>
      <c r="AL444" s="1"/>
      <c r="AM444" s="1"/>
      <c r="AN444" s="1"/>
      <c r="AO444" s="1"/>
      <c r="A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3"/>
      <c r="AG445" s="23"/>
      <c r="AH445" s="23"/>
      <c r="AI445" s="1"/>
      <c r="AJ445" s="1"/>
      <c r="AK445" s="23"/>
      <c r="AL445" s="1"/>
      <c r="AM445" s="1"/>
      <c r="AN445" s="1"/>
      <c r="AO445" s="1"/>
      <c r="A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3"/>
      <c r="AG446" s="23"/>
      <c r="AH446" s="23"/>
      <c r="AI446" s="1"/>
      <c r="AJ446" s="1"/>
      <c r="AK446" s="23"/>
      <c r="AL446" s="1"/>
      <c r="AM446" s="1"/>
      <c r="AN446" s="1"/>
      <c r="AO446" s="1"/>
      <c r="A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23"/>
      <c r="AG447" s="23"/>
      <c r="AH447" s="23"/>
      <c r="AI447" s="1"/>
      <c r="AJ447" s="1"/>
      <c r="AK447" s="23"/>
      <c r="AL447" s="1"/>
      <c r="AM447" s="1"/>
      <c r="AN447" s="1"/>
      <c r="AO447" s="1"/>
      <c r="A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23"/>
      <c r="AG448" s="23"/>
      <c r="AH448" s="23"/>
      <c r="AI448" s="1"/>
      <c r="AJ448" s="1"/>
      <c r="AK448" s="23"/>
      <c r="AL448" s="1"/>
      <c r="AM448" s="1"/>
      <c r="AN448" s="1"/>
      <c r="AO448" s="1"/>
      <c r="A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3"/>
      <c r="AG449" s="23"/>
      <c r="AH449" s="23"/>
      <c r="AI449" s="1"/>
      <c r="AJ449" s="1"/>
      <c r="AK449" s="23"/>
      <c r="AL449" s="1"/>
      <c r="AM449" s="1"/>
      <c r="AN449" s="1"/>
      <c r="AO449" s="1"/>
      <c r="A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23"/>
      <c r="AG450" s="23"/>
      <c r="AH450" s="23"/>
      <c r="AI450" s="1"/>
      <c r="AJ450" s="1"/>
      <c r="AK450" s="23"/>
      <c r="AL450" s="1"/>
      <c r="AM450" s="1"/>
      <c r="AN450" s="1"/>
      <c r="AO450" s="1"/>
      <c r="A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23"/>
      <c r="AG451" s="23"/>
      <c r="AH451" s="23"/>
      <c r="AI451" s="1"/>
      <c r="AJ451" s="1"/>
      <c r="AK451" s="23"/>
      <c r="AL451" s="1"/>
      <c r="AM451" s="1"/>
      <c r="AN451" s="1"/>
      <c r="AO451" s="1"/>
      <c r="A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3"/>
      <c r="AG452" s="23"/>
      <c r="AH452" s="23"/>
      <c r="AI452" s="1"/>
      <c r="AJ452" s="1"/>
      <c r="AK452" s="23"/>
      <c r="AL452" s="1"/>
      <c r="AM452" s="1"/>
      <c r="AN452" s="1"/>
      <c r="AO452" s="1"/>
      <c r="A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23"/>
      <c r="AG453" s="23"/>
      <c r="AH453" s="23"/>
      <c r="AI453" s="1"/>
      <c r="AJ453" s="1"/>
      <c r="AK453" s="23"/>
      <c r="AL453" s="1"/>
      <c r="AM453" s="1"/>
      <c r="AN453" s="1"/>
      <c r="AO453" s="1"/>
      <c r="A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23"/>
      <c r="AG454" s="23"/>
      <c r="AH454" s="23"/>
      <c r="AI454" s="1"/>
      <c r="AJ454" s="1"/>
      <c r="AK454" s="23"/>
      <c r="AL454" s="1"/>
      <c r="AM454" s="1"/>
      <c r="AN454" s="1"/>
      <c r="AO454" s="1"/>
      <c r="A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3"/>
      <c r="AG455" s="23"/>
      <c r="AH455" s="23"/>
      <c r="AI455" s="1"/>
      <c r="AJ455" s="1"/>
      <c r="AK455" s="23"/>
      <c r="AL455" s="1"/>
      <c r="AM455" s="1"/>
      <c r="AN455" s="1"/>
      <c r="AO455" s="1"/>
      <c r="A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23"/>
      <c r="AG456" s="23"/>
      <c r="AH456" s="23"/>
      <c r="AI456" s="1"/>
      <c r="AJ456" s="1"/>
      <c r="AK456" s="23"/>
      <c r="AL456" s="1"/>
      <c r="AM456" s="1"/>
      <c r="AN456" s="1"/>
      <c r="AO456" s="1"/>
      <c r="A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23"/>
      <c r="AG457" s="23"/>
      <c r="AH457" s="23"/>
      <c r="AI457" s="1"/>
      <c r="AJ457" s="1"/>
      <c r="AK457" s="23"/>
      <c r="AL457" s="1"/>
      <c r="AM457" s="1"/>
      <c r="AN457" s="1"/>
      <c r="AO457" s="1"/>
      <c r="A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3"/>
      <c r="AG458" s="23"/>
      <c r="AH458" s="23"/>
      <c r="AI458" s="1"/>
      <c r="AJ458" s="1"/>
      <c r="AK458" s="23"/>
      <c r="AL458" s="1"/>
      <c r="AM458" s="1"/>
      <c r="AN458" s="1"/>
      <c r="AO458" s="1"/>
      <c r="A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23"/>
      <c r="AG459" s="23"/>
      <c r="AH459" s="23"/>
      <c r="AI459" s="1"/>
      <c r="AJ459" s="1"/>
      <c r="AK459" s="23"/>
      <c r="AL459" s="1"/>
      <c r="AM459" s="1"/>
      <c r="AN459" s="1"/>
      <c r="AO459" s="1"/>
      <c r="A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23"/>
      <c r="AG460" s="23"/>
      <c r="AH460" s="23"/>
      <c r="AI460" s="1"/>
      <c r="AJ460" s="1"/>
      <c r="AK460" s="23"/>
      <c r="AL460" s="1"/>
      <c r="AM460" s="1"/>
      <c r="AN460" s="1"/>
      <c r="AO460" s="1"/>
      <c r="A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3"/>
      <c r="AG461" s="23"/>
      <c r="AH461" s="23"/>
      <c r="AI461" s="1"/>
      <c r="AJ461" s="1"/>
      <c r="AK461" s="23"/>
      <c r="AL461" s="1"/>
      <c r="AM461" s="1"/>
      <c r="AN461" s="1"/>
      <c r="AO461" s="1"/>
      <c r="A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23"/>
      <c r="AG462" s="23"/>
      <c r="AH462" s="23"/>
      <c r="AI462" s="1"/>
      <c r="AJ462" s="1"/>
      <c r="AK462" s="23"/>
      <c r="AL462" s="1"/>
      <c r="AM462" s="1"/>
      <c r="AN462" s="1"/>
      <c r="AO462" s="1"/>
      <c r="A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23"/>
      <c r="AG463" s="23"/>
      <c r="AH463" s="23"/>
      <c r="AI463" s="1"/>
      <c r="AJ463" s="1"/>
      <c r="AK463" s="23"/>
      <c r="AL463" s="1"/>
      <c r="AM463" s="1"/>
      <c r="AN463" s="1"/>
      <c r="AO463" s="1"/>
      <c r="A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3"/>
      <c r="AG464" s="23"/>
      <c r="AH464" s="23"/>
      <c r="AI464" s="1"/>
      <c r="AJ464" s="1"/>
      <c r="AK464" s="23"/>
      <c r="AL464" s="1"/>
      <c r="AM464" s="1"/>
      <c r="AN464" s="1"/>
      <c r="AO464" s="1"/>
      <c r="A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23"/>
      <c r="AG465" s="23"/>
      <c r="AH465" s="23"/>
      <c r="AI465" s="1"/>
      <c r="AJ465" s="1"/>
      <c r="AK465" s="23"/>
      <c r="AL465" s="1"/>
      <c r="AM465" s="1"/>
      <c r="AN465" s="1"/>
      <c r="AO465" s="1"/>
      <c r="A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23"/>
      <c r="AG466" s="23"/>
      <c r="AH466" s="23"/>
      <c r="AI466" s="1"/>
      <c r="AJ466" s="1"/>
      <c r="AK466" s="23"/>
      <c r="AL466" s="1"/>
      <c r="AM466" s="1"/>
      <c r="AN466" s="1"/>
      <c r="AO466" s="1"/>
      <c r="A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3"/>
      <c r="AG467" s="23"/>
      <c r="AH467" s="23"/>
      <c r="AI467" s="1"/>
      <c r="AJ467" s="1"/>
      <c r="AK467" s="23"/>
      <c r="AL467" s="1"/>
      <c r="AM467" s="1"/>
      <c r="AN467" s="1"/>
      <c r="AO467" s="1"/>
      <c r="A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23"/>
      <c r="AG468" s="23"/>
      <c r="AH468" s="23"/>
      <c r="AI468" s="1"/>
      <c r="AJ468" s="1"/>
      <c r="AK468" s="23"/>
      <c r="AL468" s="1"/>
      <c r="AM468" s="1"/>
      <c r="AN468" s="1"/>
      <c r="AO468" s="1"/>
      <c r="A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23"/>
      <c r="AG469" s="23"/>
      <c r="AH469" s="23"/>
      <c r="AI469" s="1"/>
      <c r="AJ469" s="1"/>
      <c r="AK469" s="23"/>
      <c r="AL469" s="1"/>
      <c r="AM469" s="1"/>
      <c r="AN469" s="1"/>
      <c r="AO469" s="1"/>
      <c r="A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3"/>
      <c r="AG470" s="23"/>
      <c r="AH470" s="23"/>
      <c r="AI470" s="1"/>
      <c r="AJ470" s="1"/>
      <c r="AK470" s="23"/>
      <c r="AL470" s="1"/>
      <c r="AM470" s="1"/>
      <c r="AN470" s="1"/>
      <c r="AO470" s="1"/>
      <c r="A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23"/>
      <c r="AG471" s="23"/>
      <c r="AH471" s="23"/>
      <c r="AI471" s="1"/>
      <c r="AJ471" s="1"/>
      <c r="AK471" s="23"/>
      <c r="AL471" s="1"/>
      <c r="AM471" s="1"/>
      <c r="AN471" s="1"/>
      <c r="AO471" s="1"/>
      <c r="A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23"/>
      <c r="AG472" s="23"/>
      <c r="AH472" s="23"/>
      <c r="AI472" s="1"/>
      <c r="AJ472" s="1"/>
      <c r="AK472" s="23"/>
      <c r="AL472" s="1"/>
      <c r="AM472" s="1"/>
      <c r="AN472" s="1"/>
      <c r="AO472" s="1"/>
      <c r="A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3"/>
      <c r="AG473" s="23"/>
      <c r="AH473" s="23"/>
      <c r="AI473" s="1"/>
      <c r="AJ473" s="1"/>
      <c r="AK473" s="23"/>
      <c r="AL473" s="1"/>
      <c r="AM473" s="1"/>
      <c r="AN473" s="1"/>
      <c r="AO473" s="1"/>
      <c r="A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23"/>
      <c r="AG474" s="23"/>
      <c r="AH474" s="23"/>
      <c r="AI474" s="1"/>
      <c r="AJ474" s="1"/>
      <c r="AK474" s="23"/>
      <c r="AL474" s="1"/>
      <c r="AM474" s="1"/>
      <c r="AN474" s="1"/>
      <c r="AO474" s="1"/>
      <c r="A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23"/>
      <c r="AG475" s="23"/>
      <c r="AH475" s="23"/>
      <c r="AI475" s="1"/>
      <c r="AJ475" s="1"/>
      <c r="AK475" s="23"/>
      <c r="AL475" s="1"/>
      <c r="AM475" s="1"/>
      <c r="AN475" s="1"/>
      <c r="AO475" s="1"/>
      <c r="A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3"/>
      <c r="AG476" s="23"/>
      <c r="AH476" s="23"/>
      <c r="AI476" s="1"/>
      <c r="AJ476" s="1"/>
      <c r="AK476" s="23"/>
      <c r="AL476" s="1"/>
      <c r="AM476" s="1"/>
      <c r="AN476" s="1"/>
      <c r="AO476" s="1"/>
      <c r="A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23"/>
      <c r="AG477" s="23"/>
      <c r="AH477" s="23"/>
      <c r="AI477" s="1"/>
      <c r="AJ477" s="1"/>
      <c r="AK477" s="23"/>
      <c r="AL477" s="1"/>
      <c r="AM477" s="1"/>
      <c r="AN477" s="1"/>
      <c r="AO477" s="1"/>
      <c r="A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3"/>
      <c r="AG478" s="23"/>
      <c r="AH478" s="23"/>
      <c r="AI478" s="1"/>
      <c r="AJ478" s="1"/>
      <c r="AK478" s="23"/>
      <c r="AL478" s="1"/>
      <c r="AM478" s="1"/>
      <c r="AN478" s="1"/>
      <c r="AO478" s="1"/>
      <c r="A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3"/>
      <c r="AG479" s="23"/>
      <c r="AH479" s="23"/>
      <c r="AI479" s="1"/>
      <c r="AJ479" s="1"/>
      <c r="AK479" s="23"/>
      <c r="AL479" s="1"/>
      <c r="AM479" s="1"/>
      <c r="AN479" s="1"/>
      <c r="AO479" s="1"/>
      <c r="A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3"/>
      <c r="AG480" s="23"/>
      <c r="AH480" s="23"/>
      <c r="AI480" s="1"/>
      <c r="AJ480" s="1"/>
      <c r="AK480" s="23"/>
      <c r="AL480" s="1"/>
      <c r="AM480" s="1"/>
      <c r="AN480" s="1"/>
      <c r="AO480" s="1"/>
      <c r="A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23"/>
      <c r="AG481" s="23"/>
      <c r="AH481" s="23"/>
      <c r="AI481" s="1"/>
      <c r="AJ481" s="1"/>
      <c r="AK481" s="23"/>
      <c r="AL481" s="1"/>
      <c r="AM481" s="1"/>
      <c r="AN481" s="1"/>
      <c r="AO481" s="1"/>
      <c r="A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3"/>
      <c r="AG482" s="23"/>
      <c r="AH482" s="23"/>
      <c r="AI482" s="1"/>
      <c r="AJ482" s="1"/>
      <c r="AK482" s="23"/>
      <c r="AL482" s="1"/>
      <c r="AM482" s="1"/>
      <c r="AN482" s="1"/>
      <c r="AO482" s="1"/>
      <c r="A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23"/>
      <c r="AG483" s="23"/>
      <c r="AH483" s="23"/>
      <c r="AI483" s="1"/>
      <c r="AJ483" s="1"/>
      <c r="AK483" s="23"/>
      <c r="AL483" s="1"/>
      <c r="AM483" s="1"/>
      <c r="AN483" s="1"/>
      <c r="AO483" s="1"/>
      <c r="A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23"/>
      <c r="AG484" s="23"/>
      <c r="AH484" s="23"/>
      <c r="AI484" s="1"/>
      <c r="AJ484" s="1"/>
      <c r="AK484" s="23"/>
      <c r="AL484" s="1"/>
      <c r="AM484" s="1"/>
      <c r="AN484" s="1"/>
      <c r="AO484" s="1"/>
      <c r="A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3"/>
      <c r="AG485" s="23"/>
      <c r="AH485" s="23"/>
      <c r="AI485" s="1"/>
      <c r="AJ485" s="1"/>
      <c r="AK485" s="23"/>
      <c r="AL485" s="1"/>
      <c r="AM485" s="1"/>
      <c r="AN485" s="1"/>
      <c r="AO485" s="1"/>
      <c r="A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23"/>
      <c r="AG486" s="23"/>
      <c r="AH486" s="23"/>
      <c r="AI486" s="1"/>
      <c r="AJ486" s="1"/>
      <c r="AK486" s="23"/>
      <c r="AL486" s="1"/>
      <c r="AM486" s="1"/>
      <c r="AN486" s="1"/>
      <c r="AO486" s="1"/>
      <c r="A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23"/>
      <c r="AG487" s="23"/>
      <c r="AH487" s="23"/>
      <c r="AI487" s="1"/>
      <c r="AJ487" s="1"/>
      <c r="AK487" s="23"/>
      <c r="AL487" s="1"/>
      <c r="AM487" s="1"/>
      <c r="AN487" s="1"/>
      <c r="AO487" s="1"/>
      <c r="A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3"/>
      <c r="AG488" s="23"/>
      <c r="AH488" s="23"/>
      <c r="AI488" s="1"/>
      <c r="AJ488" s="1"/>
      <c r="AK488" s="23"/>
      <c r="AL488" s="1"/>
      <c r="AM488" s="1"/>
      <c r="AN488" s="1"/>
      <c r="AO488" s="1"/>
      <c r="A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23"/>
      <c r="AG489" s="23"/>
      <c r="AH489" s="23"/>
      <c r="AI489" s="1"/>
      <c r="AJ489" s="1"/>
      <c r="AK489" s="23"/>
      <c r="AL489" s="1"/>
      <c r="AM489" s="1"/>
      <c r="AN489" s="1"/>
      <c r="AO489" s="1"/>
      <c r="A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23"/>
      <c r="AG490" s="23"/>
      <c r="AH490" s="23"/>
      <c r="AI490" s="1"/>
      <c r="AJ490" s="1"/>
      <c r="AK490" s="23"/>
      <c r="AL490" s="1"/>
      <c r="AM490" s="1"/>
      <c r="AN490" s="1"/>
      <c r="AO490" s="1"/>
      <c r="A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3"/>
      <c r="AG491" s="23"/>
      <c r="AH491" s="23"/>
      <c r="AI491" s="1"/>
      <c r="AJ491" s="1"/>
      <c r="AK491" s="23"/>
      <c r="AL491" s="1"/>
      <c r="AM491" s="1"/>
      <c r="AN491" s="1"/>
      <c r="AO491" s="1"/>
      <c r="A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3"/>
      <c r="AG492" s="23"/>
      <c r="AH492" s="23"/>
      <c r="AI492" s="1"/>
      <c r="AJ492" s="1"/>
      <c r="AK492" s="23"/>
      <c r="AL492" s="1"/>
      <c r="AM492" s="1"/>
      <c r="AN492" s="1"/>
      <c r="AO492" s="1"/>
      <c r="A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23"/>
      <c r="AG493" s="23"/>
      <c r="AH493" s="23"/>
      <c r="AI493" s="1"/>
      <c r="AJ493" s="1"/>
      <c r="AK493" s="23"/>
      <c r="AL493" s="1"/>
      <c r="AM493" s="1"/>
      <c r="AN493" s="1"/>
      <c r="AO493" s="1"/>
      <c r="A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3"/>
      <c r="AG494" s="23"/>
      <c r="AH494" s="23"/>
      <c r="AI494" s="1"/>
      <c r="AJ494" s="1"/>
      <c r="AK494" s="23"/>
      <c r="AL494" s="1"/>
      <c r="AM494" s="1"/>
      <c r="AN494" s="1"/>
      <c r="AO494" s="1"/>
      <c r="A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23"/>
      <c r="AG495" s="23"/>
      <c r="AH495" s="23"/>
      <c r="AI495" s="1"/>
      <c r="AJ495" s="1"/>
      <c r="AK495" s="23"/>
      <c r="AL495" s="1"/>
      <c r="AM495" s="1"/>
      <c r="AN495" s="1"/>
      <c r="AO495" s="1"/>
      <c r="A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23"/>
      <c r="AG496" s="23"/>
      <c r="AH496" s="23"/>
      <c r="AI496" s="1"/>
      <c r="AJ496" s="1"/>
      <c r="AK496" s="23"/>
      <c r="AL496" s="1"/>
      <c r="AM496" s="1"/>
      <c r="AN496" s="1"/>
      <c r="AO496" s="1"/>
      <c r="A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3"/>
      <c r="AG497" s="23"/>
      <c r="AH497" s="23"/>
      <c r="AI497" s="1"/>
      <c r="AJ497" s="1"/>
      <c r="AK497" s="23"/>
      <c r="AL497" s="1"/>
      <c r="AM497" s="1"/>
      <c r="AN497" s="1"/>
      <c r="AO497" s="1"/>
      <c r="A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23"/>
      <c r="AG498" s="23"/>
      <c r="AH498" s="23"/>
      <c r="AI498" s="1"/>
      <c r="AJ498" s="1"/>
      <c r="AK498" s="23"/>
      <c r="AL498" s="1"/>
      <c r="AM498" s="1"/>
      <c r="AN498" s="1"/>
      <c r="AO498" s="1"/>
      <c r="A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23"/>
      <c r="AG499" s="23"/>
      <c r="AH499" s="23"/>
      <c r="AI499" s="1"/>
      <c r="AJ499" s="1"/>
      <c r="AK499" s="23"/>
      <c r="AL499" s="1"/>
      <c r="AM499" s="1"/>
      <c r="AN499" s="1"/>
      <c r="AO499" s="1"/>
      <c r="A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3"/>
      <c r="AG500" s="23"/>
      <c r="AH500" s="23"/>
      <c r="AI500" s="1"/>
      <c r="AJ500" s="1"/>
      <c r="AK500" s="23"/>
      <c r="AL500" s="1"/>
      <c r="AM500" s="1"/>
      <c r="AN500" s="1"/>
      <c r="AO500" s="1"/>
      <c r="A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23"/>
      <c r="AG501" s="23"/>
      <c r="AH501" s="23"/>
      <c r="AI501" s="1"/>
      <c r="AJ501" s="1"/>
      <c r="AK501" s="23"/>
      <c r="AL501" s="1"/>
      <c r="AM501" s="1"/>
      <c r="AN501" s="1"/>
      <c r="AO501" s="1"/>
      <c r="A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23"/>
      <c r="AG502" s="23"/>
      <c r="AH502" s="23"/>
      <c r="AI502" s="1"/>
      <c r="AJ502" s="1"/>
      <c r="AK502" s="23"/>
      <c r="AL502" s="1"/>
      <c r="AM502" s="1"/>
      <c r="AN502" s="1"/>
      <c r="AO502" s="1"/>
      <c r="A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3"/>
      <c r="AG503" s="23"/>
      <c r="AH503" s="23"/>
      <c r="AI503" s="1"/>
      <c r="AJ503" s="1"/>
      <c r="AK503" s="23"/>
      <c r="AL503" s="1"/>
      <c r="AM503" s="1"/>
      <c r="AN503" s="1"/>
      <c r="AO503" s="1"/>
      <c r="A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23"/>
      <c r="AG504" s="23"/>
      <c r="AH504" s="23"/>
      <c r="AI504" s="1"/>
      <c r="AJ504" s="1"/>
      <c r="AK504" s="23"/>
      <c r="AL504" s="1"/>
      <c r="AM504" s="1"/>
      <c r="AN504" s="1"/>
      <c r="AO504" s="1"/>
      <c r="A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23"/>
      <c r="AG505" s="23"/>
      <c r="AH505" s="23"/>
      <c r="AI505" s="1"/>
      <c r="AJ505" s="1"/>
      <c r="AK505" s="23"/>
      <c r="AL505" s="1"/>
      <c r="AM505" s="1"/>
      <c r="AN505" s="1"/>
      <c r="AO505" s="1"/>
      <c r="A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3"/>
      <c r="AG506" s="23"/>
      <c r="AH506" s="23"/>
      <c r="AI506" s="1"/>
      <c r="AJ506" s="1"/>
      <c r="AK506" s="23"/>
      <c r="AL506" s="1"/>
      <c r="AM506" s="1"/>
      <c r="AN506" s="1"/>
      <c r="AO506" s="1"/>
      <c r="A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23"/>
      <c r="AG507" s="23"/>
      <c r="AH507" s="23"/>
      <c r="AI507" s="1"/>
      <c r="AJ507" s="1"/>
      <c r="AK507" s="23"/>
      <c r="AL507" s="1"/>
      <c r="AM507" s="1"/>
      <c r="AN507" s="1"/>
      <c r="AO507" s="1"/>
      <c r="A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3"/>
      <c r="AG508" s="23"/>
      <c r="AH508" s="23"/>
      <c r="AI508" s="1"/>
      <c r="AJ508" s="1"/>
      <c r="AK508" s="23"/>
      <c r="AL508" s="1"/>
      <c r="AM508" s="1"/>
      <c r="AN508" s="1"/>
      <c r="AO508" s="1"/>
      <c r="A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23"/>
      <c r="AG509" s="23"/>
      <c r="AH509" s="23"/>
      <c r="AI509" s="1"/>
      <c r="AJ509" s="1"/>
      <c r="AK509" s="23"/>
      <c r="AL509" s="1"/>
      <c r="AM509" s="1"/>
      <c r="AN509" s="1"/>
      <c r="AO509" s="1"/>
      <c r="A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23"/>
      <c r="AG510" s="23"/>
      <c r="AH510" s="23"/>
      <c r="AI510" s="1"/>
      <c r="AJ510" s="1"/>
      <c r="AK510" s="23"/>
      <c r="AL510" s="1"/>
      <c r="AM510" s="1"/>
      <c r="AN510" s="1"/>
      <c r="AO510" s="1"/>
      <c r="A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23"/>
      <c r="AG511" s="23"/>
      <c r="AH511" s="23"/>
      <c r="AI511" s="1"/>
      <c r="AJ511" s="1"/>
      <c r="AK511" s="23"/>
      <c r="AL511" s="1"/>
      <c r="AM511" s="1"/>
      <c r="AN511" s="1"/>
      <c r="AO511" s="1"/>
      <c r="A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3"/>
      <c r="AG512" s="23"/>
      <c r="AH512" s="23"/>
      <c r="AI512" s="1"/>
      <c r="AJ512" s="1"/>
      <c r="AK512" s="23"/>
      <c r="AL512" s="1"/>
      <c r="AM512" s="1"/>
      <c r="AN512" s="1"/>
      <c r="AO512" s="1"/>
      <c r="A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23"/>
      <c r="AG513" s="23"/>
      <c r="AH513" s="23"/>
      <c r="AI513" s="1"/>
      <c r="AJ513" s="1"/>
      <c r="AK513" s="23"/>
      <c r="AL513" s="1"/>
      <c r="AM513" s="1"/>
      <c r="AN513" s="1"/>
      <c r="AO513" s="1"/>
      <c r="A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3"/>
      <c r="AG514" s="23"/>
      <c r="AH514" s="23"/>
      <c r="AI514" s="1"/>
      <c r="AJ514" s="1"/>
      <c r="AK514" s="23"/>
      <c r="AL514" s="1"/>
      <c r="AM514" s="1"/>
      <c r="AN514" s="1"/>
      <c r="AO514" s="1"/>
      <c r="A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3"/>
      <c r="AG515" s="23"/>
      <c r="AH515" s="23"/>
      <c r="AI515" s="1"/>
      <c r="AJ515" s="1"/>
      <c r="AK515" s="23"/>
      <c r="AL515" s="1"/>
      <c r="AM515" s="1"/>
      <c r="AN515" s="1"/>
      <c r="AO515" s="1"/>
      <c r="A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23"/>
      <c r="AG516" s="23"/>
      <c r="AH516" s="23"/>
      <c r="AI516" s="1"/>
      <c r="AJ516" s="1"/>
      <c r="AK516" s="23"/>
      <c r="AL516" s="1"/>
      <c r="AM516" s="1"/>
      <c r="AN516" s="1"/>
      <c r="AO516" s="1"/>
      <c r="A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23"/>
      <c r="AG517" s="23"/>
      <c r="AH517" s="23"/>
      <c r="AI517" s="1"/>
      <c r="AJ517" s="1"/>
      <c r="AK517" s="23"/>
      <c r="AL517" s="1"/>
      <c r="AM517" s="1"/>
      <c r="AN517" s="1"/>
      <c r="AO517" s="1"/>
      <c r="A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3"/>
      <c r="AG518" s="23"/>
      <c r="AH518" s="23"/>
      <c r="AI518" s="1"/>
      <c r="AJ518" s="1"/>
      <c r="AK518" s="23"/>
      <c r="AL518" s="1"/>
      <c r="AM518" s="1"/>
      <c r="AN518" s="1"/>
      <c r="AO518" s="1"/>
      <c r="A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23"/>
      <c r="AG519" s="23"/>
      <c r="AH519" s="23"/>
      <c r="AI519" s="1"/>
      <c r="AJ519" s="1"/>
      <c r="AK519" s="23"/>
      <c r="AL519" s="1"/>
      <c r="AM519" s="1"/>
      <c r="AN519" s="1"/>
      <c r="AO519" s="1"/>
      <c r="A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23"/>
      <c r="AG520" s="23"/>
      <c r="AH520" s="23"/>
      <c r="AI520" s="1"/>
      <c r="AJ520" s="1"/>
      <c r="AK520" s="23"/>
      <c r="AL520" s="1"/>
      <c r="AM520" s="1"/>
      <c r="AN520" s="1"/>
      <c r="AO520" s="1"/>
      <c r="A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3"/>
      <c r="AG521" s="23"/>
      <c r="AH521" s="23"/>
      <c r="AI521" s="1"/>
      <c r="AJ521" s="1"/>
      <c r="AK521" s="23"/>
      <c r="AL521" s="1"/>
      <c r="AM521" s="1"/>
      <c r="AN521" s="1"/>
      <c r="AO521" s="1"/>
      <c r="A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23"/>
      <c r="AG522" s="23"/>
      <c r="AH522" s="23"/>
      <c r="AI522" s="1"/>
      <c r="AJ522" s="1"/>
      <c r="AK522" s="23"/>
      <c r="AL522" s="1"/>
      <c r="AM522" s="1"/>
      <c r="AN522" s="1"/>
      <c r="AO522" s="1"/>
      <c r="A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23"/>
      <c r="AG523" s="23"/>
      <c r="AH523" s="23"/>
      <c r="AI523" s="1"/>
      <c r="AJ523" s="1"/>
      <c r="AK523" s="23"/>
      <c r="AL523" s="1"/>
      <c r="AM523" s="1"/>
      <c r="AN523" s="1"/>
      <c r="AO523" s="1"/>
      <c r="A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23"/>
      <c r="AG524" s="23"/>
      <c r="AH524" s="23"/>
      <c r="AI524" s="1"/>
      <c r="AJ524" s="1"/>
      <c r="AK524" s="23"/>
      <c r="AL524" s="1"/>
      <c r="AM524" s="1"/>
      <c r="AN524" s="1"/>
      <c r="AO524" s="1"/>
      <c r="A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23"/>
      <c r="AG525" s="23"/>
      <c r="AH525" s="23"/>
      <c r="AI525" s="1"/>
      <c r="AJ525" s="1"/>
      <c r="AK525" s="23"/>
      <c r="AL525" s="1"/>
      <c r="AM525" s="1"/>
      <c r="AN525" s="1"/>
      <c r="AO525" s="1"/>
      <c r="A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23"/>
      <c r="AG526" s="23"/>
      <c r="AH526" s="23"/>
      <c r="AI526" s="1"/>
      <c r="AJ526" s="1"/>
      <c r="AK526" s="23"/>
      <c r="AL526" s="1"/>
      <c r="AM526" s="1"/>
      <c r="AN526" s="1"/>
      <c r="AO526" s="1"/>
      <c r="A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3"/>
      <c r="AG527" s="23"/>
      <c r="AH527" s="23"/>
      <c r="AI527" s="1"/>
      <c r="AJ527" s="1"/>
      <c r="AK527" s="23"/>
      <c r="AL527" s="1"/>
      <c r="AM527" s="1"/>
      <c r="AN527" s="1"/>
      <c r="AO527" s="1"/>
      <c r="A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23"/>
      <c r="AG528" s="23"/>
      <c r="AH528" s="23"/>
      <c r="AI528" s="1"/>
      <c r="AJ528" s="1"/>
      <c r="AK528" s="23"/>
      <c r="AL528" s="1"/>
      <c r="AM528" s="1"/>
      <c r="AN528" s="1"/>
      <c r="AO528" s="1"/>
      <c r="A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3"/>
      <c r="AG529" s="23"/>
      <c r="AH529" s="23"/>
      <c r="AI529" s="1"/>
      <c r="AJ529" s="1"/>
      <c r="AK529" s="23"/>
      <c r="AL529" s="1"/>
      <c r="AM529" s="1"/>
      <c r="AN529" s="1"/>
      <c r="AO529" s="1"/>
      <c r="A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3"/>
      <c r="AG530" s="23"/>
      <c r="AH530" s="23"/>
      <c r="AI530" s="1"/>
      <c r="AJ530" s="1"/>
      <c r="AK530" s="23"/>
      <c r="AL530" s="1"/>
      <c r="AM530" s="1"/>
      <c r="AN530" s="1"/>
      <c r="AO530" s="1"/>
      <c r="A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23"/>
      <c r="AG531" s="23"/>
      <c r="AH531" s="23"/>
      <c r="AI531" s="1"/>
      <c r="AJ531" s="1"/>
      <c r="AK531" s="23"/>
      <c r="AL531" s="1"/>
      <c r="AM531" s="1"/>
      <c r="AN531" s="1"/>
      <c r="AO531" s="1"/>
      <c r="A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3"/>
      <c r="AG532" s="23"/>
      <c r="AH532" s="23"/>
      <c r="AI532" s="1"/>
      <c r="AJ532" s="1"/>
      <c r="AK532" s="23"/>
      <c r="AL532" s="1"/>
      <c r="AM532" s="1"/>
      <c r="AN532" s="1"/>
      <c r="AO532" s="1"/>
      <c r="A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3"/>
      <c r="AG533" s="23"/>
      <c r="AH533" s="23"/>
      <c r="AI533" s="1"/>
      <c r="AJ533" s="1"/>
      <c r="AK533" s="23"/>
      <c r="AL533" s="1"/>
      <c r="AM533" s="1"/>
      <c r="AN533" s="1"/>
      <c r="AO533" s="1"/>
      <c r="A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3"/>
      <c r="AG534" s="23"/>
      <c r="AH534" s="23"/>
      <c r="AI534" s="1"/>
      <c r="AJ534" s="1"/>
      <c r="AK534" s="23"/>
      <c r="AL534" s="1"/>
      <c r="AM534" s="1"/>
      <c r="AN534" s="1"/>
      <c r="AO534" s="1"/>
      <c r="A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23"/>
      <c r="AG535" s="23"/>
      <c r="AH535" s="23"/>
      <c r="AI535" s="1"/>
      <c r="AJ535" s="1"/>
      <c r="AK535" s="23"/>
      <c r="AL535" s="1"/>
      <c r="AM535" s="1"/>
      <c r="AN535" s="1"/>
      <c r="AO535" s="1"/>
      <c r="A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3"/>
      <c r="AG536" s="23"/>
      <c r="AH536" s="23"/>
      <c r="AI536" s="1"/>
      <c r="AJ536" s="1"/>
      <c r="AK536" s="23"/>
      <c r="AL536" s="1"/>
      <c r="AM536" s="1"/>
      <c r="AN536" s="1"/>
      <c r="AO536" s="1"/>
      <c r="A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23"/>
      <c r="AG537" s="23"/>
      <c r="AH537" s="23"/>
      <c r="AI537" s="1"/>
      <c r="AJ537" s="1"/>
      <c r="AK537" s="23"/>
      <c r="AL537" s="1"/>
      <c r="AM537" s="1"/>
      <c r="AN537" s="1"/>
      <c r="AO537" s="1"/>
      <c r="A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23"/>
      <c r="AG538" s="23"/>
      <c r="AH538" s="23"/>
      <c r="AI538" s="1"/>
      <c r="AJ538" s="1"/>
      <c r="AK538" s="23"/>
      <c r="AL538" s="1"/>
      <c r="AM538" s="1"/>
      <c r="AN538" s="1"/>
      <c r="AO538" s="1"/>
      <c r="A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3"/>
      <c r="AG539" s="23"/>
      <c r="AH539" s="23"/>
      <c r="AI539" s="1"/>
      <c r="AJ539" s="1"/>
      <c r="AK539" s="23"/>
      <c r="AL539" s="1"/>
      <c r="AM539" s="1"/>
      <c r="AN539" s="1"/>
      <c r="AO539" s="1"/>
      <c r="A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3"/>
      <c r="AG540" s="23"/>
      <c r="AH540" s="23"/>
      <c r="AI540" s="1"/>
      <c r="AJ540" s="1"/>
      <c r="AK540" s="23"/>
      <c r="AL540" s="1"/>
      <c r="AM540" s="1"/>
      <c r="AN540" s="1"/>
      <c r="AO540" s="1"/>
      <c r="A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23"/>
      <c r="AG541" s="23"/>
      <c r="AH541" s="23"/>
      <c r="AI541" s="1"/>
      <c r="AJ541" s="1"/>
      <c r="AK541" s="23"/>
      <c r="AL541" s="1"/>
      <c r="AM541" s="1"/>
      <c r="AN541" s="1"/>
      <c r="AO541" s="1"/>
      <c r="A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23"/>
      <c r="AG542" s="23"/>
      <c r="AH542" s="23"/>
      <c r="AI542" s="1"/>
      <c r="AJ542" s="1"/>
      <c r="AK542" s="23"/>
      <c r="AL542" s="1"/>
      <c r="AM542" s="1"/>
      <c r="AN542" s="1"/>
      <c r="AO542" s="1"/>
      <c r="A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23"/>
      <c r="AG543" s="23"/>
      <c r="AH543" s="23"/>
      <c r="AI543" s="1"/>
      <c r="AJ543" s="1"/>
      <c r="AK543" s="23"/>
      <c r="AL543" s="1"/>
      <c r="AM543" s="1"/>
      <c r="AN543" s="1"/>
      <c r="AO543" s="1"/>
      <c r="A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23"/>
      <c r="AG544" s="23"/>
      <c r="AH544" s="23"/>
      <c r="AI544" s="1"/>
      <c r="AJ544" s="1"/>
      <c r="AK544" s="23"/>
      <c r="AL544" s="1"/>
      <c r="AM544" s="1"/>
      <c r="AN544" s="1"/>
      <c r="AO544" s="1"/>
      <c r="A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3"/>
      <c r="AG545" s="23"/>
      <c r="AH545" s="23"/>
      <c r="AI545" s="1"/>
      <c r="AJ545" s="1"/>
      <c r="AK545" s="23"/>
      <c r="AL545" s="1"/>
      <c r="AM545" s="1"/>
      <c r="AN545" s="1"/>
      <c r="AO545" s="1"/>
      <c r="A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23"/>
      <c r="AG546" s="23"/>
      <c r="AH546" s="23"/>
      <c r="AI546" s="1"/>
      <c r="AJ546" s="1"/>
      <c r="AK546" s="23"/>
      <c r="AL546" s="1"/>
      <c r="AM546" s="1"/>
      <c r="AN546" s="1"/>
      <c r="AO546" s="1"/>
      <c r="A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23"/>
      <c r="AG547" s="23"/>
      <c r="AH547" s="23"/>
      <c r="AI547" s="1"/>
      <c r="AJ547" s="1"/>
      <c r="AK547" s="23"/>
      <c r="AL547" s="1"/>
      <c r="AM547" s="1"/>
      <c r="AN547" s="1"/>
      <c r="AO547" s="1"/>
      <c r="A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3"/>
      <c r="AG548" s="23"/>
      <c r="AH548" s="23"/>
      <c r="AI548" s="1"/>
      <c r="AJ548" s="1"/>
      <c r="AK548" s="23"/>
      <c r="AL548" s="1"/>
      <c r="AM548" s="1"/>
      <c r="AN548" s="1"/>
      <c r="AO548" s="1"/>
      <c r="A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23"/>
      <c r="AG549" s="23"/>
      <c r="AH549" s="23"/>
      <c r="AI549" s="1"/>
      <c r="AJ549" s="1"/>
      <c r="AK549" s="23"/>
      <c r="AL549" s="1"/>
      <c r="AM549" s="1"/>
      <c r="AN549" s="1"/>
      <c r="AO549" s="1"/>
      <c r="A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23"/>
      <c r="AG550" s="23"/>
      <c r="AH550" s="23"/>
      <c r="AI550" s="1"/>
      <c r="AJ550" s="1"/>
      <c r="AK550" s="23"/>
      <c r="AL550" s="1"/>
      <c r="AM550" s="1"/>
      <c r="AN550" s="1"/>
      <c r="AO550" s="1"/>
      <c r="A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3"/>
      <c r="AG551" s="23"/>
      <c r="AH551" s="23"/>
      <c r="AI551" s="1"/>
      <c r="AJ551" s="1"/>
      <c r="AK551" s="23"/>
      <c r="AL551" s="1"/>
      <c r="AM551" s="1"/>
      <c r="AN551" s="1"/>
      <c r="AO551" s="1"/>
      <c r="A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3"/>
      <c r="AG552" s="23"/>
      <c r="AH552" s="23"/>
      <c r="AI552" s="1"/>
      <c r="AJ552" s="1"/>
      <c r="AK552" s="23"/>
      <c r="AL552" s="1"/>
      <c r="AM552" s="1"/>
      <c r="AN552" s="1"/>
      <c r="AO552" s="1"/>
      <c r="A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23"/>
      <c r="AG553" s="23"/>
      <c r="AH553" s="23"/>
      <c r="AI553" s="1"/>
      <c r="AJ553" s="1"/>
      <c r="AK553" s="23"/>
      <c r="AL553" s="1"/>
      <c r="AM553" s="1"/>
      <c r="AN553" s="1"/>
      <c r="AO553" s="1"/>
      <c r="A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23"/>
      <c r="AG554" s="23"/>
      <c r="AH554" s="23"/>
      <c r="AI554" s="1"/>
      <c r="AJ554" s="1"/>
      <c r="AK554" s="23"/>
      <c r="AL554" s="1"/>
      <c r="AM554" s="1"/>
      <c r="AN554" s="1"/>
      <c r="AO554" s="1"/>
      <c r="A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3"/>
      <c r="AG555" s="23"/>
      <c r="AH555" s="23"/>
      <c r="AI555" s="1"/>
      <c r="AJ555" s="1"/>
      <c r="AK555" s="23"/>
      <c r="AL555" s="1"/>
      <c r="AM555" s="1"/>
      <c r="AN555" s="1"/>
      <c r="AO555" s="1"/>
      <c r="A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23"/>
      <c r="AG556" s="23"/>
      <c r="AH556" s="23"/>
      <c r="AI556" s="1"/>
      <c r="AJ556" s="1"/>
      <c r="AK556" s="23"/>
      <c r="AL556" s="1"/>
      <c r="AM556" s="1"/>
      <c r="AN556" s="1"/>
      <c r="AO556" s="1"/>
      <c r="A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3"/>
      <c r="AG557" s="23"/>
      <c r="AH557" s="23"/>
      <c r="AI557" s="1"/>
      <c r="AJ557" s="1"/>
      <c r="AK557" s="23"/>
      <c r="AL557" s="1"/>
      <c r="AM557" s="1"/>
      <c r="AN557" s="1"/>
      <c r="AO557" s="1"/>
      <c r="A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23"/>
      <c r="AG558" s="23"/>
      <c r="AH558" s="23"/>
      <c r="AI558" s="1"/>
      <c r="AJ558" s="1"/>
      <c r="AK558" s="23"/>
      <c r="AL558" s="1"/>
      <c r="AM558" s="1"/>
      <c r="AN558" s="1"/>
      <c r="AO558" s="1"/>
      <c r="A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23"/>
      <c r="AG559" s="23"/>
      <c r="AH559" s="23"/>
      <c r="AI559" s="1"/>
      <c r="AJ559" s="1"/>
      <c r="AK559" s="23"/>
      <c r="AL559" s="1"/>
      <c r="AM559" s="1"/>
      <c r="AN559" s="1"/>
      <c r="AO559" s="1"/>
      <c r="A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23"/>
      <c r="AG560" s="23"/>
      <c r="AH560" s="23"/>
      <c r="AI560" s="1"/>
      <c r="AJ560" s="1"/>
      <c r="AK560" s="23"/>
      <c r="AL560" s="1"/>
      <c r="AM560" s="1"/>
      <c r="AN560" s="1"/>
      <c r="AO560" s="1"/>
      <c r="A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23"/>
      <c r="AG561" s="23"/>
      <c r="AH561" s="23"/>
      <c r="AI561" s="1"/>
      <c r="AJ561" s="1"/>
      <c r="AK561" s="23"/>
      <c r="AL561" s="1"/>
      <c r="AM561" s="1"/>
      <c r="AN561" s="1"/>
      <c r="AO561" s="1"/>
      <c r="A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23"/>
      <c r="AG562" s="23"/>
      <c r="AH562" s="23"/>
      <c r="AI562" s="1"/>
      <c r="AJ562" s="1"/>
      <c r="AK562" s="23"/>
      <c r="AL562" s="1"/>
      <c r="AM562" s="1"/>
      <c r="AN562" s="1"/>
      <c r="AO562" s="1"/>
      <c r="A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3"/>
      <c r="AG563" s="23"/>
      <c r="AH563" s="23"/>
      <c r="AI563" s="1"/>
      <c r="AJ563" s="1"/>
      <c r="AK563" s="23"/>
      <c r="AL563" s="1"/>
      <c r="AM563" s="1"/>
      <c r="AN563" s="1"/>
      <c r="AO563" s="1"/>
      <c r="A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23"/>
      <c r="AG564" s="23"/>
      <c r="AH564" s="23"/>
      <c r="AI564" s="1"/>
      <c r="AJ564" s="1"/>
      <c r="AK564" s="23"/>
      <c r="AL564" s="1"/>
      <c r="AM564" s="1"/>
      <c r="AN564" s="1"/>
      <c r="AO564" s="1"/>
      <c r="A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23"/>
      <c r="AG565" s="23"/>
      <c r="AH565" s="23"/>
      <c r="AI565" s="1"/>
      <c r="AJ565" s="1"/>
      <c r="AK565" s="23"/>
      <c r="AL565" s="1"/>
      <c r="AM565" s="1"/>
      <c r="AN565" s="1"/>
      <c r="AO565" s="1"/>
      <c r="A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3"/>
      <c r="AG566" s="23"/>
      <c r="AH566" s="23"/>
      <c r="AI566" s="1"/>
      <c r="AJ566" s="1"/>
      <c r="AK566" s="23"/>
      <c r="AL566" s="1"/>
      <c r="AM566" s="1"/>
      <c r="AN566" s="1"/>
      <c r="AO566" s="1"/>
      <c r="A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3"/>
      <c r="AG567" s="23"/>
      <c r="AH567" s="23"/>
      <c r="AI567" s="1"/>
      <c r="AJ567" s="1"/>
      <c r="AK567" s="23"/>
      <c r="AL567" s="1"/>
      <c r="AM567" s="1"/>
      <c r="AN567" s="1"/>
      <c r="AO567" s="1"/>
      <c r="A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23"/>
      <c r="AG568" s="23"/>
      <c r="AH568" s="23"/>
      <c r="AI568" s="1"/>
      <c r="AJ568" s="1"/>
      <c r="AK568" s="23"/>
      <c r="AL568" s="1"/>
      <c r="AM568" s="1"/>
      <c r="AN568" s="1"/>
      <c r="AO568" s="1"/>
      <c r="A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3"/>
      <c r="AG569" s="23"/>
      <c r="AH569" s="23"/>
      <c r="AI569" s="1"/>
      <c r="AJ569" s="1"/>
      <c r="AK569" s="23"/>
      <c r="AL569" s="1"/>
      <c r="AM569" s="1"/>
      <c r="AN569" s="1"/>
      <c r="AO569" s="1"/>
      <c r="A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3"/>
      <c r="AG570" s="23"/>
      <c r="AH570" s="23"/>
      <c r="AI570" s="1"/>
      <c r="AJ570" s="1"/>
      <c r="AK570" s="23"/>
      <c r="AL570" s="1"/>
      <c r="AM570" s="1"/>
      <c r="AN570" s="1"/>
      <c r="AO570" s="1"/>
      <c r="A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23"/>
      <c r="AG571" s="23"/>
      <c r="AH571" s="23"/>
      <c r="AI571" s="1"/>
      <c r="AJ571" s="1"/>
      <c r="AK571" s="23"/>
      <c r="AL571" s="1"/>
      <c r="AM571" s="1"/>
      <c r="AN571" s="1"/>
      <c r="AO571" s="1"/>
      <c r="A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3"/>
      <c r="AG572" s="23"/>
      <c r="AH572" s="23"/>
      <c r="AI572" s="1"/>
      <c r="AJ572" s="1"/>
      <c r="AK572" s="23"/>
      <c r="AL572" s="1"/>
      <c r="AM572" s="1"/>
      <c r="AN572" s="1"/>
      <c r="AO572" s="1"/>
      <c r="A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23"/>
      <c r="AG573" s="23"/>
      <c r="AH573" s="23"/>
      <c r="AI573" s="1"/>
      <c r="AJ573" s="1"/>
      <c r="AK573" s="23"/>
      <c r="AL573" s="1"/>
      <c r="AM573" s="1"/>
      <c r="AN573" s="1"/>
      <c r="AO573" s="1"/>
      <c r="A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23"/>
      <c r="AG574" s="23"/>
      <c r="AH574" s="23"/>
      <c r="AI574" s="1"/>
      <c r="AJ574" s="1"/>
      <c r="AK574" s="23"/>
      <c r="AL574" s="1"/>
      <c r="AM574" s="1"/>
      <c r="AN574" s="1"/>
      <c r="AO574" s="1"/>
      <c r="A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3"/>
      <c r="AG575" s="23"/>
      <c r="AH575" s="23"/>
      <c r="AI575" s="1"/>
      <c r="AJ575" s="1"/>
      <c r="AK575" s="23"/>
      <c r="AL575" s="1"/>
      <c r="AM575" s="1"/>
      <c r="AN575" s="1"/>
      <c r="AO575" s="1"/>
      <c r="A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23"/>
      <c r="AG576" s="23"/>
      <c r="AH576" s="23"/>
      <c r="AI576" s="1"/>
      <c r="AJ576" s="1"/>
      <c r="AK576" s="23"/>
      <c r="AL576" s="1"/>
      <c r="AM576" s="1"/>
      <c r="AN576" s="1"/>
      <c r="AO576" s="1"/>
      <c r="A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23"/>
      <c r="AG577" s="23"/>
      <c r="AH577" s="23"/>
      <c r="AI577" s="1"/>
      <c r="AJ577" s="1"/>
      <c r="AK577" s="23"/>
      <c r="AL577" s="1"/>
      <c r="AM577" s="1"/>
      <c r="AN577" s="1"/>
      <c r="AO577" s="1"/>
      <c r="A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3"/>
      <c r="AG578" s="23"/>
      <c r="AH578" s="23"/>
      <c r="AI578" s="1"/>
      <c r="AJ578" s="1"/>
      <c r="AK578" s="23"/>
      <c r="AL578" s="1"/>
      <c r="AM578" s="1"/>
      <c r="AN578" s="1"/>
      <c r="AO578" s="1"/>
      <c r="A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23"/>
      <c r="AG579" s="23"/>
      <c r="AH579" s="23"/>
      <c r="AI579" s="1"/>
      <c r="AJ579" s="1"/>
      <c r="AK579" s="23"/>
      <c r="AL579" s="1"/>
      <c r="AM579" s="1"/>
      <c r="AN579" s="1"/>
      <c r="AO579" s="1"/>
      <c r="A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23"/>
      <c r="AG580" s="23"/>
      <c r="AH580" s="23"/>
      <c r="AI580" s="1"/>
      <c r="AJ580" s="1"/>
      <c r="AK580" s="23"/>
      <c r="AL580" s="1"/>
      <c r="AM580" s="1"/>
      <c r="AN580" s="1"/>
      <c r="AO580" s="1"/>
      <c r="A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3"/>
      <c r="AG581" s="23"/>
      <c r="AH581" s="23"/>
      <c r="AI581" s="1"/>
      <c r="AJ581" s="1"/>
      <c r="AK581" s="23"/>
      <c r="AL581" s="1"/>
      <c r="AM581" s="1"/>
      <c r="AN581" s="1"/>
      <c r="AO581" s="1"/>
      <c r="A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23"/>
      <c r="AG582" s="23"/>
      <c r="AH582" s="23"/>
      <c r="AI582" s="1"/>
      <c r="AJ582" s="1"/>
      <c r="AK582" s="23"/>
      <c r="AL582" s="1"/>
      <c r="AM582" s="1"/>
      <c r="AN582" s="1"/>
      <c r="AO582" s="1"/>
      <c r="A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23"/>
      <c r="AG583" s="23"/>
      <c r="AH583" s="23"/>
      <c r="AI583" s="1"/>
      <c r="AJ583" s="1"/>
      <c r="AK583" s="23"/>
      <c r="AL583" s="1"/>
      <c r="AM583" s="1"/>
      <c r="AN583" s="1"/>
      <c r="AO583" s="1"/>
      <c r="A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23"/>
      <c r="AG584" s="23"/>
      <c r="AH584" s="23"/>
      <c r="AI584" s="1"/>
      <c r="AJ584" s="1"/>
      <c r="AK584" s="23"/>
      <c r="AL584" s="1"/>
      <c r="AM584" s="1"/>
      <c r="AN584" s="1"/>
      <c r="AO584" s="1"/>
      <c r="A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23"/>
      <c r="AG585" s="23"/>
      <c r="AH585" s="23"/>
      <c r="AI585" s="1"/>
      <c r="AJ585" s="1"/>
      <c r="AK585" s="23"/>
      <c r="AL585" s="1"/>
      <c r="AM585" s="1"/>
      <c r="AN585" s="1"/>
      <c r="AO585" s="1"/>
      <c r="A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23"/>
      <c r="AG586" s="23"/>
      <c r="AH586" s="23"/>
      <c r="AI586" s="1"/>
      <c r="AJ586" s="1"/>
      <c r="AK586" s="23"/>
      <c r="AL586" s="1"/>
      <c r="AM586" s="1"/>
      <c r="AN586" s="1"/>
      <c r="AO586" s="1"/>
      <c r="A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3"/>
      <c r="AG587" s="23"/>
      <c r="AH587" s="23"/>
      <c r="AI587" s="1"/>
      <c r="AJ587" s="1"/>
      <c r="AK587" s="23"/>
      <c r="AL587" s="1"/>
      <c r="AM587" s="1"/>
      <c r="AN587" s="1"/>
      <c r="AO587" s="1"/>
      <c r="A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23"/>
      <c r="AG588" s="23"/>
      <c r="AH588" s="23"/>
      <c r="AI588" s="1"/>
      <c r="AJ588" s="1"/>
      <c r="AK588" s="23"/>
      <c r="AL588" s="1"/>
      <c r="AM588" s="1"/>
      <c r="AN588" s="1"/>
      <c r="AO588" s="1"/>
      <c r="A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23"/>
      <c r="AG589" s="23"/>
      <c r="AH589" s="23"/>
      <c r="AI589" s="1"/>
      <c r="AJ589" s="1"/>
      <c r="AK589" s="23"/>
      <c r="AL589" s="1"/>
      <c r="AM589" s="1"/>
      <c r="AN589" s="1"/>
      <c r="AO589" s="1"/>
      <c r="A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3"/>
      <c r="AG590" s="23"/>
      <c r="AH590" s="23"/>
      <c r="AI590" s="1"/>
      <c r="AJ590" s="1"/>
      <c r="AK590" s="23"/>
      <c r="AL590" s="1"/>
      <c r="AM590" s="1"/>
      <c r="AN590" s="1"/>
      <c r="AO590" s="1"/>
      <c r="A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23"/>
      <c r="AG591" s="23"/>
      <c r="AH591" s="23"/>
      <c r="AI591" s="1"/>
      <c r="AJ591" s="1"/>
      <c r="AK591" s="23"/>
      <c r="AL591" s="1"/>
      <c r="AM591" s="1"/>
      <c r="AN591" s="1"/>
      <c r="AO591" s="1"/>
      <c r="A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23"/>
      <c r="AG592" s="23"/>
      <c r="AH592" s="23"/>
      <c r="AI592" s="1"/>
      <c r="AJ592" s="1"/>
      <c r="AK592" s="23"/>
      <c r="AL592" s="1"/>
      <c r="AM592" s="1"/>
      <c r="AN592" s="1"/>
      <c r="AO592" s="1"/>
      <c r="A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3"/>
      <c r="AG593" s="23"/>
      <c r="AH593" s="23"/>
      <c r="AI593" s="1"/>
      <c r="AJ593" s="1"/>
      <c r="AK593" s="23"/>
      <c r="AL593" s="1"/>
      <c r="AM593" s="1"/>
      <c r="AN593" s="1"/>
      <c r="AO593" s="1"/>
      <c r="A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23"/>
      <c r="AG594" s="23"/>
      <c r="AH594" s="23"/>
      <c r="AI594" s="1"/>
      <c r="AJ594" s="1"/>
      <c r="AK594" s="23"/>
      <c r="AL594" s="1"/>
      <c r="AM594" s="1"/>
      <c r="AN594" s="1"/>
      <c r="AO594" s="1"/>
      <c r="A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23"/>
      <c r="AG595" s="23"/>
      <c r="AH595" s="23"/>
      <c r="AI595" s="1"/>
      <c r="AJ595" s="1"/>
      <c r="AK595" s="23"/>
      <c r="AL595" s="1"/>
      <c r="AM595" s="1"/>
      <c r="AN595" s="1"/>
      <c r="AO595" s="1"/>
      <c r="A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3"/>
      <c r="AG596" s="23"/>
      <c r="AH596" s="23"/>
      <c r="AI596" s="1"/>
      <c r="AJ596" s="1"/>
      <c r="AK596" s="23"/>
      <c r="AL596" s="1"/>
      <c r="AM596" s="1"/>
      <c r="AN596" s="1"/>
      <c r="AO596" s="1"/>
      <c r="A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23"/>
      <c r="AG597" s="23"/>
      <c r="AH597" s="23"/>
      <c r="AI597" s="1"/>
      <c r="AJ597" s="1"/>
      <c r="AK597" s="23"/>
      <c r="AL597" s="1"/>
      <c r="AM597" s="1"/>
      <c r="AN597" s="1"/>
      <c r="AO597" s="1"/>
      <c r="A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23"/>
      <c r="AG598" s="23"/>
      <c r="AH598" s="23"/>
      <c r="AI598" s="1"/>
      <c r="AJ598" s="1"/>
      <c r="AK598" s="23"/>
      <c r="AL598" s="1"/>
      <c r="AM598" s="1"/>
      <c r="AN598" s="1"/>
      <c r="AO598" s="1"/>
      <c r="A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3"/>
      <c r="AG599" s="23"/>
      <c r="AH599" s="23"/>
      <c r="AI599" s="1"/>
      <c r="AJ599" s="1"/>
      <c r="AK599" s="23"/>
      <c r="AL599" s="1"/>
      <c r="AM599" s="1"/>
      <c r="AN599" s="1"/>
      <c r="AO599" s="1"/>
      <c r="A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23"/>
      <c r="AG600" s="23"/>
      <c r="AH600" s="23"/>
      <c r="AI600" s="1"/>
      <c r="AJ600" s="1"/>
      <c r="AK600" s="23"/>
      <c r="AL600" s="1"/>
      <c r="AM600" s="1"/>
      <c r="AN600" s="1"/>
      <c r="AO600" s="1"/>
      <c r="A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23"/>
      <c r="AG601" s="23"/>
      <c r="AH601" s="23"/>
      <c r="AI601" s="1"/>
      <c r="AJ601" s="1"/>
      <c r="AK601" s="23"/>
      <c r="AL601" s="1"/>
      <c r="AM601" s="1"/>
      <c r="AN601" s="1"/>
      <c r="AO601" s="1"/>
      <c r="A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3"/>
      <c r="AG602" s="23"/>
      <c r="AH602" s="23"/>
      <c r="AI602" s="1"/>
      <c r="AJ602" s="1"/>
      <c r="AK602" s="23"/>
      <c r="AL602" s="1"/>
      <c r="AM602" s="1"/>
      <c r="AN602" s="1"/>
      <c r="AO602" s="1"/>
      <c r="A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23"/>
      <c r="AG603" s="23"/>
      <c r="AH603" s="23"/>
      <c r="AI603" s="1"/>
      <c r="AJ603" s="1"/>
      <c r="AK603" s="23"/>
      <c r="AL603" s="1"/>
      <c r="AM603" s="1"/>
      <c r="AN603" s="1"/>
      <c r="AO603" s="1"/>
      <c r="A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23"/>
      <c r="AG604" s="23"/>
      <c r="AH604" s="23"/>
      <c r="AI604" s="1"/>
      <c r="AJ604" s="1"/>
      <c r="AK604" s="23"/>
      <c r="AL604" s="1"/>
      <c r="AM604" s="1"/>
      <c r="AN604" s="1"/>
      <c r="AO604" s="1"/>
      <c r="A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3"/>
      <c r="AG605" s="23"/>
      <c r="AH605" s="23"/>
      <c r="AI605" s="1"/>
      <c r="AJ605" s="1"/>
      <c r="AK605" s="23"/>
      <c r="AL605" s="1"/>
      <c r="AM605" s="1"/>
      <c r="AN605" s="1"/>
      <c r="AO605" s="1"/>
      <c r="A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23"/>
      <c r="AG606" s="23"/>
      <c r="AH606" s="23"/>
      <c r="AI606" s="1"/>
      <c r="AJ606" s="1"/>
      <c r="AK606" s="23"/>
      <c r="AL606" s="1"/>
      <c r="AM606" s="1"/>
      <c r="AN606" s="1"/>
      <c r="AO606" s="1"/>
      <c r="A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23"/>
      <c r="AG607" s="23"/>
      <c r="AH607" s="23"/>
      <c r="AI607" s="1"/>
      <c r="AJ607" s="1"/>
      <c r="AK607" s="23"/>
      <c r="AL607" s="1"/>
      <c r="AM607" s="1"/>
      <c r="AN607" s="1"/>
      <c r="AO607" s="1"/>
      <c r="A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3"/>
      <c r="AG608" s="23"/>
      <c r="AH608" s="23"/>
      <c r="AI608" s="1"/>
      <c r="AJ608" s="1"/>
      <c r="AK608" s="23"/>
      <c r="AL608" s="1"/>
      <c r="AM608" s="1"/>
      <c r="AN608" s="1"/>
      <c r="AO608" s="1"/>
      <c r="A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23"/>
      <c r="AG609" s="23"/>
      <c r="AH609" s="23"/>
      <c r="AI609" s="1"/>
      <c r="AJ609" s="1"/>
      <c r="AK609" s="23"/>
      <c r="AL609" s="1"/>
      <c r="AM609" s="1"/>
      <c r="AN609" s="1"/>
      <c r="AO609" s="1"/>
      <c r="A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23"/>
      <c r="AG610" s="23"/>
      <c r="AH610" s="23"/>
      <c r="AI610" s="1"/>
      <c r="AJ610" s="1"/>
      <c r="AK610" s="23"/>
      <c r="AL610" s="1"/>
      <c r="AM610" s="1"/>
      <c r="AN610" s="1"/>
      <c r="AO610" s="1"/>
      <c r="A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3"/>
      <c r="AG611" s="23"/>
      <c r="AH611" s="23"/>
      <c r="AI611" s="1"/>
      <c r="AJ611" s="1"/>
      <c r="AK611" s="23"/>
      <c r="AL611" s="1"/>
      <c r="AM611" s="1"/>
      <c r="AN611" s="1"/>
      <c r="AO611" s="1"/>
      <c r="A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23"/>
      <c r="AG612" s="23"/>
      <c r="AH612" s="23"/>
      <c r="AI612" s="1"/>
      <c r="AJ612" s="1"/>
      <c r="AK612" s="23"/>
      <c r="AL612" s="1"/>
      <c r="AM612" s="1"/>
      <c r="AN612" s="1"/>
      <c r="AO612" s="1"/>
      <c r="A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23"/>
      <c r="AG613" s="23"/>
      <c r="AH613" s="23"/>
      <c r="AI613" s="1"/>
      <c r="AJ613" s="1"/>
      <c r="AK613" s="23"/>
      <c r="AL613" s="1"/>
      <c r="AM613" s="1"/>
      <c r="AN613" s="1"/>
      <c r="AO613" s="1"/>
      <c r="A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23"/>
      <c r="AG614" s="23"/>
      <c r="AH614" s="23"/>
      <c r="AI614" s="1"/>
      <c r="AJ614" s="1"/>
      <c r="AK614" s="23"/>
      <c r="AL614" s="1"/>
      <c r="AM614" s="1"/>
      <c r="AN614" s="1"/>
      <c r="AO614" s="1"/>
      <c r="A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23"/>
      <c r="AG615" s="23"/>
      <c r="AH615" s="23"/>
      <c r="AI615" s="1"/>
      <c r="AJ615" s="1"/>
      <c r="AK615" s="23"/>
      <c r="AL615" s="1"/>
      <c r="AM615" s="1"/>
      <c r="AN615" s="1"/>
      <c r="AO615" s="1"/>
      <c r="A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23"/>
      <c r="AG616" s="23"/>
      <c r="AH616" s="23"/>
      <c r="AI616" s="1"/>
      <c r="AJ616" s="1"/>
      <c r="AK616" s="23"/>
      <c r="AL616" s="1"/>
      <c r="AM616" s="1"/>
      <c r="AN616" s="1"/>
      <c r="AO616" s="1"/>
      <c r="A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3"/>
      <c r="AG617" s="23"/>
      <c r="AH617" s="23"/>
      <c r="AI617" s="1"/>
      <c r="AJ617" s="1"/>
      <c r="AK617" s="23"/>
      <c r="AL617" s="1"/>
      <c r="AM617" s="1"/>
      <c r="AN617" s="1"/>
      <c r="AO617" s="1"/>
      <c r="A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23"/>
      <c r="AG618" s="23"/>
      <c r="AH618" s="23"/>
      <c r="AI618" s="1"/>
      <c r="AJ618" s="1"/>
      <c r="AK618" s="23"/>
      <c r="AL618" s="1"/>
      <c r="AM618" s="1"/>
      <c r="AN618" s="1"/>
      <c r="AO618" s="1"/>
      <c r="A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23"/>
      <c r="AG619" s="23"/>
      <c r="AH619" s="23"/>
      <c r="AI619" s="1"/>
      <c r="AJ619" s="1"/>
      <c r="AK619" s="23"/>
      <c r="AL619" s="1"/>
      <c r="AM619" s="1"/>
      <c r="AN619" s="1"/>
      <c r="AO619" s="1"/>
      <c r="A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3"/>
      <c r="AG620" s="23"/>
      <c r="AH620" s="23"/>
      <c r="AI620" s="1"/>
      <c r="AJ620" s="1"/>
      <c r="AK620" s="23"/>
      <c r="AL620" s="1"/>
      <c r="AM620" s="1"/>
      <c r="AN620" s="1"/>
      <c r="AO620" s="1"/>
      <c r="A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23"/>
      <c r="AG621" s="23"/>
      <c r="AH621" s="23"/>
      <c r="AI621" s="1"/>
      <c r="AJ621" s="1"/>
      <c r="AK621" s="23"/>
      <c r="AL621" s="1"/>
      <c r="AM621" s="1"/>
      <c r="AN621" s="1"/>
      <c r="AO621" s="1"/>
      <c r="A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23"/>
      <c r="AG622" s="23"/>
      <c r="AH622" s="23"/>
      <c r="AI622" s="1"/>
      <c r="AJ622" s="1"/>
      <c r="AK622" s="23"/>
      <c r="AL622" s="1"/>
      <c r="AM622" s="1"/>
      <c r="AN622" s="1"/>
      <c r="AO622" s="1"/>
      <c r="A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3"/>
      <c r="AG623" s="23"/>
      <c r="AH623" s="23"/>
      <c r="AI623" s="1"/>
      <c r="AJ623" s="1"/>
      <c r="AK623" s="23"/>
      <c r="AL623" s="1"/>
      <c r="AM623" s="1"/>
      <c r="AN623" s="1"/>
      <c r="AO623" s="1"/>
      <c r="A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23"/>
      <c r="AG624" s="23"/>
      <c r="AH624" s="23"/>
      <c r="AI624" s="1"/>
      <c r="AJ624" s="1"/>
      <c r="AK624" s="23"/>
      <c r="AL624" s="1"/>
      <c r="AM624" s="1"/>
      <c r="AN624" s="1"/>
      <c r="AO624" s="1"/>
      <c r="A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3"/>
      <c r="AG625" s="23"/>
      <c r="AH625" s="23"/>
      <c r="AI625" s="1"/>
      <c r="AJ625" s="1"/>
      <c r="AK625" s="23"/>
      <c r="AL625" s="1"/>
      <c r="AM625" s="1"/>
      <c r="AN625" s="1"/>
      <c r="AO625" s="1"/>
      <c r="A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3"/>
      <c r="AG626" s="23"/>
      <c r="AH626" s="23"/>
      <c r="AI626" s="1"/>
      <c r="AJ626" s="1"/>
      <c r="AK626" s="23"/>
      <c r="AL626" s="1"/>
      <c r="AM626" s="1"/>
      <c r="AN626" s="1"/>
      <c r="AO626" s="1"/>
      <c r="A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23"/>
      <c r="AG627" s="23"/>
      <c r="AH627" s="23"/>
      <c r="AI627" s="1"/>
      <c r="AJ627" s="1"/>
      <c r="AK627" s="23"/>
      <c r="AL627" s="1"/>
      <c r="AM627" s="1"/>
      <c r="AN627" s="1"/>
      <c r="AO627" s="1"/>
      <c r="A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23"/>
      <c r="AG628" s="23"/>
      <c r="AH628" s="23"/>
      <c r="AI628" s="1"/>
      <c r="AJ628" s="1"/>
      <c r="AK628" s="23"/>
      <c r="AL628" s="1"/>
      <c r="AM628" s="1"/>
      <c r="AN628" s="1"/>
      <c r="AO628" s="1"/>
      <c r="A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3"/>
      <c r="AG629" s="23"/>
      <c r="AH629" s="23"/>
      <c r="AI629" s="1"/>
      <c r="AJ629" s="1"/>
      <c r="AK629" s="23"/>
      <c r="AL629" s="1"/>
      <c r="AM629" s="1"/>
      <c r="AN629" s="1"/>
      <c r="AO629" s="1"/>
      <c r="A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23"/>
      <c r="AG630" s="23"/>
      <c r="AH630" s="23"/>
      <c r="AI630" s="1"/>
      <c r="AJ630" s="1"/>
      <c r="AK630" s="23"/>
      <c r="AL630" s="1"/>
      <c r="AM630" s="1"/>
      <c r="AN630" s="1"/>
      <c r="AO630" s="1"/>
      <c r="A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23"/>
      <c r="AG631" s="23"/>
      <c r="AH631" s="23"/>
      <c r="AI631" s="1"/>
      <c r="AJ631" s="1"/>
      <c r="AK631" s="23"/>
      <c r="AL631" s="1"/>
      <c r="AM631" s="1"/>
      <c r="AN631" s="1"/>
      <c r="AO631" s="1"/>
      <c r="A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3"/>
      <c r="AG632" s="23"/>
      <c r="AH632" s="23"/>
      <c r="AI632" s="1"/>
      <c r="AJ632" s="1"/>
      <c r="AK632" s="23"/>
      <c r="AL632" s="1"/>
      <c r="AM632" s="1"/>
      <c r="AN632" s="1"/>
      <c r="AO632" s="1"/>
      <c r="A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23"/>
      <c r="AG633" s="23"/>
      <c r="AH633" s="23"/>
      <c r="AI633" s="1"/>
      <c r="AJ633" s="1"/>
      <c r="AK633" s="23"/>
      <c r="AL633" s="1"/>
      <c r="AM633" s="1"/>
      <c r="AN633" s="1"/>
      <c r="AO633" s="1"/>
      <c r="A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23"/>
      <c r="AG634" s="23"/>
      <c r="AH634" s="23"/>
      <c r="AI634" s="1"/>
      <c r="AJ634" s="1"/>
      <c r="AK634" s="23"/>
      <c r="AL634" s="1"/>
      <c r="AM634" s="1"/>
      <c r="AN634" s="1"/>
      <c r="AO634" s="1"/>
      <c r="A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3"/>
      <c r="AG635" s="23"/>
      <c r="AH635" s="23"/>
      <c r="AI635" s="1"/>
      <c r="AJ635" s="1"/>
      <c r="AK635" s="23"/>
      <c r="AL635" s="1"/>
      <c r="AM635" s="1"/>
      <c r="AN635" s="1"/>
      <c r="AO635" s="1"/>
      <c r="A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23"/>
      <c r="AG636" s="23"/>
      <c r="AH636" s="23"/>
      <c r="AI636" s="1"/>
      <c r="AJ636" s="1"/>
      <c r="AK636" s="23"/>
      <c r="AL636" s="1"/>
      <c r="AM636" s="1"/>
      <c r="AN636" s="1"/>
      <c r="AO636" s="1"/>
      <c r="A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3"/>
      <c r="AG637" s="23"/>
      <c r="AH637" s="23"/>
      <c r="AI637" s="1"/>
      <c r="AJ637" s="1"/>
      <c r="AK637" s="23"/>
      <c r="AL637" s="1"/>
      <c r="AM637" s="1"/>
      <c r="AN637" s="1"/>
      <c r="AO637" s="1"/>
      <c r="A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3"/>
      <c r="AG638" s="23"/>
      <c r="AH638" s="23"/>
      <c r="AI638" s="1"/>
      <c r="AJ638" s="1"/>
      <c r="AK638" s="23"/>
      <c r="AL638" s="1"/>
      <c r="AM638" s="1"/>
      <c r="AN638" s="1"/>
      <c r="AO638" s="1"/>
      <c r="A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23"/>
      <c r="AG639" s="23"/>
      <c r="AH639" s="23"/>
      <c r="AI639" s="1"/>
      <c r="AJ639" s="1"/>
      <c r="AK639" s="23"/>
      <c r="AL639" s="1"/>
      <c r="AM639" s="1"/>
      <c r="AN639" s="1"/>
      <c r="AO639" s="1"/>
      <c r="A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23"/>
      <c r="AG640" s="23"/>
      <c r="AH640" s="23"/>
      <c r="AI640" s="1"/>
      <c r="AJ640" s="1"/>
      <c r="AK640" s="23"/>
      <c r="AL640" s="1"/>
      <c r="AM640" s="1"/>
      <c r="AN640" s="1"/>
      <c r="AO640" s="1"/>
      <c r="A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3"/>
      <c r="AG641" s="23"/>
      <c r="AH641" s="23"/>
      <c r="AI641" s="1"/>
      <c r="AJ641" s="1"/>
      <c r="AK641" s="23"/>
      <c r="AL641" s="1"/>
      <c r="AM641" s="1"/>
      <c r="AN641" s="1"/>
      <c r="AO641" s="1"/>
      <c r="A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23"/>
      <c r="AG642" s="23"/>
      <c r="AH642" s="23"/>
      <c r="AI642" s="1"/>
      <c r="AJ642" s="1"/>
      <c r="AK642" s="23"/>
      <c r="AL642" s="1"/>
      <c r="AM642" s="1"/>
      <c r="AN642" s="1"/>
      <c r="AO642" s="1"/>
      <c r="A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23"/>
      <c r="AG643" s="23"/>
      <c r="AH643" s="23"/>
      <c r="AI643" s="1"/>
      <c r="AJ643" s="1"/>
      <c r="AK643" s="23"/>
      <c r="AL643" s="1"/>
      <c r="AM643" s="1"/>
      <c r="AN643" s="1"/>
      <c r="AO643" s="1"/>
      <c r="A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3"/>
      <c r="AG644" s="23"/>
      <c r="AH644" s="23"/>
      <c r="AI644" s="1"/>
      <c r="AJ644" s="1"/>
      <c r="AK644" s="23"/>
      <c r="AL644" s="1"/>
      <c r="AM644" s="1"/>
      <c r="AN644" s="1"/>
      <c r="AO644" s="1"/>
      <c r="A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23"/>
      <c r="AG645" s="23"/>
      <c r="AH645" s="23"/>
      <c r="AI645" s="1"/>
      <c r="AJ645" s="1"/>
      <c r="AK645" s="23"/>
      <c r="AL645" s="1"/>
      <c r="AM645" s="1"/>
      <c r="AN645" s="1"/>
      <c r="AO645" s="1"/>
      <c r="A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23"/>
      <c r="AG646" s="23"/>
      <c r="AH646" s="23"/>
      <c r="AI646" s="1"/>
      <c r="AJ646" s="1"/>
      <c r="AK646" s="23"/>
      <c r="AL646" s="1"/>
      <c r="AM646" s="1"/>
      <c r="AN646" s="1"/>
      <c r="AO646" s="1"/>
      <c r="A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3"/>
      <c r="AG647" s="23"/>
      <c r="AH647" s="23"/>
      <c r="AI647" s="1"/>
      <c r="AJ647" s="1"/>
      <c r="AK647" s="23"/>
      <c r="AL647" s="1"/>
      <c r="AM647" s="1"/>
      <c r="AN647" s="1"/>
      <c r="AO647" s="1"/>
      <c r="A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3"/>
      <c r="AG648" s="23"/>
      <c r="AH648" s="23"/>
      <c r="AI648" s="1"/>
      <c r="AJ648" s="1"/>
      <c r="AK648" s="23"/>
      <c r="AL648" s="1"/>
      <c r="AM648" s="1"/>
      <c r="AN648" s="1"/>
      <c r="AO648" s="1"/>
      <c r="A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23"/>
      <c r="AG649" s="23"/>
      <c r="AH649" s="23"/>
      <c r="AI649" s="1"/>
      <c r="AJ649" s="1"/>
      <c r="AK649" s="23"/>
      <c r="AL649" s="1"/>
      <c r="AM649" s="1"/>
      <c r="AN649" s="1"/>
      <c r="AO649" s="1"/>
      <c r="A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3"/>
      <c r="AG650" s="23"/>
      <c r="AH650" s="23"/>
      <c r="AI650" s="1"/>
      <c r="AJ650" s="1"/>
      <c r="AK650" s="23"/>
      <c r="AL650" s="1"/>
      <c r="AM650" s="1"/>
      <c r="AN650" s="1"/>
      <c r="AO650" s="1"/>
      <c r="A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23"/>
      <c r="AG651" s="23"/>
      <c r="AH651" s="23"/>
      <c r="AI651" s="1"/>
      <c r="AJ651" s="1"/>
      <c r="AK651" s="23"/>
      <c r="AL651" s="1"/>
      <c r="AM651" s="1"/>
      <c r="AN651" s="1"/>
      <c r="AO651" s="1"/>
      <c r="A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23"/>
      <c r="AG652" s="23"/>
      <c r="AH652" s="23"/>
      <c r="AI652" s="1"/>
      <c r="AJ652" s="1"/>
      <c r="AK652" s="23"/>
      <c r="AL652" s="1"/>
      <c r="AM652" s="1"/>
      <c r="AN652" s="1"/>
      <c r="AO652" s="1"/>
      <c r="A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3"/>
      <c r="AG653" s="23"/>
      <c r="AH653" s="23"/>
      <c r="AI653" s="1"/>
      <c r="AJ653" s="1"/>
      <c r="AK653" s="23"/>
      <c r="AL653" s="1"/>
      <c r="AM653" s="1"/>
      <c r="AN653" s="1"/>
      <c r="AO653" s="1"/>
      <c r="A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3"/>
      <c r="AG654" s="23"/>
      <c r="AH654" s="23"/>
      <c r="AI654" s="1"/>
      <c r="AJ654" s="1"/>
      <c r="AK654" s="23"/>
      <c r="AL654" s="1"/>
      <c r="AM654" s="1"/>
      <c r="AN654" s="1"/>
      <c r="AO654" s="1"/>
      <c r="A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23"/>
      <c r="AG655" s="23"/>
      <c r="AH655" s="23"/>
      <c r="AI655" s="1"/>
      <c r="AJ655" s="1"/>
      <c r="AK655" s="23"/>
      <c r="AL655" s="1"/>
      <c r="AM655" s="1"/>
      <c r="AN655" s="1"/>
      <c r="AO655" s="1"/>
      <c r="A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3"/>
      <c r="AG656" s="23"/>
      <c r="AH656" s="23"/>
      <c r="AI656" s="1"/>
      <c r="AJ656" s="1"/>
      <c r="AK656" s="23"/>
      <c r="AL656" s="1"/>
      <c r="AM656" s="1"/>
      <c r="AN656" s="1"/>
      <c r="AO656" s="1"/>
      <c r="A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23"/>
      <c r="AG657" s="23"/>
      <c r="AH657" s="23"/>
      <c r="AI657" s="1"/>
      <c r="AJ657" s="1"/>
      <c r="AK657" s="23"/>
      <c r="AL657" s="1"/>
      <c r="AM657" s="1"/>
      <c r="AN657" s="1"/>
      <c r="AO657" s="1"/>
      <c r="A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23"/>
      <c r="AG658" s="23"/>
      <c r="AH658" s="23"/>
      <c r="AI658" s="1"/>
      <c r="AJ658" s="1"/>
      <c r="AK658" s="23"/>
      <c r="AL658" s="1"/>
      <c r="AM658" s="1"/>
      <c r="AN658" s="1"/>
      <c r="AO658" s="1"/>
      <c r="A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3"/>
      <c r="AG659" s="23"/>
      <c r="AH659" s="23"/>
      <c r="AI659" s="1"/>
      <c r="AJ659" s="1"/>
      <c r="AK659" s="23"/>
      <c r="AL659" s="1"/>
      <c r="AM659" s="1"/>
      <c r="AN659" s="1"/>
      <c r="AO659" s="1"/>
      <c r="A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3"/>
      <c r="AG660" s="23"/>
      <c r="AH660" s="23"/>
      <c r="AI660" s="1"/>
      <c r="AJ660" s="1"/>
      <c r="AK660" s="23"/>
      <c r="AL660" s="1"/>
      <c r="AM660" s="1"/>
      <c r="AN660" s="1"/>
      <c r="AO660" s="1"/>
      <c r="A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23"/>
      <c r="AG661" s="23"/>
      <c r="AH661" s="23"/>
      <c r="AI661" s="1"/>
      <c r="AJ661" s="1"/>
      <c r="AK661" s="23"/>
      <c r="AL661" s="1"/>
      <c r="AM661" s="1"/>
      <c r="AN661" s="1"/>
      <c r="AO661" s="1"/>
      <c r="A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3"/>
      <c r="AG662" s="23"/>
      <c r="AH662" s="23"/>
      <c r="AI662" s="1"/>
      <c r="AJ662" s="1"/>
      <c r="AK662" s="23"/>
      <c r="AL662" s="1"/>
      <c r="AM662" s="1"/>
      <c r="AN662" s="1"/>
      <c r="AO662" s="1"/>
      <c r="A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23"/>
      <c r="AG663" s="23"/>
      <c r="AH663" s="23"/>
      <c r="AI663" s="1"/>
      <c r="AJ663" s="1"/>
      <c r="AK663" s="23"/>
      <c r="AL663" s="1"/>
      <c r="AM663" s="1"/>
      <c r="AN663" s="1"/>
      <c r="AO663" s="1"/>
      <c r="A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23"/>
      <c r="AG664" s="23"/>
      <c r="AH664" s="23"/>
      <c r="AI664" s="1"/>
      <c r="AJ664" s="1"/>
      <c r="AK664" s="23"/>
      <c r="AL664" s="1"/>
      <c r="AM664" s="1"/>
      <c r="AN664" s="1"/>
      <c r="AO664" s="1"/>
      <c r="A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23"/>
      <c r="AG665" s="23"/>
      <c r="AH665" s="23"/>
      <c r="AI665" s="1"/>
      <c r="AJ665" s="1"/>
      <c r="AK665" s="23"/>
      <c r="AL665" s="1"/>
      <c r="AM665" s="1"/>
      <c r="AN665" s="1"/>
      <c r="AO665" s="1"/>
      <c r="A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23"/>
      <c r="AG666" s="23"/>
      <c r="AH666" s="23"/>
      <c r="AI666" s="1"/>
      <c r="AJ666" s="1"/>
      <c r="AK666" s="23"/>
      <c r="AL666" s="1"/>
      <c r="AM666" s="1"/>
      <c r="AN666" s="1"/>
      <c r="AO666" s="1"/>
      <c r="A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23"/>
      <c r="AG667" s="23"/>
      <c r="AH667" s="23"/>
      <c r="AI667" s="1"/>
      <c r="AJ667" s="1"/>
      <c r="AK667" s="23"/>
      <c r="AL667" s="1"/>
      <c r="AM667" s="1"/>
      <c r="AN667" s="1"/>
      <c r="AO667" s="1"/>
      <c r="A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23"/>
      <c r="AG668" s="23"/>
      <c r="AH668" s="23"/>
      <c r="AI668" s="1"/>
      <c r="AJ668" s="1"/>
      <c r="AK668" s="23"/>
      <c r="AL668" s="1"/>
      <c r="AM668" s="1"/>
      <c r="AN668" s="1"/>
      <c r="AO668" s="1"/>
      <c r="A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23"/>
      <c r="AG669" s="23"/>
      <c r="AH669" s="23"/>
      <c r="AI669" s="1"/>
      <c r="AJ669" s="1"/>
      <c r="AK669" s="23"/>
      <c r="AL669" s="1"/>
      <c r="AM669" s="1"/>
      <c r="AN669" s="1"/>
      <c r="AO669" s="1"/>
      <c r="A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23"/>
      <c r="AG670" s="23"/>
      <c r="AH670" s="23"/>
      <c r="AI670" s="1"/>
      <c r="AJ670" s="1"/>
      <c r="AK670" s="23"/>
      <c r="AL670" s="1"/>
      <c r="AM670" s="1"/>
      <c r="AN670" s="1"/>
      <c r="AO670" s="1"/>
      <c r="A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23"/>
      <c r="AG671" s="23"/>
      <c r="AH671" s="23"/>
      <c r="AI671" s="1"/>
      <c r="AJ671" s="1"/>
      <c r="AK671" s="23"/>
      <c r="AL671" s="1"/>
      <c r="AM671" s="1"/>
      <c r="AN671" s="1"/>
      <c r="AO671" s="1"/>
      <c r="A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23"/>
      <c r="AG672" s="23"/>
      <c r="AH672" s="23"/>
      <c r="AI672" s="1"/>
      <c r="AJ672" s="1"/>
      <c r="AK672" s="23"/>
      <c r="AL672" s="1"/>
      <c r="AM672" s="1"/>
      <c r="AN672" s="1"/>
      <c r="AO672" s="1"/>
      <c r="A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23"/>
      <c r="AG673" s="23"/>
      <c r="AH673" s="23"/>
      <c r="AI673" s="1"/>
      <c r="AJ673" s="1"/>
      <c r="AK673" s="23"/>
      <c r="AL673" s="1"/>
      <c r="AM673" s="1"/>
      <c r="AN673" s="1"/>
      <c r="AO673" s="1"/>
      <c r="A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23"/>
      <c r="AG674" s="23"/>
      <c r="AH674" s="23"/>
      <c r="AI674" s="1"/>
      <c r="AJ674" s="1"/>
      <c r="AK674" s="23"/>
      <c r="AL674" s="1"/>
      <c r="AM674" s="1"/>
      <c r="AN674" s="1"/>
      <c r="AO674" s="1"/>
      <c r="A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23"/>
      <c r="AG675" s="23"/>
      <c r="AH675" s="23"/>
      <c r="AI675" s="1"/>
      <c r="AJ675" s="1"/>
      <c r="AK675" s="23"/>
      <c r="AL675" s="1"/>
      <c r="AM675" s="1"/>
      <c r="AN675" s="1"/>
      <c r="AO675" s="1"/>
      <c r="A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23"/>
      <c r="AG676" s="23"/>
      <c r="AH676" s="23"/>
      <c r="AI676" s="1"/>
      <c r="AJ676" s="1"/>
      <c r="AK676" s="23"/>
      <c r="AL676" s="1"/>
      <c r="AM676" s="1"/>
      <c r="AN676" s="1"/>
      <c r="AO676" s="1"/>
      <c r="A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23"/>
      <c r="AG677" s="23"/>
      <c r="AH677" s="23"/>
      <c r="AI677" s="1"/>
      <c r="AJ677" s="1"/>
      <c r="AK677" s="23"/>
      <c r="AL677" s="1"/>
      <c r="AM677" s="1"/>
      <c r="AN677" s="1"/>
      <c r="AO677" s="1"/>
      <c r="A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23"/>
      <c r="AG678" s="23"/>
      <c r="AH678" s="23"/>
      <c r="AI678" s="1"/>
      <c r="AJ678" s="1"/>
      <c r="AK678" s="23"/>
      <c r="AL678" s="1"/>
      <c r="AM678" s="1"/>
      <c r="AN678" s="1"/>
      <c r="AO678" s="1"/>
      <c r="A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23"/>
      <c r="AG679" s="23"/>
      <c r="AH679" s="23"/>
      <c r="AI679" s="1"/>
      <c r="AJ679" s="1"/>
      <c r="AK679" s="23"/>
      <c r="AL679" s="1"/>
      <c r="AM679" s="1"/>
      <c r="AN679" s="1"/>
      <c r="AO679" s="1"/>
      <c r="A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23"/>
      <c r="AG680" s="23"/>
      <c r="AH680" s="23"/>
      <c r="AI680" s="1"/>
      <c r="AJ680" s="1"/>
      <c r="AK680" s="23"/>
      <c r="AL680" s="1"/>
      <c r="AM680" s="1"/>
      <c r="AN680" s="1"/>
      <c r="AO680" s="1"/>
      <c r="A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23"/>
      <c r="AG681" s="23"/>
      <c r="AH681" s="23"/>
      <c r="AI681" s="1"/>
      <c r="AJ681" s="1"/>
      <c r="AK681" s="23"/>
      <c r="AL681" s="1"/>
      <c r="AM681" s="1"/>
      <c r="AN681" s="1"/>
      <c r="AO681" s="1"/>
      <c r="A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23"/>
      <c r="AG682" s="23"/>
      <c r="AH682" s="23"/>
      <c r="AI682" s="1"/>
      <c r="AJ682" s="1"/>
      <c r="AK682" s="23"/>
      <c r="AL682" s="1"/>
      <c r="AM682" s="1"/>
      <c r="AN682" s="1"/>
      <c r="AO682" s="1"/>
      <c r="A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23"/>
      <c r="AG683" s="23"/>
      <c r="AH683" s="23"/>
      <c r="AI683" s="1"/>
      <c r="AJ683" s="1"/>
      <c r="AK683" s="23"/>
      <c r="AL683" s="1"/>
      <c r="AM683" s="1"/>
      <c r="AN683" s="1"/>
      <c r="AO683" s="1"/>
      <c r="A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23"/>
      <c r="AG684" s="23"/>
      <c r="AH684" s="23"/>
      <c r="AI684" s="1"/>
      <c r="AJ684" s="1"/>
      <c r="AK684" s="23"/>
      <c r="AL684" s="1"/>
      <c r="AM684" s="1"/>
      <c r="AN684" s="1"/>
      <c r="AO684" s="1"/>
      <c r="A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23"/>
      <c r="AG685" s="23"/>
      <c r="AH685" s="23"/>
      <c r="AI685" s="1"/>
      <c r="AJ685" s="1"/>
      <c r="AK685" s="23"/>
      <c r="AL685" s="1"/>
      <c r="AM685" s="1"/>
      <c r="AN685" s="1"/>
      <c r="AO685" s="1"/>
      <c r="A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23"/>
      <c r="AG686" s="23"/>
      <c r="AH686" s="23"/>
      <c r="AI686" s="1"/>
      <c r="AJ686" s="1"/>
      <c r="AK686" s="23"/>
      <c r="AL686" s="1"/>
      <c r="AM686" s="1"/>
      <c r="AN686" s="1"/>
      <c r="AO686" s="1"/>
      <c r="A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23"/>
      <c r="AG687" s="23"/>
      <c r="AH687" s="23"/>
      <c r="AI687" s="1"/>
      <c r="AJ687" s="1"/>
      <c r="AK687" s="23"/>
      <c r="AL687" s="1"/>
      <c r="AM687" s="1"/>
      <c r="AN687" s="1"/>
      <c r="AO687" s="1"/>
      <c r="A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23"/>
      <c r="AG688" s="23"/>
      <c r="AH688" s="23"/>
      <c r="AI688" s="1"/>
      <c r="AJ688" s="1"/>
      <c r="AK688" s="23"/>
      <c r="AL688" s="1"/>
      <c r="AM688" s="1"/>
      <c r="AN688" s="1"/>
      <c r="AO688" s="1"/>
      <c r="A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23"/>
      <c r="AG689" s="23"/>
      <c r="AH689" s="23"/>
      <c r="AI689" s="1"/>
      <c r="AJ689" s="1"/>
      <c r="AK689" s="23"/>
      <c r="AL689" s="1"/>
      <c r="AM689" s="1"/>
      <c r="AN689" s="1"/>
      <c r="AO689" s="1"/>
      <c r="A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23"/>
      <c r="AG690" s="23"/>
      <c r="AH690" s="23"/>
      <c r="AI690" s="1"/>
      <c r="AJ690" s="1"/>
      <c r="AK690" s="23"/>
      <c r="AL690" s="1"/>
      <c r="AM690" s="1"/>
      <c r="AN690" s="1"/>
      <c r="AO690" s="1"/>
      <c r="A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23"/>
      <c r="AG691" s="23"/>
      <c r="AH691" s="23"/>
      <c r="AI691" s="1"/>
      <c r="AJ691" s="1"/>
      <c r="AK691" s="23"/>
      <c r="AL691" s="1"/>
      <c r="AM691" s="1"/>
      <c r="AN691" s="1"/>
      <c r="AO691" s="1"/>
      <c r="A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23"/>
      <c r="AG692" s="23"/>
      <c r="AH692" s="23"/>
      <c r="AI692" s="1"/>
      <c r="AJ692" s="1"/>
      <c r="AK692" s="23"/>
      <c r="AL692" s="1"/>
      <c r="AM692" s="1"/>
      <c r="AN692" s="1"/>
      <c r="AO692" s="1"/>
      <c r="A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23"/>
      <c r="AG693" s="23"/>
      <c r="AH693" s="23"/>
      <c r="AI693" s="1"/>
      <c r="AJ693" s="1"/>
      <c r="AK693" s="23"/>
      <c r="AL693" s="1"/>
      <c r="AM693" s="1"/>
      <c r="AN693" s="1"/>
      <c r="AO693" s="1"/>
      <c r="A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23"/>
      <c r="AG694" s="23"/>
      <c r="AH694" s="23"/>
      <c r="AI694" s="1"/>
      <c r="AJ694" s="1"/>
      <c r="AK694" s="23"/>
      <c r="AL694" s="1"/>
      <c r="AM694" s="1"/>
      <c r="AN694" s="1"/>
      <c r="AO694" s="1"/>
      <c r="A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23"/>
      <c r="AG695" s="23"/>
      <c r="AH695" s="23"/>
      <c r="AI695" s="1"/>
      <c r="AJ695" s="1"/>
      <c r="AK695" s="23"/>
      <c r="AL695" s="1"/>
      <c r="AM695" s="1"/>
      <c r="AN695" s="1"/>
      <c r="AO695" s="1"/>
      <c r="A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23"/>
      <c r="AG696" s="23"/>
      <c r="AH696" s="23"/>
      <c r="AI696" s="1"/>
      <c r="AJ696" s="1"/>
      <c r="AK696" s="23"/>
      <c r="AL696" s="1"/>
      <c r="AM696" s="1"/>
      <c r="AN696" s="1"/>
      <c r="AO696" s="1"/>
      <c r="A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23"/>
      <c r="AG697" s="23"/>
      <c r="AH697" s="23"/>
      <c r="AI697" s="1"/>
      <c r="AJ697" s="1"/>
      <c r="AK697" s="23"/>
      <c r="AL697" s="1"/>
      <c r="AM697" s="1"/>
      <c r="AN697" s="1"/>
      <c r="AO697" s="1"/>
      <c r="A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23"/>
      <c r="AG698" s="23"/>
      <c r="AH698" s="23"/>
      <c r="AI698" s="1"/>
      <c r="AJ698" s="1"/>
      <c r="AK698" s="23"/>
      <c r="AL698" s="1"/>
      <c r="AM698" s="1"/>
      <c r="AN698" s="1"/>
      <c r="AO698" s="1"/>
      <c r="A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23"/>
      <c r="AG699" s="23"/>
      <c r="AH699" s="23"/>
      <c r="AI699" s="1"/>
      <c r="AJ699" s="1"/>
      <c r="AK699" s="23"/>
      <c r="AL699" s="1"/>
      <c r="AM699" s="1"/>
      <c r="AN699" s="1"/>
      <c r="AO699" s="1"/>
      <c r="A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3"/>
      <c r="AG700" s="23"/>
      <c r="AH700" s="23"/>
      <c r="AI700" s="1"/>
      <c r="AJ700" s="1"/>
      <c r="AK700" s="23"/>
      <c r="AL700" s="1"/>
      <c r="AM700" s="1"/>
      <c r="AN700" s="1"/>
      <c r="AO700" s="1"/>
      <c r="A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23"/>
      <c r="AG701" s="23"/>
      <c r="AH701" s="23"/>
      <c r="AI701" s="1"/>
      <c r="AJ701" s="1"/>
      <c r="AK701" s="23"/>
      <c r="AL701" s="1"/>
      <c r="AM701" s="1"/>
      <c r="AN701" s="1"/>
      <c r="AO701" s="1"/>
      <c r="A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23"/>
      <c r="AG702" s="23"/>
      <c r="AH702" s="23"/>
      <c r="AI702" s="1"/>
      <c r="AJ702" s="1"/>
      <c r="AK702" s="23"/>
      <c r="AL702" s="1"/>
      <c r="AM702" s="1"/>
      <c r="AN702" s="1"/>
      <c r="AO702" s="1"/>
      <c r="A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23"/>
      <c r="AG703" s="23"/>
      <c r="AH703" s="23"/>
      <c r="AI703" s="1"/>
      <c r="AJ703" s="1"/>
      <c r="AK703" s="23"/>
      <c r="AL703" s="1"/>
      <c r="AM703" s="1"/>
      <c r="AN703" s="1"/>
      <c r="AO703" s="1"/>
      <c r="A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23"/>
      <c r="AG704" s="23"/>
      <c r="AH704" s="23"/>
      <c r="AI704" s="1"/>
      <c r="AJ704" s="1"/>
      <c r="AK704" s="23"/>
      <c r="AL704" s="1"/>
      <c r="AM704" s="1"/>
      <c r="AN704" s="1"/>
      <c r="AO704" s="1"/>
      <c r="A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23"/>
      <c r="AG705" s="23"/>
      <c r="AH705" s="23"/>
      <c r="AI705" s="1"/>
      <c r="AJ705" s="1"/>
      <c r="AK705" s="23"/>
      <c r="AL705" s="1"/>
      <c r="AM705" s="1"/>
      <c r="AN705" s="1"/>
      <c r="AO705" s="1"/>
      <c r="A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23"/>
      <c r="AG706" s="23"/>
      <c r="AH706" s="23"/>
      <c r="AI706" s="1"/>
      <c r="AJ706" s="1"/>
      <c r="AK706" s="23"/>
      <c r="AL706" s="1"/>
      <c r="AM706" s="1"/>
      <c r="AN706" s="1"/>
      <c r="AO706" s="1"/>
      <c r="A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23"/>
      <c r="AG707" s="23"/>
      <c r="AH707" s="23"/>
      <c r="AI707" s="1"/>
      <c r="AJ707" s="1"/>
      <c r="AK707" s="23"/>
      <c r="AL707" s="1"/>
      <c r="AM707" s="1"/>
      <c r="AN707" s="1"/>
      <c r="AO707" s="1"/>
      <c r="A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23"/>
      <c r="AG708" s="23"/>
      <c r="AH708" s="23"/>
      <c r="AI708" s="1"/>
      <c r="AJ708" s="1"/>
      <c r="AK708" s="23"/>
      <c r="AL708" s="1"/>
      <c r="AM708" s="1"/>
      <c r="AN708" s="1"/>
      <c r="AO708" s="1"/>
      <c r="A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23"/>
      <c r="AG709" s="23"/>
      <c r="AH709" s="23"/>
      <c r="AI709" s="1"/>
      <c r="AJ709" s="1"/>
      <c r="AK709" s="23"/>
      <c r="AL709" s="1"/>
      <c r="AM709" s="1"/>
      <c r="AN709" s="1"/>
      <c r="AO709" s="1"/>
      <c r="A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23"/>
      <c r="AG710" s="23"/>
      <c r="AH710" s="23"/>
      <c r="AI710" s="1"/>
      <c r="AJ710" s="1"/>
      <c r="AK710" s="23"/>
      <c r="AL710" s="1"/>
      <c r="AM710" s="1"/>
      <c r="AN710" s="1"/>
      <c r="AO710" s="1"/>
      <c r="A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23"/>
      <c r="AG711" s="23"/>
      <c r="AH711" s="23"/>
      <c r="AI711" s="1"/>
      <c r="AJ711" s="1"/>
      <c r="AK711" s="23"/>
      <c r="AL711" s="1"/>
      <c r="AM711" s="1"/>
      <c r="AN711" s="1"/>
      <c r="AO711" s="1"/>
      <c r="A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23"/>
      <c r="AG712" s="23"/>
      <c r="AH712" s="23"/>
      <c r="AI712" s="1"/>
      <c r="AJ712" s="1"/>
      <c r="AK712" s="23"/>
      <c r="AL712" s="1"/>
      <c r="AM712" s="1"/>
      <c r="AN712" s="1"/>
      <c r="AO712" s="1"/>
      <c r="A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23"/>
      <c r="AG713" s="23"/>
      <c r="AH713" s="23"/>
      <c r="AI713" s="1"/>
      <c r="AJ713" s="1"/>
      <c r="AK713" s="23"/>
      <c r="AL713" s="1"/>
      <c r="AM713" s="1"/>
      <c r="AN713" s="1"/>
      <c r="AO713" s="1"/>
      <c r="A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23"/>
      <c r="AG714" s="23"/>
      <c r="AH714" s="23"/>
      <c r="AI714" s="1"/>
      <c r="AJ714" s="1"/>
      <c r="AK714" s="23"/>
      <c r="AL714" s="1"/>
      <c r="AM714" s="1"/>
      <c r="AN714" s="1"/>
      <c r="AO714" s="1"/>
      <c r="A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23"/>
      <c r="AG715" s="23"/>
      <c r="AH715" s="23"/>
      <c r="AI715" s="1"/>
      <c r="AJ715" s="1"/>
      <c r="AK715" s="23"/>
      <c r="AL715" s="1"/>
      <c r="AM715" s="1"/>
      <c r="AN715" s="1"/>
      <c r="AO715" s="1"/>
      <c r="A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23"/>
      <c r="AG716" s="23"/>
      <c r="AH716" s="23"/>
      <c r="AI716" s="1"/>
      <c r="AJ716" s="1"/>
      <c r="AK716" s="23"/>
      <c r="AL716" s="1"/>
      <c r="AM716" s="1"/>
      <c r="AN716" s="1"/>
      <c r="AO716" s="1"/>
      <c r="A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23"/>
      <c r="AG717" s="23"/>
      <c r="AH717" s="23"/>
      <c r="AI717" s="1"/>
      <c r="AJ717" s="1"/>
      <c r="AK717" s="23"/>
      <c r="AL717" s="1"/>
      <c r="AM717" s="1"/>
      <c r="AN717" s="1"/>
      <c r="AO717" s="1"/>
      <c r="A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23"/>
      <c r="AG718" s="23"/>
      <c r="AH718" s="23"/>
      <c r="AI718" s="1"/>
      <c r="AJ718" s="1"/>
      <c r="AK718" s="23"/>
      <c r="AL718" s="1"/>
      <c r="AM718" s="1"/>
      <c r="AN718" s="1"/>
      <c r="AO718" s="1"/>
      <c r="A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23"/>
      <c r="AG719" s="23"/>
      <c r="AH719" s="23"/>
      <c r="AI719" s="1"/>
      <c r="AJ719" s="1"/>
      <c r="AK719" s="23"/>
      <c r="AL719" s="1"/>
      <c r="AM719" s="1"/>
      <c r="AN719" s="1"/>
      <c r="AO719" s="1"/>
      <c r="A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23"/>
      <c r="AG720" s="23"/>
      <c r="AH720" s="23"/>
      <c r="AI720" s="1"/>
      <c r="AJ720" s="1"/>
      <c r="AK720" s="23"/>
      <c r="AL720" s="1"/>
      <c r="AM720" s="1"/>
      <c r="AN720" s="1"/>
      <c r="AO720" s="1"/>
      <c r="A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23"/>
      <c r="AG721" s="23"/>
      <c r="AH721" s="23"/>
      <c r="AI721" s="1"/>
      <c r="AJ721" s="1"/>
      <c r="AK721" s="23"/>
      <c r="AL721" s="1"/>
      <c r="AM721" s="1"/>
      <c r="AN721" s="1"/>
      <c r="AO721" s="1"/>
      <c r="A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23"/>
      <c r="AG722" s="23"/>
      <c r="AH722" s="23"/>
      <c r="AI722" s="1"/>
      <c r="AJ722" s="1"/>
      <c r="AK722" s="23"/>
      <c r="AL722" s="1"/>
      <c r="AM722" s="1"/>
      <c r="AN722" s="1"/>
      <c r="AO722" s="1"/>
      <c r="A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23"/>
      <c r="AG723" s="23"/>
      <c r="AH723" s="23"/>
      <c r="AI723" s="1"/>
      <c r="AJ723" s="1"/>
      <c r="AK723" s="23"/>
      <c r="AL723" s="1"/>
      <c r="AM723" s="1"/>
      <c r="AN723" s="1"/>
      <c r="AO723" s="1"/>
      <c r="A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23"/>
      <c r="AG724" s="23"/>
      <c r="AH724" s="23"/>
      <c r="AI724" s="1"/>
      <c r="AJ724" s="1"/>
      <c r="AK724" s="23"/>
      <c r="AL724" s="1"/>
      <c r="AM724" s="1"/>
      <c r="AN724" s="1"/>
      <c r="AO724" s="1"/>
      <c r="A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23"/>
      <c r="AG725" s="23"/>
      <c r="AH725" s="23"/>
      <c r="AI725" s="1"/>
      <c r="AJ725" s="1"/>
      <c r="AK725" s="23"/>
      <c r="AL725" s="1"/>
      <c r="AM725" s="1"/>
      <c r="AN725" s="1"/>
      <c r="AO725" s="1"/>
      <c r="A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23"/>
      <c r="AG726" s="23"/>
      <c r="AH726" s="23"/>
      <c r="AI726" s="1"/>
      <c r="AJ726" s="1"/>
      <c r="AK726" s="23"/>
      <c r="AL726" s="1"/>
      <c r="AM726" s="1"/>
      <c r="AN726" s="1"/>
      <c r="AO726" s="1"/>
      <c r="A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23"/>
      <c r="AG727" s="23"/>
      <c r="AH727" s="23"/>
      <c r="AI727" s="1"/>
      <c r="AJ727" s="1"/>
      <c r="AK727" s="23"/>
      <c r="AL727" s="1"/>
      <c r="AM727" s="1"/>
      <c r="AN727" s="1"/>
      <c r="AO727" s="1"/>
      <c r="A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23"/>
      <c r="AG728" s="23"/>
      <c r="AH728" s="23"/>
      <c r="AI728" s="1"/>
      <c r="AJ728" s="1"/>
      <c r="AK728" s="23"/>
      <c r="AL728" s="1"/>
      <c r="AM728" s="1"/>
      <c r="AN728" s="1"/>
      <c r="AO728" s="1"/>
      <c r="A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23"/>
      <c r="AG729" s="23"/>
      <c r="AH729" s="23"/>
      <c r="AI729" s="1"/>
      <c r="AJ729" s="1"/>
      <c r="AK729" s="23"/>
      <c r="AL729" s="1"/>
      <c r="AM729" s="1"/>
      <c r="AN729" s="1"/>
      <c r="AO729" s="1"/>
      <c r="A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23"/>
      <c r="AG730" s="23"/>
      <c r="AH730" s="23"/>
      <c r="AI730" s="1"/>
      <c r="AJ730" s="1"/>
      <c r="AK730" s="23"/>
      <c r="AL730" s="1"/>
      <c r="AM730" s="1"/>
      <c r="AN730" s="1"/>
      <c r="AO730" s="1"/>
      <c r="A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23"/>
      <c r="AG731" s="23"/>
      <c r="AH731" s="23"/>
      <c r="AI731" s="1"/>
      <c r="AJ731" s="1"/>
      <c r="AK731" s="23"/>
      <c r="AL731" s="1"/>
      <c r="AM731" s="1"/>
      <c r="AN731" s="1"/>
      <c r="AO731" s="1"/>
      <c r="A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23"/>
      <c r="AG732" s="23"/>
      <c r="AH732" s="23"/>
      <c r="AI732" s="1"/>
      <c r="AJ732" s="1"/>
      <c r="AK732" s="23"/>
      <c r="AL732" s="1"/>
      <c r="AM732" s="1"/>
      <c r="AN732" s="1"/>
      <c r="AO732" s="1"/>
      <c r="A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23"/>
      <c r="AG733" s="23"/>
      <c r="AH733" s="23"/>
      <c r="AI733" s="1"/>
      <c r="AJ733" s="1"/>
      <c r="AK733" s="23"/>
      <c r="AL733" s="1"/>
      <c r="AM733" s="1"/>
      <c r="AN733" s="1"/>
      <c r="AO733" s="1"/>
      <c r="A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23"/>
      <c r="AG734" s="23"/>
      <c r="AH734" s="23"/>
      <c r="AI734" s="1"/>
      <c r="AJ734" s="1"/>
      <c r="AK734" s="23"/>
      <c r="AL734" s="1"/>
      <c r="AM734" s="1"/>
      <c r="AN734" s="1"/>
      <c r="AO734" s="1"/>
      <c r="A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23"/>
      <c r="AG735" s="23"/>
      <c r="AH735" s="23"/>
      <c r="AI735" s="1"/>
      <c r="AJ735" s="1"/>
      <c r="AK735" s="23"/>
      <c r="AL735" s="1"/>
      <c r="AM735" s="1"/>
      <c r="AN735" s="1"/>
      <c r="AO735" s="1"/>
      <c r="A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23"/>
      <c r="AG736" s="23"/>
      <c r="AH736" s="23"/>
      <c r="AI736" s="1"/>
      <c r="AJ736" s="1"/>
      <c r="AK736" s="23"/>
      <c r="AL736" s="1"/>
      <c r="AM736" s="1"/>
      <c r="AN736" s="1"/>
      <c r="AO736" s="1"/>
      <c r="A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23"/>
      <c r="AG737" s="23"/>
      <c r="AH737" s="23"/>
      <c r="AI737" s="1"/>
      <c r="AJ737" s="1"/>
      <c r="AK737" s="23"/>
      <c r="AL737" s="1"/>
      <c r="AM737" s="1"/>
      <c r="AN737" s="1"/>
      <c r="AO737" s="1"/>
      <c r="A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23"/>
      <c r="AG738" s="23"/>
      <c r="AH738" s="23"/>
      <c r="AI738" s="1"/>
      <c r="AJ738" s="1"/>
      <c r="AK738" s="23"/>
      <c r="AL738" s="1"/>
      <c r="AM738" s="1"/>
      <c r="AN738" s="1"/>
      <c r="AO738" s="1"/>
      <c r="A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23"/>
      <c r="AG739" s="23"/>
      <c r="AH739" s="23"/>
      <c r="AI739" s="1"/>
      <c r="AJ739" s="1"/>
      <c r="AK739" s="23"/>
      <c r="AL739" s="1"/>
      <c r="AM739" s="1"/>
      <c r="AN739" s="1"/>
      <c r="AO739" s="1"/>
      <c r="A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23"/>
      <c r="AG740" s="23"/>
      <c r="AH740" s="23"/>
      <c r="AI740" s="1"/>
      <c r="AJ740" s="1"/>
      <c r="AK740" s="23"/>
      <c r="AL740" s="1"/>
      <c r="AM740" s="1"/>
      <c r="AN740" s="1"/>
      <c r="AO740" s="1"/>
      <c r="A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23"/>
      <c r="AG741" s="23"/>
      <c r="AH741" s="23"/>
      <c r="AI741" s="1"/>
      <c r="AJ741" s="1"/>
      <c r="AK741" s="23"/>
      <c r="AL741" s="1"/>
      <c r="AM741" s="1"/>
      <c r="AN741" s="1"/>
      <c r="AO741" s="1"/>
      <c r="A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23"/>
      <c r="AG742" s="23"/>
      <c r="AH742" s="23"/>
      <c r="AI742" s="1"/>
      <c r="AJ742" s="1"/>
      <c r="AK742" s="23"/>
      <c r="AL742" s="1"/>
      <c r="AM742" s="1"/>
      <c r="AN742" s="1"/>
      <c r="AO742" s="1"/>
      <c r="A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23"/>
      <c r="AG743" s="23"/>
      <c r="AH743" s="23"/>
      <c r="AI743" s="1"/>
      <c r="AJ743" s="1"/>
      <c r="AK743" s="23"/>
      <c r="AL743" s="1"/>
      <c r="AM743" s="1"/>
      <c r="AN743" s="1"/>
      <c r="AO743" s="1"/>
      <c r="A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23"/>
      <c r="AG744" s="23"/>
      <c r="AH744" s="23"/>
      <c r="AI744" s="1"/>
      <c r="AJ744" s="1"/>
      <c r="AK744" s="23"/>
      <c r="AL744" s="1"/>
      <c r="AM744" s="1"/>
      <c r="AN744" s="1"/>
      <c r="AO744" s="1"/>
      <c r="A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23"/>
      <c r="AG745" s="23"/>
      <c r="AH745" s="23"/>
      <c r="AI745" s="1"/>
      <c r="AJ745" s="1"/>
      <c r="AK745" s="23"/>
      <c r="AL745" s="1"/>
      <c r="AM745" s="1"/>
      <c r="AN745" s="1"/>
      <c r="AO745" s="1"/>
      <c r="A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23"/>
      <c r="AG746" s="23"/>
      <c r="AH746" s="23"/>
      <c r="AI746" s="1"/>
      <c r="AJ746" s="1"/>
      <c r="AK746" s="23"/>
      <c r="AL746" s="1"/>
      <c r="AM746" s="1"/>
      <c r="AN746" s="1"/>
      <c r="AO746" s="1"/>
      <c r="A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23"/>
      <c r="AG747" s="23"/>
      <c r="AH747" s="23"/>
      <c r="AI747" s="1"/>
      <c r="AJ747" s="1"/>
      <c r="AK747" s="23"/>
      <c r="AL747" s="1"/>
      <c r="AM747" s="1"/>
      <c r="AN747" s="1"/>
      <c r="AO747" s="1"/>
      <c r="A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23"/>
      <c r="AG748" s="23"/>
      <c r="AH748" s="23"/>
      <c r="AI748" s="1"/>
      <c r="AJ748" s="1"/>
      <c r="AK748" s="23"/>
      <c r="AL748" s="1"/>
      <c r="AM748" s="1"/>
      <c r="AN748" s="1"/>
      <c r="AO748" s="1"/>
      <c r="A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23"/>
      <c r="AG749" s="23"/>
      <c r="AH749" s="23"/>
      <c r="AI749" s="1"/>
      <c r="AJ749" s="1"/>
      <c r="AK749" s="23"/>
      <c r="AL749" s="1"/>
      <c r="AM749" s="1"/>
      <c r="AN749" s="1"/>
      <c r="AO749" s="1"/>
      <c r="A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23"/>
      <c r="AG750" s="23"/>
      <c r="AH750" s="23"/>
      <c r="AI750" s="1"/>
      <c r="AJ750" s="1"/>
      <c r="AK750" s="23"/>
      <c r="AL750" s="1"/>
      <c r="AM750" s="1"/>
      <c r="AN750" s="1"/>
      <c r="AO750" s="1"/>
      <c r="A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23"/>
      <c r="AG751" s="23"/>
      <c r="AH751" s="23"/>
      <c r="AI751" s="1"/>
      <c r="AJ751" s="1"/>
      <c r="AK751" s="23"/>
      <c r="AL751" s="1"/>
      <c r="AM751" s="1"/>
      <c r="AN751" s="1"/>
      <c r="AO751" s="1"/>
      <c r="A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23"/>
      <c r="AG752" s="23"/>
      <c r="AH752" s="23"/>
      <c r="AI752" s="1"/>
      <c r="AJ752" s="1"/>
      <c r="AK752" s="23"/>
      <c r="AL752" s="1"/>
      <c r="AM752" s="1"/>
      <c r="AN752" s="1"/>
      <c r="AO752" s="1"/>
      <c r="A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23"/>
      <c r="AG753" s="23"/>
      <c r="AH753" s="23"/>
      <c r="AI753" s="1"/>
      <c r="AJ753" s="1"/>
      <c r="AK753" s="23"/>
      <c r="AL753" s="1"/>
      <c r="AM753" s="1"/>
      <c r="AN753" s="1"/>
      <c r="AO753" s="1"/>
      <c r="A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23"/>
      <c r="AG754" s="23"/>
      <c r="AH754" s="23"/>
      <c r="AI754" s="1"/>
      <c r="AJ754" s="1"/>
      <c r="AK754" s="23"/>
      <c r="AL754" s="1"/>
      <c r="AM754" s="1"/>
      <c r="AN754" s="1"/>
      <c r="AO754" s="1"/>
      <c r="A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23"/>
      <c r="AG755" s="23"/>
      <c r="AH755" s="23"/>
      <c r="AI755" s="1"/>
      <c r="AJ755" s="1"/>
      <c r="AK755" s="23"/>
      <c r="AL755" s="1"/>
      <c r="AM755" s="1"/>
      <c r="AN755" s="1"/>
      <c r="AO755" s="1"/>
      <c r="A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23"/>
      <c r="AG756" s="23"/>
      <c r="AH756" s="23"/>
      <c r="AI756" s="1"/>
      <c r="AJ756" s="1"/>
      <c r="AK756" s="23"/>
      <c r="AL756" s="1"/>
      <c r="AM756" s="1"/>
      <c r="AN756" s="1"/>
      <c r="AO756" s="1"/>
      <c r="A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23"/>
      <c r="AG757" s="23"/>
      <c r="AH757" s="23"/>
      <c r="AI757" s="1"/>
      <c r="AJ757" s="1"/>
      <c r="AK757" s="23"/>
      <c r="AL757" s="1"/>
      <c r="AM757" s="1"/>
      <c r="AN757" s="1"/>
      <c r="AO757" s="1"/>
      <c r="A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23"/>
      <c r="AG758" s="23"/>
      <c r="AH758" s="23"/>
      <c r="AI758" s="1"/>
      <c r="AJ758" s="1"/>
      <c r="AK758" s="23"/>
      <c r="AL758" s="1"/>
      <c r="AM758" s="1"/>
      <c r="AN758" s="1"/>
      <c r="AO758" s="1"/>
      <c r="A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23"/>
      <c r="AG759" s="23"/>
      <c r="AH759" s="23"/>
      <c r="AI759" s="1"/>
      <c r="AJ759" s="1"/>
      <c r="AK759" s="23"/>
      <c r="AL759" s="1"/>
      <c r="AM759" s="1"/>
      <c r="AN759" s="1"/>
      <c r="AO759" s="1"/>
      <c r="A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23"/>
      <c r="AG760" s="23"/>
      <c r="AH760" s="23"/>
      <c r="AI760" s="1"/>
      <c r="AJ760" s="1"/>
      <c r="AK760" s="23"/>
      <c r="AL760" s="1"/>
      <c r="AM760" s="1"/>
      <c r="AN760" s="1"/>
      <c r="AO760" s="1"/>
      <c r="A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3"/>
      <c r="AG761" s="23"/>
      <c r="AH761" s="23"/>
      <c r="AI761" s="1"/>
      <c r="AJ761" s="1"/>
      <c r="AK761" s="23"/>
      <c r="AL761" s="1"/>
      <c r="AM761" s="1"/>
      <c r="AN761" s="1"/>
      <c r="AO761" s="1"/>
      <c r="A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23"/>
      <c r="AG762" s="23"/>
      <c r="AH762" s="23"/>
      <c r="AI762" s="1"/>
      <c r="AJ762" s="1"/>
      <c r="AK762" s="23"/>
      <c r="AL762" s="1"/>
      <c r="AM762" s="1"/>
      <c r="AN762" s="1"/>
      <c r="AO762" s="1"/>
      <c r="A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23"/>
      <c r="AG763" s="23"/>
      <c r="AH763" s="23"/>
      <c r="AI763" s="1"/>
      <c r="AJ763" s="1"/>
      <c r="AK763" s="23"/>
      <c r="AL763" s="1"/>
      <c r="AM763" s="1"/>
      <c r="AN763" s="1"/>
      <c r="AO763" s="1"/>
      <c r="A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23"/>
      <c r="AG764" s="23"/>
      <c r="AH764" s="23"/>
      <c r="AI764" s="1"/>
      <c r="AJ764" s="1"/>
      <c r="AK764" s="23"/>
      <c r="AL764" s="1"/>
      <c r="AM764" s="1"/>
      <c r="AN764" s="1"/>
      <c r="AO764" s="1"/>
      <c r="A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23"/>
      <c r="AG765" s="23"/>
      <c r="AH765" s="23"/>
      <c r="AI765" s="1"/>
      <c r="AJ765" s="1"/>
      <c r="AK765" s="23"/>
      <c r="AL765" s="1"/>
      <c r="AM765" s="1"/>
      <c r="AN765" s="1"/>
      <c r="AO765" s="1"/>
      <c r="A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23"/>
      <c r="AG766" s="23"/>
      <c r="AH766" s="23"/>
      <c r="AI766" s="1"/>
      <c r="AJ766" s="1"/>
      <c r="AK766" s="23"/>
      <c r="AL766" s="1"/>
      <c r="AM766" s="1"/>
      <c r="AN766" s="1"/>
      <c r="AO766" s="1"/>
      <c r="A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23"/>
      <c r="AG767" s="23"/>
      <c r="AH767" s="23"/>
      <c r="AI767" s="1"/>
      <c r="AJ767" s="1"/>
      <c r="AK767" s="23"/>
      <c r="AL767" s="1"/>
      <c r="AM767" s="1"/>
      <c r="AN767" s="1"/>
      <c r="AO767" s="1"/>
      <c r="A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23"/>
      <c r="AG768" s="23"/>
      <c r="AH768" s="23"/>
      <c r="AI768" s="1"/>
      <c r="AJ768" s="1"/>
      <c r="AK768" s="23"/>
      <c r="AL768" s="1"/>
      <c r="AM768" s="1"/>
      <c r="AN768" s="1"/>
      <c r="AO768" s="1"/>
      <c r="A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23"/>
      <c r="AG769" s="23"/>
      <c r="AH769" s="23"/>
      <c r="AI769" s="1"/>
      <c r="AJ769" s="1"/>
      <c r="AK769" s="23"/>
      <c r="AL769" s="1"/>
      <c r="AM769" s="1"/>
      <c r="AN769" s="1"/>
      <c r="AO769" s="1"/>
      <c r="A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23"/>
      <c r="AG770" s="23"/>
      <c r="AH770" s="23"/>
      <c r="AI770" s="1"/>
      <c r="AJ770" s="1"/>
      <c r="AK770" s="23"/>
      <c r="AL770" s="1"/>
      <c r="AM770" s="1"/>
      <c r="AN770" s="1"/>
      <c r="AO770" s="1"/>
      <c r="A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23"/>
      <c r="AG771" s="23"/>
      <c r="AH771" s="23"/>
      <c r="AI771" s="1"/>
      <c r="AJ771" s="1"/>
      <c r="AK771" s="23"/>
      <c r="AL771" s="1"/>
      <c r="AM771" s="1"/>
      <c r="AN771" s="1"/>
      <c r="AO771" s="1"/>
      <c r="A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23"/>
      <c r="AG772" s="23"/>
      <c r="AH772" s="23"/>
      <c r="AI772" s="1"/>
      <c r="AJ772" s="1"/>
      <c r="AK772" s="23"/>
      <c r="AL772" s="1"/>
      <c r="AM772" s="1"/>
      <c r="AN772" s="1"/>
      <c r="AO772" s="1"/>
      <c r="A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23"/>
      <c r="AG773" s="23"/>
      <c r="AH773" s="23"/>
      <c r="AI773" s="1"/>
      <c r="AJ773" s="1"/>
      <c r="AK773" s="23"/>
      <c r="AL773" s="1"/>
      <c r="AM773" s="1"/>
      <c r="AN773" s="1"/>
      <c r="AO773" s="1"/>
      <c r="A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23"/>
      <c r="AG774" s="23"/>
      <c r="AH774" s="23"/>
      <c r="AI774" s="1"/>
      <c r="AJ774" s="1"/>
      <c r="AK774" s="23"/>
      <c r="AL774" s="1"/>
      <c r="AM774" s="1"/>
      <c r="AN774" s="1"/>
      <c r="AO774" s="1"/>
      <c r="A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23"/>
      <c r="AG775" s="23"/>
      <c r="AH775" s="23"/>
      <c r="AI775" s="1"/>
      <c r="AJ775" s="1"/>
      <c r="AK775" s="23"/>
      <c r="AL775" s="1"/>
      <c r="AM775" s="1"/>
      <c r="AN775" s="1"/>
      <c r="AO775" s="1"/>
      <c r="A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23"/>
      <c r="AG776" s="23"/>
      <c r="AH776" s="23"/>
      <c r="AI776" s="1"/>
      <c r="AJ776" s="1"/>
      <c r="AK776" s="23"/>
      <c r="AL776" s="1"/>
      <c r="AM776" s="1"/>
      <c r="AN776" s="1"/>
      <c r="AO776" s="1"/>
      <c r="A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23"/>
      <c r="AG777" s="23"/>
      <c r="AH777" s="23"/>
      <c r="AI777" s="1"/>
      <c r="AJ777" s="1"/>
      <c r="AK777" s="23"/>
      <c r="AL777" s="1"/>
      <c r="AM777" s="1"/>
      <c r="AN777" s="1"/>
      <c r="AO777" s="1"/>
      <c r="A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23"/>
      <c r="AG778" s="23"/>
      <c r="AH778" s="23"/>
      <c r="AI778" s="1"/>
      <c r="AJ778" s="1"/>
      <c r="AK778" s="23"/>
      <c r="AL778" s="1"/>
      <c r="AM778" s="1"/>
      <c r="AN778" s="1"/>
      <c r="AO778" s="1"/>
      <c r="A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23"/>
      <c r="AG779" s="23"/>
      <c r="AH779" s="23"/>
      <c r="AI779" s="1"/>
      <c r="AJ779" s="1"/>
      <c r="AK779" s="23"/>
      <c r="AL779" s="1"/>
      <c r="AM779" s="1"/>
      <c r="AN779" s="1"/>
      <c r="AO779" s="1"/>
      <c r="A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23"/>
      <c r="AG780" s="23"/>
      <c r="AH780" s="23"/>
      <c r="AI780" s="1"/>
      <c r="AJ780" s="1"/>
      <c r="AK780" s="23"/>
      <c r="AL780" s="1"/>
      <c r="AM780" s="1"/>
      <c r="AN780" s="1"/>
      <c r="AO780" s="1"/>
      <c r="A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23"/>
      <c r="AG781" s="23"/>
      <c r="AH781" s="23"/>
      <c r="AI781" s="1"/>
      <c r="AJ781" s="1"/>
      <c r="AK781" s="23"/>
      <c r="AL781" s="1"/>
      <c r="AM781" s="1"/>
      <c r="AN781" s="1"/>
      <c r="AO781" s="1"/>
      <c r="A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23"/>
      <c r="AG782" s="23"/>
      <c r="AH782" s="23"/>
      <c r="AI782" s="1"/>
      <c r="AJ782" s="1"/>
      <c r="AK782" s="23"/>
      <c r="AL782" s="1"/>
      <c r="AM782" s="1"/>
      <c r="AN782" s="1"/>
      <c r="AO782" s="1"/>
      <c r="A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23"/>
      <c r="AG783" s="23"/>
      <c r="AH783" s="23"/>
      <c r="AI783" s="1"/>
      <c r="AJ783" s="1"/>
      <c r="AK783" s="23"/>
      <c r="AL783" s="1"/>
      <c r="AM783" s="1"/>
      <c r="AN783" s="1"/>
      <c r="AO783" s="1"/>
      <c r="A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23"/>
      <c r="AG784" s="23"/>
      <c r="AH784" s="23"/>
      <c r="AI784" s="1"/>
      <c r="AJ784" s="1"/>
      <c r="AK784" s="23"/>
      <c r="AL784" s="1"/>
      <c r="AM784" s="1"/>
      <c r="AN784" s="1"/>
      <c r="AO784" s="1"/>
      <c r="A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23"/>
      <c r="AG785" s="23"/>
      <c r="AH785" s="23"/>
      <c r="AI785" s="1"/>
      <c r="AJ785" s="1"/>
      <c r="AK785" s="23"/>
      <c r="AL785" s="1"/>
      <c r="AM785" s="1"/>
      <c r="AN785" s="1"/>
      <c r="AO785" s="1"/>
      <c r="A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23"/>
      <c r="AG786" s="23"/>
      <c r="AH786" s="23"/>
      <c r="AI786" s="1"/>
      <c r="AJ786" s="1"/>
      <c r="AK786" s="23"/>
      <c r="AL786" s="1"/>
      <c r="AM786" s="1"/>
      <c r="AN786" s="1"/>
      <c r="AO786" s="1"/>
      <c r="A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23"/>
      <c r="AG787" s="23"/>
      <c r="AH787" s="23"/>
      <c r="AI787" s="1"/>
      <c r="AJ787" s="1"/>
      <c r="AK787" s="23"/>
      <c r="AL787" s="1"/>
      <c r="AM787" s="1"/>
      <c r="AN787" s="1"/>
      <c r="AO787" s="1"/>
      <c r="A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23"/>
      <c r="AG788" s="23"/>
      <c r="AH788" s="23"/>
      <c r="AI788" s="1"/>
      <c r="AJ788" s="1"/>
      <c r="AK788" s="23"/>
      <c r="AL788" s="1"/>
      <c r="AM788" s="1"/>
      <c r="AN788" s="1"/>
      <c r="AO788" s="1"/>
      <c r="A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23"/>
      <c r="AG789" s="23"/>
      <c r="AH789" s="23"/>
      <c r="AI789" s="1"/>
      <c r="AJ789" s="1"/>
      <c r="AK789" s="23"/>
      <c r="AL789" s="1"/>
      <c r="AM789" s="1"/>
      <c r="AN789" s="1"/>
      <c r="AO789" s="1"/>
      <c r="A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23"/>
      <c r="AG790" s="23"/>
      <c r="AH790" s="23"/>
      <c r="AI790" s="1"/>
      <c r="AJ790" s="1"/>
      <c r="AK790" s="23"/>
      <c r="AL790" s="1"/>
      <c r="AM790" s="1"/>
      <c r="AN790" s="1"/>
      <c r="AO790" s="1"/>
      <c r="A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23"/>
      <c r="AG791" s="23"/>
      <c r="AH791" s="23"/>
      <c r="AI791" s="1"/>
      <c r="AJ791" s="1"/>
      <c r="AK791" s="23"/>
      <c r="AL791" s="1"/>
      <c r="AM791" s="1"/>
      <c r="AN791" s="1"/>
      <c r="AO791" s="1"/>
      <c r="A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23"/>
      <c r="AG792" s="23"/>
      <c r="AH792" s="23"/>
      <c r="AI792" s="1"/>
      <c r="AJ792" s="1"/>
      <c r="AK792" s="23"/>
      <c r="AL792" s="1"/>
      <c r="AM792" s="1"/>
      <c r="AN792" s="1"/>
      <c r="AO792" s="1"/>
      <c r="A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23"/>
      <c r="AG793" s="23"/>
      <c r="AH793" s="23"/>
      <c r="AI793" s="1"/>
      <c r="AJ793" s="1"/>
      <c r="AK793" s="23"/>
      <c r="AL793" s="1"/>
      <c r="AM793" s="1"/>
      <c r="AN793" s="1"/>
      <c r="AO793" s="1"/>
      <c r="A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23"/>
      <c r="AG794" s="23"/>
      <c r="AH794" s="23"/>
      <c r="AI794" s="1"/>
      <c r="AJ794" s="1"/>
      <c r="AK794" s="23"/>
      <c r="AL794" s="1"/>
      <c r="AM794" s="1"/>
      <c r="AN794" s="1"/>
      <c r="AO794" s="1"/>
      <c r="A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23"/>
      <c r="AG795" s="23"/>
      <c r="AH795" s="23"/>
      <c r="AI795" s="1"/>
      <c r="AJ795" s="1"/>
      <c r="AK795" s="23"/>
      <c r="AL795" s="1"/>
      <c r="AM795" s="1"/>
      <c r="AN795" s="1"/>
      <c r="AO795" s="1"/>
      <c r="A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23"/>
      <c r="AG796" s="23"/>
      <c r="AH796" s="23"/>
      <c r="AI796" s="1"/>
      <c r="AJ796" s="1"/>
      <c r="AK796" s="23"/>
      <c r="AL796" s="1"/>
      <c r="AM796" s="1"/>
      <c r="AN796" s="1"/>
      <c r="AO796" s="1"/>
      <c r="A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23"/>
      <c r="AG797" s="23"/>
      <c r="AH797" s="23"/>
      <c r="AI797" s="1"/>
      <c r="AJ797" s="1"/>
      <c r="AK797" s="23"/>
      <c r="AL797" s="1"/>
      <c r="AM797" s="1"/>
      <c r="AN797" s="1"/>
      <c r="AO797" s="1"/>
      <c r="A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23"/>
      <c r="AG798" s="23"/>
      <c r="AH798" s="23"/>
      <c r="AI798" s="1"/>
      <c r="AJ798" s="1"/>
      <c r="AK798" s="23"/>
      <c r="AL798" s="1"/>
      <c r="AM798" s="1"/>
      <c r="AN798" s="1"/>
      <c r="AO798" s="1"/>
      <c r="A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23"/>
      <c r="AG799" s="23"/>
      <c r="AH799" s="23"/>
      <c r="AI799" s="1"/>
      <c r="AJ799" s="1"/>
      <c r="AK799" s="23"/>
      <c r="AL799" s="1"/>
      <c r="AM799" s="1"/>
      <c r="AN799" s="1"/>
      <c r="AO799" s="1"/>
      <c r="A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23"/>
      <c r="AG800" s="23"/>
      <c r="AH800" s="23"/>
      <c r="AI800" s="1"/>
      <c r="AJ800" s="1"/>
      <c r="AK800" s="23"/>
      <c r="AL800" s="1"/>
      <c r="AM800" s="1"/>
      <c r="AN800" s="1"/>
      <c r="AO800" s="1"/>
      <c r="A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23"/>
      <c r="AG801" s="23"/>
      <c r="AH801" s="23"/>
      <c r="AI801" s="1"/>
      <c r="AJ801" s="1"/>
      <c r="AK801" s="23"/>
      <c r="AL801" s="1"/>
      <c r="AM801" s="1"/>
      <c r="AN801" s="1"/>
      <c r="AO801" s="1"/>
      <c r="A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23"/>
      <c r="AG802" s="23"/>
      <c r="AH802" s="23"/>
      <c r="AI802" s="1"/>
      <c r="AJ802" s="1"/>
      <c r="AK802" s="23"/>
      <c r="AL802" s="1"/>
      <c r="AM802" s="1"/>
      <c r="AN802" s="1"/>
      <c r="AO802" s="1"/>
      <c r="A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23"/>
      <c r="AG803" s="23"/>
      <c r="AH803" s="23"/>
      <c r="AI803" s="1"/>
      <c r="AJ803" s="1"/>
      <c r="AK803" s="23"/>
      <c r="AL803" s="1"/>
      <c r="AM803" s="1"/>
      <c r="AN803" s="1"/>
      <c r="AO803" s="1"/>
      <c r="A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23"/>
      <c r="AG804" s="23"/>
      <c r="AH804" s="23"/>
      <c r="AI804" s="1"/>
      <c r="AJ804" s="1"/>
      <c r="AK804" s="23"/>
      <c r="AL804" s="1"/>
      <c r="AM804" s="1"/>
      <c r="AN804" s="1"/>
      <c r="AO804" s="1"/>
      <c r="A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23"/>
      <c r="AG805" s="23"/>
      <c r="AH805" s="23"/>
      <c r="AI805" s="1"/>
      <c r="AJ805" s="1"/>
      <c r="AK805" s="23"/>
      <c r="AL805" s="1"/>
      <c r="AM805" s="1"/>
      <c r="AN805" s="1"/>
      <c r="AO805" s="1"/>
      <c r="A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23"/>
      <c r="AG806" s="23"/>
      <c r="AH806" s="23"/>
      <c r="AI806" s="1"/>
      <c r="AJ806" s="1"/>
      <c r="AK806" s="23"/>
      <c r="AL806" s="1"/>
      <c r="AM806" s="1"/>
      <c r="AN806" s="1"/>
      <c r="AO806" s="1"/>
      <c r="A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23"/>
      <c r="AG807" s="23"/>
      <c r="AH807" s="23"/>
      <c r="AI807" s="1"/>
      <c r="AJ807" s="1"/>
      <c r="AK807" s="23"/>
      <c r="AL807" s="1"/>
      <c r="AM807" s="1"/>
      <c r="AN807" s="1"/>
      <c r="AO807" s="1"/>
      <c r="A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23"/>
      <c r="AG808" s="23"/>
      <c r="AH808" s="23"/>
      <c r="AI808" s="1"/>
      <c r="AJ808" s="1"/>
      <c r="AK808" s="23"/>
      <c r="AL808" s="1"/>
      <c r="AM808" s="1"/>
      <c r="AN808" s="1"/>
      <c r="AO808" s="1"/>
      <c r="A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23"/>
      <c r="AG809" s="23"/>
      <c r="AH809" s="23"/>
      <c r="AI809" s="1"/>
      <c r="AJ809" s="1"/>
      <c r="AK809" s="23"/>
      <c r="AL809" s="1"/>
      <c r="AM809" s="1"/>
      <c r="AN809" s="1"/>
      <c r="AO809" s="1"/>
      <c r="A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23"/>
      <c r="AG810" s="23"/>
      <c r="AH810" s="23"/>
      <c r="AI810" s="1"/>
      <c r="AJ810" s="1"/>
      <c r="AK810" s="23"/>
      <c r="AL810" s="1"/>
      <c r="AM810" s="1"/>
      <c r="AN810" s="1"/>
      <c r="AO810" s="1"/>
      <c r="A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23"/>
      <c r="AG811" s="23"/>
      <c r="AH811" s="23"/>
      <c r="AI811" s="1"/>
      <c r="AJ811" s="1"/>
      <c r="AK811" s="23"/>
      <c r="AL811" s="1"/>
      <c r="AM811" s="1"/>
      <c r="AN811" s="1"/>
      <c r="AO811" s="1"/>
      <c r="A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23"/>
      <c r="AG812" s="23"/>
      <c r="AH812" s="23"/>
      <c r="AI812" s="1"/>
      <c r="AJ812" s="1"/>
      <c r="AK812" s="23"/>
      <c r="AL812" s="1"/>
      <c r="AM812" s="1"/>
      <c r="AN812" s="1"/>
      <c r="AO812" s="1"/>
      <c r="A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23"/>
      <c r="AG813" s="23"/>
      <c r="AH813" s="23"/>
      <c r="AI813" s="1"/>
      <c r="AJ813" s="1"/>
      <c r="AK813" s="23"/>
      <c r="AL813" s="1"/>
      <c r="AM813" s="1"/>
      <c r="AN813" s="1"/>
      <c r="AO813" s="1"/>
      <c r="A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23"/>
      <c r="AG814" s="23"/>
      <c r="AH814" s="23"/>
      <c r="AI814" s="1"/>
      <c r="AJ814" s="1"/>
      <c r="AK814" s="23"/>
      <c r="AL814" s="1"/>
      <c r="AM814" s="1"/>
      <c r="AN814" s="1"/>
      <c r="AO814" s="1"/>
      <c r="A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23"/>
      <c r="AG815" s="23"/>
      <c r="AH815" s="23"/>
      <c r="AI815" s="1"/>
      <c r="AJ815" s="1"/>
      <c r="AK815" s="23"/>
      <c r="AL815" s="1"/>
      <c r="AM815" s="1"/>
      <c r="AN815" s="1"/>
      <c r="AO815" s="1"/>
      <c r="A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23"/>
      <c r="AG816" s="23"/>
      <c r="AH816" s="23"/>
      <c r="AI816" s="1"/>
      <c r="AJ816" s="1"/>
      <c r="AK816" s="23"/>
      <c r="AL816" s="1"/>
      <c r="AM816" s="1"/>
      <c r="AN816" s="1"/>
      <c r="AO816" s="1"/>
      <c r="A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23"/>
      <c r="AG817" s="23"/>
      <c r="AH817" s="23"/>
      <c r="AI817" s="1"/>
      <c r="AJ817" s="1"/>
      <c r="AK817" s="23"/>
      <c r="AL817" s="1"/>
      <c r="AM817" s="1"/>
      <c r="AN817" s="1"/>
      <c r="AO817" s="1"/>
      <c r="A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23"/>
      <c r="AG818" s="23"/>
      <c r="AH818" s="23"/>
      <c r="AI818" s="1"/>
      <c r="AJ818" s="1"/>
      <c r="AK818" s="23"/>
      <c r="AL818" s="1"/>
      <c r="AM818" s="1"/>
      <c r="AN818" s="1"/>
      <c r="AO818" s="1"/>
      <c r="A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23"/>
      <c r="AG819" s="23"/>
      <c r="AH819" s="23"/>
      <c r="AI819" s="1"/>
      <c r="AJ819" s="1"/>
      <c r="AK819" s="23"/>
      <c r="AL819" s="1"/>
      <c r="AM819" s="1"/>
      <c r="AN819" s="1"/>
      <c r="AO819" s="1"/>
      <c r="A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23"/>
      <c r="AG820" s="23"/>
      <c r="AH820" s="23"/>
      <c r="AI820" s="1"/>
      <c r="AJ820" s="1"/>
      <c r="AK820" s="23"/>
      <c r="AL820" s="1"/>
      <c r="AM820" s="1"/>
      <c r="AN820" s="1"/>
      <c r="AO820" s="1"/>
      <c r="A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23"/>
      <c r="AG821" s="23"/>
      <c r="AH821" s="23"/>
      <c r="AI821" s="1"/>
      <c r="AJ821" s="1"/>
      <c r="AK821" s="23"/>
      <c r="AL821" s="1"/>
      <c r="AM821" s="1"/>
      <c r="AN821" s="1"/>
      <c r="AO821" s="1"/>
      <c r="A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23"/>
      <c r="AG822" s="23"/>
      <c r="AH822" s="23"/>
      <c r="AI822" s="1"/>
      <c r="AJ822" s="1"/>
      <c r="AK822" s="23"/>
      <c r="AL822" s="1"/>
      <c r="AM822" s="1"/>
      <c r="AN822" s="1"/>
      <c r="AO822" s="1"/>
      <c r="A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23"/>
      <c r="AG823" s="23"/>
      <c r="AH823" s="23"/>
      <c r="AI823" s="1"/>
      <c r="AJ823" s="1"/>
      <c r="AK823" s="23"/>
      <c r="AL823" s="1"/>
      <c r="AM823" s="1"/>
      <c r="AN823" s="1"/>
      <c r="AO823" s="1"/>
      <c r="A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23"/>
      <c r="AG824" s="23"/>
      <c r="AH824" s="23"/>
      <c r="AI824" s="1"/>
      <c r="AJ824" s="1"/>
      <c r="AK824" s="23"/>
      <c r="AL824" s="1"/>
      <c r="AM824" s="1"/>
      <c r="AN824" s="1"/>
      <c r="AO824" s="1"/>
      <c r="A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23"/>
      <c r="AG825" s="23"/>
      <c r="AH825" s="23"/>
      <c r="AI825" s="1"/>
      <c r="AJ825" s="1"/>
      <c r="AK825" s="23"/>
      <c r="AL825" s="1"/>
      <c r="AM825" s="1"/>
      <c r="AN825" s="1"/>
      <c r="AO825" s="1"/>
      <c r="A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23"/>
      <c r="AG826" s="23"/>
      <c r="AH826" s="23"/>
      <c r="AI826" s="1"/>
      <c r="AJ826" s="1"/>
      <c r="AK826" s="23"/>
      <c r="AL826" s="1"/>
      <c r="AM826" s="1"/>
      <c r="AN826" s="1"/>
      <c r="AO826" s="1"/>
      <c r="A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23"/>
      <c r="AG827" s="23"/>
      <c r="AH827" s="23"/>
      <c r="AI827" s="1"/>
      <c r="AJ827" s="1"/>
      <c r="AK827" s="23"/>
      <c r="AL827" s="1"/>
      <c r="AM827" s="1"/>
      <c r="AN827" s="1"/>
      <c r="AO827" s="1"/>
      <c r="A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23"/>
      <c r="AG828" s="23"/>
      <c r="AH828" s="23"/>
      <c r="AI828" s="1"/>
      <c r="AJ828" s="1"/>
      <c r="AK828" s="23"/>
      <c r="AL828" s="1"/>
      <c r="AM828" s="1"/>
      <c r="AN828" s="1"/>
      <c r="AO828" s="1"/>
      <c r="A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23"/>
      <c r="AG829" s="23"/>
      <c r="AH829" s="23"/>
      <c r="AI829" s="1"/>
      <c r="AJ829" s="1"/>
      <c r="AK829" s="23"/>
      <c r="AL829" s="1"/>
      <c r="AM829" s="1"/>
      <c r="AN829" s="1"/>
      <c r="AO829" s="1"/>
      <c r="A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23"/>
      <c r="AG830" s="23"/>
      <c r="AH830" s="23"/>
      <c r="AI830" s="1"/>
      <c r="AJ830" s="1"/>
      <c r="AK830" s="23"/>
      <c r="AL830" s="1"/>
      <c r="AM830" s="1"/>
      <c r="AN830" s="1"/>
      <c r="AO830" s="1"/>
      <c r="A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23"/>
      <c r="AG831" s="23"/>
      <c r="AH831" s="23"/>
      <c r="AI831" s="1"/>
      <c r="AJ831" s="1"/>
      <c r="AK831" s="23"/>
      <c r="AL831" s="1"/>
      <c r="AM831" s="1"/>
      <c r="AN831" s="1"/>
      <c r="AO831" s="1"/>
      <c r="A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23"/>
      <c r="AG832" s="23"/>
      <c r="AH832" s="23"/>
      <c r="AI832" s="1"/>
      <c r="AJ832" s="1"/>
      <c r="AK832" s="23"/>
      <c r="AL832" s="1"/>
      <c r="AM832" s="1"/>
      <c r="AN832" s="1"/>
      <c r="AO832" s="1"/>
      <c r="A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3"/>
      <c r="AG833" s="23"/>
      <c r="AH833" s="23"/>
      <c r="AI833" s="1"/>
      <c r="AJ833" s="1"/>
      <c r="AK833" s="23"/>
      <c r="AL833" s="1"/>
      <c r="AM833" s="1"/>
      <c r="AN833" s="1"/>
      <c r="AO833" s="1"/>
      <c r="A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23"/>
      <c r="AG834" s="23"/>
      <c r="AH834" s="23"/>
      <c r="AI834" s="1"/>
      <c r="AJ834" s="1"/>
      <c r="AK834" s="23"/>
      <c r="AL834" s="1"/>
      <c r="AM834" s="1"/>
      <c r="AN834" s="1"/>
      <c r="AO834" s="1"/>
      <c r="A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23"/>
      <c r="AG835" s="23"/>
      <c r="AH835" s="23"/>
      <c r="AI835" s="1"/>
      <c r="AJ835" s="1"/>
      <c r="AK835" s="23"/>
      <c r="AL835" s="1"/>
      <c r="AM835" s="1"/>
      <c r="AN835" s="1"/>
      <c r="AO835" s="1"/>
      <c r="A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23"/>
      <c r="AG836" s="23"/>
      <c r="AH836" s="23"/>
      <c r="AI836" s="1"/>
      <c r="AJ836" s="1"/>
      <c r="AK836" s="23"/>
      <c r="AL836" s="1"/>
      <c r="AM836" s="1"/>
      <c r="AN836" s="1"/>
      <c r="AO836" s="1"/>
      <c r="A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23"/>
      <c r="AG837" s="23"/>
      <c r="AH837" s="23"/>
      <c r="AI837" s="1"/>
      <c r="AJ837" s="1"/>
      <c r="AK837" s="23"/>
      <c r="AL837" s="1"/>
      <c r="AM837" s="1"/>
      <c r="AN837" s="1"/>
      <c r="AO837" s="1"/>
      <c r="A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23"/>
      <c r="AG838" s="23"/>
      <c r="AH838" s="23"/>
      <c r="AI838" s="1"/>
      <c r="AJ838" s="1"/>
      <c r="AK838" s="23"/>
      <c r="AL838" s="1"/>
      <c r="AM838" s="1"/>
      <c r="AN838" s="1"/>
      <c r="AO838" s="1"/>
      <c r="A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23"/>
      <c r="AG839" s="23"/>
      <c r="AH839" s="23"/>
      <c r="AI839" s="1"/>
      <c r="AJ839" s="1"/>
      <c r="AK839" s="23"/>
      <c r="AL839" s="1"/>
      <c r="AM839" s="1"/>
      <c r="AN839" s="1"/>
      <c r="AO839" s="1"/>
      <c r="A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23"/>
      <c r="AG840" s="23"/>
      <c r="AH840" s="23"/>
      <c r="AI840" s="1"/>
      <c r="AJ840" s="1"/>
      <c r="AK840" s="23"/>
      <c r="AL840" s="1"/>
      <c r="AM840" s="1"/>
      <c r="AN840" s="1"/>
      <c r="AO840" s="1"/>
      <c r="A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23"/>
      <c r="AG841" s="23"/>
      <c r="AH841" s="23"/>
      <c r="AI841" s="1"/>
      <c r="AJ841" s="1"/>
      <c r="AK841" s="23"/>
      <c r="AL841" s="1"/>
      <c r="AM841" s="1"/>
      <c r="AN841" s="1"/>
      <c r="AO841" s="1"/>
      <c r="A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23"/>
      <c r="AG842" s="23"/>
      <c r="AH842" s="23"/>
      <c r="AI842" s="1"/>
      <c r="AJ842" s="1"/>
      <c r="AK842" s="23"/>
      <c r="AL842" s="1"/>
      <c r="AM842" s="1"/>
      <c r="AN842" s="1"/>
      <c r="AO842" s="1"/>
      <c r="A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23"/>
      <c r="AG843" s="23"/>
      <c r="AH843" s="23"/>
      <c r="AI843" s="1"/>
      <c r="AJ843" s="1"/>
      <c r="AK843" s="23"/>
      <c r="AL843" s="1"/>
      <c r="AM843" s="1"/>
      <c r="AN843" s="1"/>
      <c r="AO843" s="1"/>
      <c r="A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23"/>
      <c r="AG844" s="23"/>
      <c r="AH844" s="23"/>
      <c r="AI844" s="1"/>
      <c r="AJ844" s="1"/>
      <c r="AK844" s="23"/>
      <c r="AL844" s="1"/>
      <c r="AM844" s="1"/>
      <c r="AN844" s="1"/>
      <c r="AO844" s="1"/>
      <c r="A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23"/>
      <c r="AG845" s="23"/>
      <c r="AH845" s="23"/>
      <c r="AI845" s="1"/>
      <c r="AJ845" s="1"/>
      <c r="AK845" s="23"/>
      <c r="AL845" s="1"/>
      <c r="AM845" s="1"/>
      <c r="AN845" s="1"/>
      <c r="AO845" s="1"/>
      <c r="A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23"/>
      <c r="AG846" s="23"/>
      <c r="AH846" s="23"/>
      <c r="AI846" s="1"/>
      <c r="AJ846" s="1"/>
      <c r="AK846" s="23"/>
      <c r="AL846" s="1"/>
      <c r="AM846" s="1"/>
      <c r="AN846" s="1"/>
      <c r="AO846" s="1"/>
      <c r="A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23"/>
      <c r="AG847" s="23"/>
      <c r="AH847" s="23"/>
      <c r="AI847" s="1"/>
      <c r="AJ847" s="1"/>
      <c r="AK847" s="23"/>
      <c r="AL847" s="1"/>
      <c r="AM847" s="1"/>
      <c r="AN847" s="1"/>
      <c r="AO847" s="1"/>
      <c r="A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23"/>
      <c r="AG848" s="23"/>
      <c r="AH848" s="23"/>
      <c r="AI848" s="1"/>
      <c r="AJ848" s="1"/>
      <c r="AK848" s="23"/>
      <c r="AL848" s="1"/>
      <c r="AM848" s="1"/>
      <c r="AN848" s="1"/>
      <c r="AO848" s="1"/>
      <c r="A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23"/>
      <c r="AG849" s="23"/>
      <c r="AH849" s="23"/>
      <c r="AI849" s="1"/>
      <c r="AJ849" s="1"/>
      <c r="AK849" s="23"/>
      <c r="AL849" s="1"/>
      <c r="AM849" s="1"/>
      <c r="AN849" s="1"/>
      <c r="AO849" s="1"/>
      <c r="A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23"/>
      <c r="AG850" s="23"/>
      <c r="AH850" s="23"/>
      <c r="AI850" s="1"/>
      <c r="AJ850" s="1"/>
      <c r="AK850" s="23"/>
      <c r="AL850" s="1"/>
      <c r="AM850" s="1"/>
      <c r="AN850" s="1"/>
      <c r="AO850" s="1"/>
      <c r="A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23"/>
      <c r="AG851" s="23"/>
      <c r="AH851" s="23"/>
      <c r="AI851" s="1"/>
      <c r="AJ851" s="1"/>
      <c r="AK851" s="23"/>
      <c r="AL851" s="1"/>
      <c r="AM851" s="1"/>
      <c r="AN851" s="1"/>
      <c r="AO851" s="1"/>
      <c r="A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23"/>
      <c r="AG852" s="23"/>
      <c r="AH852" s="23"/>
      <c r="AI852" s="1"/>
      <c r="AJ852" s="1"/>
      <c r="AK852" s="23"/>
      <c r="AL852" s="1"/>
      <c r="AM852" s="1"/>
      <c r="AN852" s="1"/>
      <c r="AO852" s="1"/>
      <c r="A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23"/>
      <c r="AG853" s="23"/>
      <c r="AH853" s="23"/>
      <c r="AI853" s="1"/>
      <c r="AJ853" s="1"/>
      <c r="AK853" s="23"/>
      <c r="AL853" s="1"/>
      <c r="AM853" s="1"/>
      <c r="AN853" s="1"/>
      <c r="AO853" s="1"/>
      <c r="A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23"/>
      <c r="AG854" s="23"/>
      <c r="AH854" s="23"/>
      <c r="AI854" s="1"/>
      <c r="AJ854" s="1"/>
      <c r="AK854" s="23"/>
      <c r="AL854" s="1"/>
      <c r="AM854" s="1"/>
      <c r="AN854" s="1"/>
      <c r="AO854" s="1"/>
      <c r="A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23"/>
      <c r="AG855" s="23"/>
      <c r="AH855" s="23"/>
      <c r="AI855" s="1"/>
      <c r="AJ855" s="1"/>
      <c r="AK855" s="23"/>
      <c r="AL855" s="1"/>
      <c r="AM855" s="1"/>
      <c r="AN855" s="1"/>
      <c r="AO855" s="1"/>
      <c r="A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23"/>
      <c r="AG856" s="23"/>
      <c r="AH856" s="23"/>
      <c r="AI856" s="1"/>
      <c r="AJ856" s="1"/>
      <c r="AK856" s="23"/>
      <c r="AL856" s="1"/>
      <c r="AM856" s="1"/>
      <c r="AN856" s="1"/>
      <c r="AO856" s="1"/>
      <c r="A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23"/>
      <c r="AG857" s="23"/>
      <c r="AH857" s="23"/>
      <c r="AI857" s="1"/>
      <c r="AJ857" s="1"/>
      <c r="AK857" s="23"/>
      <c r="AL857" s="1"/>
      <c r="AM857" s="1"/>
      <c r="AN857" s="1"/>
      <c r="AO857" s="1"/>
      <c r="A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23"/>
      <c r="AG858" s="23"/>
      <c r="AH858" s="23"/>
      <c r="AI858" s="1"/>
      <c r="AJ858" s="1"/>
      <c r="AK858" s="23"/>
      <c r="AL858" s="1"/>
      <c r="AM858" s="1"/>
      <c r="AN858" s="1"/>
      <c r="AO858" s="1"/>
      <c r="A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23"/>
      <c r="AG859" s="23"/>
      <c r="AH859" s="23"/>
      <c r="AI859" s="1"/>
      <c r="AJ859" s="1"/>
      <c r="AK859" s="23"/>
      <c r="AL859" s="1"/>
      <c r="AM859" s="1"/>
      <c r="AN859" s="1"/>
      <c r="AO859" s="1"/>
      <c r="A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23"/>
      <c r="AG860" s="23"/>
      <c r="AH860" s="23"/>
      <c r="AI860" s="1"/>
      <c r="AJ860" s="1"/>
      <c r="AK860" s="23"/>
      <c r="AL860" s="1"/>
      <c r="AM860" s="1"/>
      <c r="AN860" s="1"/>
      <c r="AO860" s="1"/>
      <c r="A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23"/>
      <c r="AG861" s="23"/>
      <c r="AH861" s="23"/>
      <c r="AI861" s="1"/>
      <c r="AJ861" s="1"/>
      <c r="AK861" s="23"/>
      <c r="AL861" s="1"/>
      <c r="AM861" s="1"/>
      <c r="AN861" s="1"/>
      <c r="AO861" s="1"/>
      <c r="A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23"/>
      <c r="AG862" s="23"/>
      <c r="AH862" s="23"/>
      <c r="AI862" s="1"/>
      <c r="AJ862" s="1"/>
      <c r="AK862" s="23"/>
      <c r="AL862" s="1"/>
      <c r="AM862" s="1"/>
      <c r="AN862" s="1"/>
      <c r="AO862" s="1"/>
      <c r="A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23"/>
      <c r="AG863" s="23"/>
      <c r="AH863" s="23"/>
      <c r="AI863" s="1"/>
      <c r="AJ863" s="1"/>
      <c r="AK863" s="23"/>
      <c r="AL863" s="1"/>
      <c r="AM863" s="1"/>
      <c r="AN863" s="1"/>
      <c r="AO863" s="1"/>
      <c r="A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23"/>
      <c r="AG864" s="23"/>
      <c r="AH864" s="23"/>
      <c r="AI864" s="1"/>
      <c r="AJ864" s="1"/>
      <c r="AK864" s="23"/>
      <c r="AL864" s="1"/>
      <c r="AM864" s="1"/>
      <c r="AN864" s="1"/>
      <c r="AO864" s="1"/>
      <c r="A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23"/>
      <c r="AG865" s="23"/>
      <c r="AH865" s="23"/>
      <c r="AI865" s="1"/>
      <c r="AJ865" s="1"/>
      <c r="AK865" s="23"/>
      <c r="AL865" s="1"/>
      <c r="AM865" s="1"/>
      <c r="AN865" s="1"/>
      <c r="AO865" s="1"/>
      <c r="A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23"/>
      <c r="AG866" s="23"/>
      <c r="AH866" s="23"/>
      <c r="AI866" s="1"/>
      <c r="AJ866" s="1"/>
      <c r="AK866" s="23"/>
      <c r="AL866" s="1"/>
      <c r="AM866" s="1"/>
      <c r="AN866" s="1"/>
      <c r="AO866" s="1"/>
      <c r="A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23"/>
      <c r="AG867" s="23"/>
      <c r="AH867" s="23"/>
      <c r="AI867" s="1"/>
      <c r="AJ867" s="1"/>
      <c r="AK867" s="23"/>
      <c r="AL867" s="1"/>
      <c r="AM867" s="1"/>
      <c r="AN867" s="1"/>
      <c r="AO867" s="1"/>
      <c r="A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23"/>
      <c r="AG868" s="23"/>
      <c r="AH868" s="23"/>
      <c r="AI868" s="1"/>
      <c r="AJ868" s="1"/>
      <c r="AK868" s="23"/>
      <c r="AL868" s="1"/>
      <c r="AM868" s="1"/>
      <c r="AN868" s="1"/>
      <c r="AO868" s="1"/>
      <c r="A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23"/>
      <c r="AG869" s="23"/>
      <c r="AH869" s="23"/>
      <c r="AI869" s="1"/>
      <c r="AJ869" s="1"/>
      <c r="AK869" s="23"/>
      <c r="AL869" s="1"/>
      <c r="AM869" s="1"/>
      <c r="AN869" s="1"/>
      <c r="AO869" s="1"/>
      <c r="A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23"/>
      <c r="AG870" s="23"/>
      <c r="AH870" s="23"/>
      <c r="AI870" s="1"/>
      <c r="AJ870" s="1"/>
      <c r="AK870" s="23"/>
      <c r="AL870" s="1"/>
      <c r="AM870" s="1"/>
      <c r="AN870" s="1"/>
      <c r="AO870" s="1"/>
      <c r="A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23"/>
      <c r="AG871" s="23"/>
      <c r="AH871" s="23"/>
      <c r="AI871" s="1"/>
      <c r="AJ871" s="1"/>
      <c r="AK871" s="23"/>
      <c r="AL871" s="1"/>
      <c r="AM871" s="1"/>
      <c r="AN871" s="1"/>
      <c r="AO871" s="1"/>
      <c r="A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23"/>
      <c r="AG872" s="23"/>
      <c r="AH872" s="23"/>
      <c r="AI872" s="1"/>
      <c r="AJ872" s="1"/>
      <c r="AK872" s="23"/>
      <c r="AL872" s="1"/>
      <c r="AM872" s="1"/>
      <c r="AN872" s="1"/>
      <c r="AO872" s="1"/>
      <c r="A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23"/>
      <c r="AG873" s="23"/>
      <c r="AH873" s="23"/>
      <c r="AI873" s="1"/>
      <c r="AJ873" s="1"/>
      <c r="AK873" s="23"/>
      <c r="AL873" s="1"/>
      <c r="AM873" s="1"/>
      <c r="AN873" s="1"/>
      <c r="AO873" s="1"/>
      <c r="A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23"/>
      <c r="AG874" s="23"/>
      <c r="AH874" s="23"/>
      <c r="AI874" s="1"/>
      <c r="AJ874" s="1"/>
      <c r="AK874" s="23"/>
      <c r="AL874" s="1"/>
      <c r="AM874" s="1"/>
      <c r="AN874" s="1"/>
      <c r="AO874" s="1"/>
      <c r="A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23"/>
      <c r="AG875" s="23"/>
      <c r="AH875" s="23"/>
      <c r="AI875" s="1"/>
      <c r="AJ875" s="1"/>
      <c r="AK875" s="23"/>
      <c r="AL875" s="1"/>
      <c r="AM875" s="1"/>
      <c r="AN875" s="1"/>
      <c r="AO875" s="1"/>
      <c r="A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23"/>
      <c r="AG876" s="23"/>
      <c r="AH876" s="23"/>
      <c r="AI876" s="1"/>
      <c r="AJ876" s="1"/>
      <c r="AK876" s="23"/>
      <c r="AL876" s="1"/>
      <c r="AM876" s="1"/>
      <c r="AN876" s="1"/>
      <c r="AO876" s="1"/>
      <c r="A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23"/>
      <c r="AG877" s="23"/>
      <c r="AH877" s="23"/>
      <c r="AI877" s="1"/>
      <c r="AJ877" s="1"/>
      <c r="AK877" s="23"/>
      <c r="AL877" s="1"/>
      <c r="AM877" s="1"/>
      <c r="AN877" s="1"/>
      <c r="AO877" s="1"/>
      <c r="A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23"/>
      <c r="AG878" s="23"/>
      <c r="AH878" s="23"/>
      <c r="AI878" s="1"/>
      <c r="AJ878" s="1"/>
      <c r="AK878" s="23"/>
      <c r="AL878" s="1"/>
      <c r="AM878" s="1"/>
      <c r="AN878" s="1"/>
      <c r="AO878" s="1"/>
      <c r="A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23"/>
      <c r="AG879" s="23"/>
      <c r="AH879" s="23"/>
      <c r="AI879" s="1"/>
      <c r="AJ879" s="1"/>
      <c r="AK879" s="23"/>
      <c r="AL879" s="1"/>
      <c r="AM879" s="1"/>
      <c r="AN879" s="1"/>
      <c r="AO879" s="1"/>
      <c r="A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23"/>
      <c r="AG880" s="23"/>
      <c r="AH880" s="23"/>
      <c r="AI880" s="1"/>
      <c r="AJ880" s="1"/>
      <c r="AK880" s="23"/>
      <c r="AL880" s="1"/>
      <c r="AM880" s="1"/>
      <c r="AN880" s="1"/>
      <c r="AO880" s="1"/>
      <c r="A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3"/>
      <c r="AG881" s="23"/>
      <c r="AH881" s="23"/>
      <c r="AI881" s="1"/>
      <c r="AJ881" s="1"/>
      <c r="AK881" s="23"/>
      <c r="AL881" s="1"/>
      <c r="AM881" s="1"/>
      <c r="AN881" s="1"/>
      <c r="AO881" s="1"/>
      <c r="A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23"/>
      <c r="AG882" s="23"/>
      <c r="AH882" s="23"/>
      <c r="AI882" s="1"/>
      <c r="AJ882" s="1"/>
      <c r="AK882" s="23"/>
      <c r="AL882" s="1"/>
      <c r="AM882" s="1"/>
      <c r="AN882" s="1"/>
      <c r="AO882" s="1"/>
      <c r="A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23"/>
      <c r="AG883" s="23"/>
      <c r="AH883" s="23"/>
      <c r="AI883" s="1"/>
      <c r="AJ883" s="1"/>
      <c r="AK883" s="23"/>
      <c r="AL883" s="1"/>
      <c r="AM883" s="1"/>
      <c r="AN883" s="1"/>
      <c r="AO883" s="1"/>
      <c r="A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23"/>
      <c r="AG884" s="23"/>
      <c r="AH884" s="23"/>
      <c r="AI884" s="1"/>
      <c r="AJ884" s="1"/>
      <c r="AK884" s="23"/>
      <c r="AL884" s="1"/>
      <c r="AM884" s="1"/>
      <c r="AN884" s="1"/>
      <c r="AO884" s="1"/>
      <c r="A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23"/>
      <c r="AG885" s="23"/>
      <c r="AH885" s="23"/>
      <c r="AI885" s="1"/>
      <c r="AJ885" s="1"/>
      <c r="AK885" s="23"/>
      <c r="AL885" s="1"/>
      <c r="AM885" s="1"/>
      <c r="AN885" s="1"/>
      <c r="AO885" s="1"/>
      <c r="A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23"/>
      <c r="AG886" s="23"/>
      <c r="AH886" s="23"/>
      <c r="AI886" s="1"/>
      <c r="AJ886" s="1"/>
      <c r="AK886" s="23"/>
      <c r="AL886" s="1"/>
      <c r="AM886" s="1"/>
      <c r="AN886" s="1"/>
      <c r="AO886" s="1"/>
      <c r="A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23"/>
      <c r="AG887" s="23"/>
      <c r="AH887" s="23"/>
      <c r="AI887" s="1"/>
      <c r="AJ887" s="1"/>
      <c r="AK887" s="23"/>
      <c r="AL887" s="1"/>
      <c r="AM887" s="1"/>
      <c r="AN887" s="1"/>
      <c r="AO887" s="1"/>
      <c r="A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23"/>
      <c r="AG888" s="23"/>
      <c r="AH888" s="23"/>
      <c r="AI888" s="1"/>
      <c r="AJ888" s="1"/>
      <c r="AK888" s="23"/>
      <c r="AL888" s="1"/>
      <c r="AM888" s="1"/>
      <c r="AN888" s="1"/>
      <c r="AO888" s="1"/>
      <c r="A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23"/>
      <c r="AG889" s="23"/>
      <c r="AH889" s="23"/>
      <c r="AI889" s="1"/>
      <c r="AJ889" s="1"/>
      <c r="AK889" s="23"/>
      <c r="AL889" s="1"/>
      <c r="AM889" s="1"/>
      <c r="AN889" s="1"/>
      <c r="AO889" s="1"/>
      <c r="A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23"/>
      <c r="AG890" s="23"/>
      <c r="AH890" s="23"/>
      <c r="AI890" s="1"/>
      <c r="AJ890" s="1"/>
      <c r="AK890" s="23"/>
      <c r="AL890" s="1"/>
      <c r="AM890" s="1"/>
      <c r="AN890" s="1"/>
      <c r="AO890" s="1"/>
      <c r="A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23"/>
      <c r="AG891" s="23"/>
      <c r="AH891" s="23"/>
      <c r="AI891" s="1"/>
      <c r="AJ891" s="1"/>
      <c r="AK891" s="23"/>
      <c r="AL891" s="1"/>
      <c r="AM891" s="1"/>
      <c r="AN891" s="1"/>
      <c r="AO891" s="1"/>
      <c r="A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23"/>
      <c r="AG892" s="23"/>
      <c r="AH892" s="23"/>
      <c r="AI892" s="1"/>
      <c r="AJ892" s="1"/>
      <c r="AK892" s="23"/>
      <c r="AL892" s="1"/>
      <c r="AM892" s="1"/>
      <c r="AN892" s="1"/>
      <c r="AO892" s="1"/>
      <c r="A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23"/>
      <c r="AG893" s="23"/>
      <c r="AH893" s="23"/>
      <c r="AI893" s="1"/>
      <c r="AJ893" s="1"/>
      <c r="AK893" s="23"/>
      <c r="AL893" s="1"/>
      <c r="AM893" s="1"/>
      <c r="AN893" s="1"/>
      <c r="AO893" s="1"/>
      <c r="A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23"/>
      <c r="AG894" s="23"/>
      <c r="AH894" s="23"/>
      <c r="AI894" s="1"/>
      <c r="AJ894" s="1"/>
      <c r="AK894" s="23"/>
      <c r="AL894" s="1"/>
      <c r="AM894" s="1"/>
      <c r="AN894" s="1"/>
      <c r="AO894" s="1"/>
      <c r="A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23"/>
      <c r="AG895" s="23"/>
      <c r="AH895" s="23"/>
      <c r="AI895" s="1"/>
      <c r="AJ895" s="1"/>
      <c r="AK895" s="23"/>
      <c r="AL895" s="1"/>
      <c r="AM895" s="1"/>
      <c r="AN895" s="1"/>
      <c r="AO895" s="1"/>
      <c r="A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23"/>
      <c r="AG896" s="23"/>
      <c r="AH896" s="23"/>
      <c r="AI896" s="1"/>
      <c r="AJ896" s="1"/>
      <c r="AK896" s="23"/>
      <c r="AL896" s="1"/>
      <c r="AM896" s="1"/>
      <c r="AN896" s="1"/>
      <c r="AO896" s="1"/>
      <c r="A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23"/>
      <c r="AG897" s="23"/>
      <c r="AH897" s="23"/>
      <c r="AI897" s="1"/>
      <c r="AJ897" s="1"/>
      <c r="AK897" s="23"/>
      <c r="AL897" s="1"/>
      <c r="AM897" s="1"/>
      <c r="AN897" s="1"/>
      <c r="AO897" s="1"/>
      <c r="A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23"/>
      <c r="AG898" s="23"/>
      <c r="AH898" s="23"/>
      <c r="AI898" s="1"/>
      <c r="AJ898" s="1"/>
      <c r="AK898" s="23"/>
      <c r="AL898" s="1"/>
      <c r="AM898" s="1"/>
      <c r="AN898" s="1"/>
      <c r="AO898" s="1"/>
      <c r="A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23"/>
      <c r="AG899" s="23"/>
      <c r="AH899" s="23"/>
      <c r="AI899" s="1"/>
      <c r="AJ899" s="1"/>
      <c r="AK899" s="23"/>
      <c r="AL899" s="1"/>
      <c r="AM899" s="1"/>
      <c r="AN899" s="1"/>
      <c r="AO899" s="1"/>
      <c r="A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23"/>
      <c r="AG900" s="23"/>
      <c r="AH900" s="23"/>
      <c r="AI900" s="1"/>
      <c r="AJ900" s="1"/>
      <c r="AK900" s="23"/>
      <c r="AL900" s="1"/>
      <c r="AM900" s="1"/>
      <c r="AN900" s="1"/>
      <c r="AO900" s="1"/>
      <c r="A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23"/>
      <c r="AG901" s="23"/>
      <c r="AH901" s="23"/>
      <c r="AI901" s="1"/>
      <c r="AJ901" s="1"/>
      <c r="AK901" s="23"/>
      <c r="AL901" s="1"/>
      <c r="AM901" s="1"/>
      <c r="AN901" s="1"/>
      <c r="AO901" s="1"/>
      <c r="A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23"/>
      <c r="AG902" s="23"/>
      <c r="AH902" s="23"/>
      <c r="AI902" s="1"/>
      <c r="AJ902" s="1"/>
      <c r="AK902" s="23"/>
      <c r="AL902" s="1"/>
      <c r="AM902" s="1"/>
      <c r="AN902" s="1"/>
      <c r="AO902" s="1"/>
      <c r="A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23"/>
      <c r="AG903" s="23"/>
      <c r="AH903" s="23"/>
      <c r="AI903" s="1"/>
      <c r="AJ903" s="1"/>
      <c r="AK903" s="23"/>
      <c r="AL903" s="1"/>
      <c r="AM903" s="1"/>
      <c r="AN903" s="1"/>
      <c r="AO903" s="1"/>
      <c r="A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23"/>
      <c r="AG904" s="23"/>
      <c r="AH904" s="23"/>
      <c r="AI904" s="1"/>
      <c r="AJ904" s="1"/>
      <c r="AK904" s="23"/>
      <c r="AL904" s="1"/>
      <c r="AM904" s="1"/>
      <c r="AN904" s="1"/>
      <c r="AO904" s="1"/>
      <c r="A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23"/>
      <c r="AG905" s="23"/>
      <c r="AH905" s="23"/>
      <c r="AI905" s="1"/>
      <c r="AJ905" s="1"/>
      <c r="AK905" s="23"/>
      <c r="AL905" s="1"/>
      <c r="AM905" s="1"/>
      <c r="AN905" s="1"/>
      <c r="AO905" s="1"/>
      <c r="A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23"/>
      <c r="AG906" s="23"/>
      <c r="AH906" s="23"/>
      <c r="AI906" s="1"/>
      <c r="AJ906" s="1"/>
      <c r="AK906" s="23"/>
      <c r="AL906" s="1"/>
      <c r="AM906" s="1"/>
      <c r="AN906" s="1"/>
      <c r="AO906" s="1"/>
      <c r="A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23"/>
      <c r="AG907" s="23"/>
      <c r="AH907" s="23"/>
      <c r="AI907" s="1"/>
      <c r="AJ907" s="1"/>
      <c r="AK907" s="23"/>
      <c r="AL907" s="1"/>
      <c r="AM907" s="1"/>
      <c r="AN907" s="1"/>
      <c r="AO907" s="1"/>
      <c r="A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23"/>
      <c r="AG908" s="23"/>
      <c r="AH908" s="23"/>
      <c r="AI908" s="1"/>
      <c r="AJ908" s="1"/>
      <c r="AK908" s="23"/>
      <c r="AL908" s="1"/>
      <c r="AM908" s="1"/>
      <c r="AN908" s="1"/>
      <c r="AO908" s="1"/>
      <c r="A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23"/>
      <c r="AG909" s="23"/>
      <c r="AH909" s="23"/>
      <c r="AI909" s="1"/>
      <c r="AJ909" s="1"/>
      <c r="AK909" s="23"/>
      <c r="AL909" s="1"/>
      <c r="AM909" s="1"/>
      <c r="AN909" s="1"/>
      <c r="AO909" s="1"/>
      <c r="A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23"/>
      <c r="AG910" s="23"/>
      <c r="AH910" s="23"/>
      <c r="AI910" s="1"/>
      <c r="AJ910" s="1"/>
      <c r="AK910" s="23"/>
      <c r="AL910" s="1"/>
      <c r="AM910" s="1"/>
      <c r="AN910" s="1"/>
      <c r="AO910" s="1"/>
      <c r="A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23"/>
      <c r="AG911" s="23"/>
      <c r="AH911" s="23"/>
      <c r="AI911" s="1"/>
      <c r="AJ911" s="1"/>
      <c r="AK911" s="23"/>
      <c r="AL911" s="1"/>
      <c r="AM911" s="1"/>
      <c r="AN911" s="1"/>
      <c r="AO911" s="1"/>
      <c r="A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23"/>
      <c r="AG912" s="23"/>
      <c r="AH912" s="23"/>
      <c r="AI912" s="1"/>
      <c r="AJ912" s="1"/>
      <c r="AK912" s="23"/>
      <c r="AL912" s="1"/>
      <c r="AM912" s="1"/>
      <c r="AN912" s="1"/>
      <c r="AO912" s="1"/>
      <c r="A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23"/>
      <c r="AG913" s="23"/>
      <c r="AH913" s="23"/>
      <c r="AI913" s="1"/>
      <c r="AJ913" s="1"/>
      <c r="AK913" s="23"/>
      <c r="AL913" s="1"/>
      <c r="AM913" s="1"/>
      <c r="AN913" s="1"/>
      <c r="AO913" s="1"/>
      <c r="A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23"/>
      <c r="AG914" s="23"/>
      <c r="AH914" s="23"/>
      <c r="AI914" s="1"/>
      <c r="AJ914" s="1"/>
      <c r="AK914" s="23"/>
      <c r="AL914" s="1"/>
      <c r="AM914" s="1"/>
      <c r="AN914" s="1"/>
      <c r="AO914" s="1"/>
      <c r="A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23"/>
      <c r="AG915" s="23"/>
      <c r="AH915" s="23"/>
      <c r="AI915" s="1"/>
      <c r="AJ915" s="1"/>
      <c r="AK915" s="23"/>
      <c r="AL915" s="1"/>
      <c r="AM915" s="1"/>
      <c r="AN915" s="1"/>
      <c r="AO915" s="1"/>
      <c r="A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23"/>
      <c r="AG916" s="23"/>
      <c r="AH916" s="23"/>
      <c r="AI916" s="1"/>
      <c r="AJ916" s="1"/>
      <c r="AK916" s="23"/>
      <c r="AL916" s="1"/>
      <c r="AM916" s="1"/>
      <c r="AN916" s="1"/>
      <c r="AO916" s="1"/>
      <c r="A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23"/>
      <c r="AG917" s="23"/>
      <c r="AH917" s="23"/>
      <c r="AI917" s="1"/>
      <c r="AJ917" s="1"/>
      <c r="AK917" s="23"/>
      <c r="AL917" s="1"/>
      <c r="AM917" s="1"/>
      <c r="AN917" s="1"/>
      <c r="AO917" s="1"/>
      <c r="A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23"/>
      <c r="AG918" s="23"/>
      <c r="AH918" s="23"/>
      <c r="AI918" s="1"/>
      <c r="AJ918" s="1"/>
      <c r="AK918" s="23"/>
      <c r="AL918" s="1"/>
      <c r="AM918" s="1"/>
      <c r="AN918" s="1"/>
      <c r="AO918" s="1"/>
      <c r="A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23"/>
      <c r="AG919" s="23"/>
      <c r="AH919" s="23"/>
      <c r="AI919" s="1"/>
      <c r="AJ919" s="1"/>
      <c r="AK919" s="23"/>
      <c r="AL919" s="1"/>
      <c r="AM919" s="1"/>
      <c r="AN919" s="1"/>
      <c r="AO919" s="1"/>
      <c r="A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3"/>
      <c r="AG920" s="23"/>
      <c r="AH920" s="23"/>
      <c r="AI920" s="1"/>
      <c r="AJ920" s="1"/>
      <c r="AK920" s="23"/>
      <c r="AL920" s="1"/>
      <c r="AM920" s="1"/>
      <c r="AN920" s="1"/>
      <c r="AO920" s="1"/>
      <c r="A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23"/>
      <c r="AG921" s="23"/>
      <c r="AH921" s="23"/>
      <c r="AI921" s="1"/>
      <c r="AJ921" s="1"/>
      <c r="AK921" s="23"/>
      <c r="AL921" s="1"/>
      <c r="AM921" s="1"/>
      <c r="AN921" s="1"/>
      <c r="AO921" s="1"/>
      <c r="A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23"/>
      <c r="AG922" s="23"/>
      <c r="AH922" s="23"/>
      <c r="AI922" s="1"/>
      <c r="AJ922" s="1"/>
      <c r="AK922" s="23"/>
      <c r="AL922" s="1"/>
      <c r="AM922" s="1"/>
      <c r="AN922" s="1"/>
      <c r="AO922" s="1"/>
      <c r="A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23"/>
      <c r="AG923" s="23"/>
      <c r="AH923" s="23"/>
      <c r="AI923" s="1"/>
      <c r="AJ923" s="1"/>
      <c r="AK923" s="23"/>
      <c r="AL923" s="1"/>
      <c r="AM923" s="1"/>
      <c r="AN923" s="1"/>
      <c r="AO923" s="1"/>
      <c r="A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23"/>
      <c r="AG924" s="23"/>
      <c r="AH924" s="23"/>
      <c r="AI924" s="1"/>
      <c r="AJ924" s="1"/>
      <c r="AK924" s="23"/>
      <c r="AL924" s="1"/>
      <c r="AM924" s="1"/>
      <c r="AN924" s="1"/>
      <c r="AO924" s="1"/>
      <c r="A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23"/>
      <c r="AG925" s="23"/>
      <c r="AH925" s="23"/>
      <c r="AI925" s="1"/>
      <c r="AJ925" s="1"/>
      <c r="AK925" s="23"/>
      <c r="AL925" s="1"/>
      <c r="AM925" s="1"/>
      <c r="AN925" s="1"/>
      <c r="AO925" s="1"/>
      <c r="A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23"/>
      <c r="AG926" s="23"/>
      <c r="AH926" s="23"/>
      <c r="AI926" s="1"/>
      <c r="AJ926" s="1"/>
      <c r="AK926" s="23"/>
      <c r="AL926" s="1"/>
      <c r="AM926" s="1"/>
      <c r="AN926" s="1"/>
      <c r="AO926" s="1"/>
      <c r="A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23"/>
      <c r="AG927" s="23"/>
      <c r="AH927" s="23"/>
      <c r="AI927" s="1"/>
      <c r="AJ927" s="1"/>
      <c r="AK927" s="23"/>
      <c r="AL927" s="1"/>
      <c r="AM927" s="1"/>
      <c r="AN927" s="1"/>
      <c r="AO927" s="1"/>
      <c r="A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23"/>
      <c r="AG928" s="23"/>
      <c r="AH928" s="23"/>
      <c r="AI928" s="1"/>
      <c r="AJ928" s="1"/>
      <c r="AK928" s="23"/>
      <c r="AL928" s="1"/>
      <c r="AM928" s="1"/>
      <c r="AN928" s="1"/>
      <c r="AO928" s="1"/>
      <c r="A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3"/>
      <c r="AG929" s="23"/>
      <c r="AH929" s="23"/>
      <c r="AI929" s="1"/>
      <c r="AJ929" s="1"/>
      <c r="AK929" s="23"/>
      <c r="AL929" s="1"/>
      <c r="AM929" s="1"/>
      <c r="AN929" s="1"/>
      <c r="AO929" s="1"/>
      <c r="A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23"/>
      <c r="AG930" s="23"/>
      <c r="AH930" s="23"/>
      <c r="AI930" s="1"/>
      <c r="AJ930" s="1"/>
      <c r="AK930" s="23"/>
      <c r="AL930" s="1"/>
      <c r="AM930" s="1"/>
      <c r="AN930" s="1"/>
      <c r="AO930" s="1"/>
      <c r="A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23"/>
      <c r="AG931" s="23"/>
      <c r="AH931" s="23"/>
      <c r="AI931" s="1"/>
      <c r="AJ931" s="1"/>
      <c r="AK931" s="23"/>
      <c r="AL931" s="1"/>
      <c r="AM931" s="1"/>
      <c r="AN931" s="1"/>
      <c r="AO931" s="1"/>
      <c r="A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23"/>
      <c r="AG932" s="23"/>
      <c r="AH932" s="23"/>
      <c r="AI932" s="1"/>
      <c r="AJ932" s="1"/>
      <c r="AK932" s="23"/>
      <c r="AL932" s="1"/>
      <c r="AM932" s="1"/>
      <c r="AN932" s="1"/>
      <c r="AO932" s="1"/>
      <c r="A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23"/>
      <c r="AG933" s="23"/>
      <c r="AH933" s="23"/>
      <c r="AI933" s="1"/>
      <c r="AJ933" s="1"/>
      <c r="AK933" s="23"/>
      <c r="AL933" s="1"/>
      <c r="AM933" s="1"/>
      <c r="AN933" s="1"/>
      <c r="AO933" s="1"/>
      <c r="A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23"/>
      <c r="AG934" s="23"/>
      <c r="AH934" s="23"/>
      <c r="AI934" s="1"/>
      <c r="AJ934" s="1"/>
      <c r="AK934" s="23"/>
      <c r="AL934" s="1"/>
      <c r="AM934" s="1"/>
      <c r="AN934" s="1"/>
      <c r="AO934" s="1"/>
      <c r="A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23"/>
      <c r="AG935" s="23"/>
      <c r="AH935" s="23"/>
      <c r="AI935" s="1"/>
      <c r="AJ935" s="1"/>
      <c r="AK935" s="23"/>
      <c r="AL935" s="1"/>
      <c r="AM935" s="1"/>
      <c r="AN935" s="1"/>
      <c r="AO935" s="1"/>
      <c r="A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23"/>
      <c r="AG936" s="23"/>
      <c r="AH936" s="23"/>
      <c r="AI936" s="1"/>
      <c r="AJ936" s="1"/>
      <c r="AK936" s="23"/>
      <c r="AL936" s="1"/>
      <c r="AM936" s="1"/>
      <c r="AN936" s="1"/>
      <c r="AO936" s="1"/>
      <c r="A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23"/>
      <c r="AG937" s="23"/>
      <c r="AH937" s="23"/>
      <c r="AI937" s="1"/>
      <c r="AJ937" s="1"/>
      <c r="AK937" s="23"/>
      <c r="AL937" s="1"/>
      <c r="AM937" s="1"/>
      <c r="AN937" s="1"/>
      <c r="AO937" s="1"/>
      <c r="A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23"/>
      <c r="AG938" s="23"/>
      <c r="AH938" s="23"/>
      <c r="AI938" s="1"/>
      <c r="AJ938" s="1"/>
      <c r="AK938" s="23"/>
      <c r="AL938" s="1"/>
      <c r="AM938" s="1"/>
      <c r="AN938" s="1"/>
      <c r="AO938" s="1"/>
      <c r="A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23"/>
      <c r="AG939" s="23"/>
      <c r="AH939" s="23"/>
      <c r="AI939" s="1"/>
      <c r="AJ939" s="1"/>
      <c r="AK939" s="23"/>
      <c r="AL939" s="1"/>
      <c r="AM939" s="1"/>
      <c r="AN939" s="1"/>
      <c r="AO939" s="1"/>
      <c r="A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23"/>
      <c r="AG940" s="23"/>
      <c r="AH940" s="23"/>
      <c r="AI940" s="1"/>
      <c r="AJ940" s="1"/>
      <c r="AK940" s="23"/>
      <c r="AL940" s="1"/>
      <c r="AM940" s="1"/>
      <c r="AN940" s="1"/>
      <c r="AO940" s="1"/>
      <c r="A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3"/>
      <c r="AG941" s="23"/>
      <c r="AH941" s="23"/>
      <c r="AI941" s="1"/>
      <c r="AJ941" s="1"/>
      <c r="AK941" s="23"/>
      <c r="AL941" s="1"/>
      <c r="AM941" s="1"/>
      <c r="AN941" s="1"/>
      <c r="AO941" s="1"/>
      <c r="A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23"/>
      <c r="AG942" s="23"/>
      <c r="AH942" s="23"/>
      <c r="AI942" s="1"/>
      <c r="AJ942" s="1"/>
      <c r="AK942" s="23"/>
      <c r="AL942" s="1"/>
      <c r="AM942" s="1"/>
      <c r="AN942" s="1"/>
      <c r="AO942" s="1"/>
      <c r="A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23"/>
      <c r="AG943" s="23"/>
      <c r="AH943" s="23"/>
      <c r="AI943" s="1"/>
      <c r="AJ943" s="1"/>
      <c r="AK943" s="23"/>
      <c r="AL943" s="1"/>
      <c r="AM943" s="1"/>
      <c r="AN943" s="1"/>
      <c r="AO943" s="1"/>
      <c r="A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23"/>
      <c r="AG944" s="23"/>
      <c r="AH944" s="23"/>
      <c r="AI944" s="1"/>
      <c r="AJ944" s="1"/>
      <c r="AK944" s="23"/>
      <c r="AL944" s="1"/>
      <c r="AM944" s="1"/>
      <c r="AN944" s="1"/>
      <c r="AO944" s="1"/>
      <c r="A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23"/>
      <c r="AG945" s="23"/>
      <c r="AH945" s="23"/>
      <c r="AI945" s="1"/>
      <c r="AJ945" s="1"/>
      <c r="AK945" s="23"/>
      <c r="AL945" s="1"/>
      <c r="AM945" s="1"/>
      <c r="AN945" s="1"/>
      <c r="AO945" s="1"/>
      <c r="A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23"/>
      <c r="AG946" s="23"/>
      <c r="AH946" s="23"/>
      <c r="AI946" s="1"/>
      <c r="AJ946" s="1"/>
      <c r="AK946" s="23"/>
      <c r="AL946" s="1"/>
      <c r="AM946" s="1"/>
      <c r="AN946" s="1"/>
      <c r="AO946" s="1"/>
      <c r="A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23"/>
      <c r="AG947" s="23"/>
      <c r="AH947" s="23"/>
      <c r="AI947" s="1"/>
      <c r="AJ947" s="1"/>
      <c r="AK947" s="23"/>
      <c r="AL947" s="1"/>
      <c r="AM947" s="1"/>
      <c r="AN947" s="1"/>
      <c r="AO947" s="1"/>
      <c r="A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23"/>
      <c r="AG948" s="23"/>
      <c r="AH948" s="23"/>
      <c r="AI948" s="1"/>
      <c r="AJ948" s="1"/>
      <c r="AK948" s="23"/>
      <c r="AL948" s="1"/>
      <c r="AM948" s="1"/>
      <c r="AN948" s="1"/>
      <c r="AO948" s="1"/>
      <c r="A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23"/>
      <c r="AG949" s="23"/>
      <c r="AH949" s="23"/>
      <c r="AI949" s="1"/>
      <c r="AJ949" s="1"/>
      <c r="AK949" s="23"/>
      <c r="AL949" s="1"/>
      <c r="AM949" s="1"/>
      <c r="AN949" s="1"/>
      <c r="AO949" s="1"/>
      <c r="A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23"/>
      <c r="AG950" s="23"/>
      <c r="AH950" s="23"/>
      <c r="AI950" s="1"/>
      <c r="AJ950" s="1"/>
      <c r="AK950" s="23"/>
      <c r="AL950" s="1"/>
      <c r="AM950" s="1"/>
      <c r="AN950" s="1"/>
      <c r="AO950" s="1"/>
      <c r="A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23"/>
      <c r="AG951" s="23"/>
      <c r="AH951" s="23"/>
      <c r="AI951" s="1"/>
      <c r="AJ951" s="1"/>
      <c r="AK951" s="23"/>
      <c r="AL951" s="1"/>
      <c r="AM951" s="1"/>
      <c r="AN951" s="1"/>
      <c r="AO951" s="1"/>
      <c r="A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23"/>
      <c r="AG952" s="23"/>
      <c r="AH952" s="23"/>
      <c r="AI952" s="1"/>
      <c r="AJ952" s="1"/>
      <c r="AK952" s="23"/>
      <c r="AL952" s="1"/>
      <c r="AM952" s="1"/>
      <c r="AN952" s="1"/>
      <c r="AO952" s="1"/>
      <c r="A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23"/>
      <c r="AG953" s="23"/>
      <c r="AH953" s="23"/>
      <c r="AI953" s="1"/>
      <c r="AJ953" s="1"/>
      <c r="AK953" s="23"/>
      <c r="AL953" s="1"/>
      <c r="AM953" s="1"/>
      <c r="AN953" s="1"/>
      <c r="AO953" s="1"/>
      <c r="A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23"/>
      <c r="AG954" s="23"/>
      <c r="AH954" s="23"/>
      <c r="AI954" s="1"/>
      <c r="AJ954" s="1"/>
      <c r="AK954" s="23"/>
      <c r="AL954" s="1"/>
      <c r="AM954" s="1"/>
      <c r="AN954" s="1"/>
      <c r="AO954" s="1"/>
      <c r="A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23"/>
      <c r="AG955" s="23"/>
      <c r="AH955" s="23"/>
      <c r="AI955" s="1"/>
      <c r="AJ955" s="1"/>
      <c r="AK955" s="23"/>
      <c r="AL955" s="1"/>
      <c r="AM955" s="1"/>
      <c r="AN955" s="1"/>
      <c r="AO955" s="1"/>
      <c r="A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23"/>
      <c r="AG956" s="23"/>
      <c r="AH956" s="23"/>
      <c r="AI956" s="1"/>
      <c r="AJ956" s="1"/>
      <c r="AK956" s="23"/>
      <c r="AL956" s="1"/>
      <c r="AM956" s="1"/>
      <c r="AN956" s="1"/>
      <c r="AO956" s="1"/>
      <c r="A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23"/>
      <c r="AG957" s="23"/>
      <c r="AH957" s="23"/>
      <c r="AI957" s="1"/>
      <c r="AJ957" s="1"/>
      <c r="AK957" s="23"/>
      <c r="AL957" s="1"/>
      <c r="AM957" s="1"/>
      <c r="AN957" s="1"/>
      <c r="AO957" s="1"/>
      <c r="A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23"/>
      <c r="AG958" s="23"/>
      <c r="AH958" s="23"/>
      <c r="AI958" s="1"/>
      <c r="AJ958" s="1"/>
      <c r="AK958" s="23"/>
      <c r="AL958" s="1"/>
      <c r="AM958" s="1"/>
      <c r="AN958" s="1"/>
      <c r="AO958" s="1"/>
      <c r="A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23"/>
      <c r="AG959" s="23"/>
      <c r="AH959" s="23"/>
      <c r="AI959" s="1"/>
      <c r="AJ959" s="1"/>
      <c r="AK959" s="23"/>
      <c r="AL959" s="1"/>
      <c r="AM959" s="1"/>
      <c r="AN959" s="1"/>
      <c r="AO959" s="1"/>
      <c r="A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23"/>
      <c r="AG960" s="23"/>
      <c r="AH960" s="23"/>
      <c r="AI960" s="1"/>
      <c r="AJ960" s="1"/>
      <c r="AK960" s="23"/>
      <c r="AL960" s="1"/>
      <c r="AM960" s="1"/>
      <c r="AN960" s="1"/>
      <c r="AO960" s="1"/>
      <c r="A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23"/>
      <c r="AG961" s="23"/>
      <c r="AH961" s="23"/>
      <c r="AI961" s="1"/>
      <c r="AJ961" s="1"/>
      <c r="AK961" s="23"/>
      <c r="AL961" s="1"/>
      <c r="AM961" s="1"/>
      <c r="AN961" s="1"/>
      <c r="AO961" s="1"/>
      <c r="A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23"/>
      <c r="AG962" s="23"/>
      <c r="AH962" s="23"/>
      <c r="AI962" s="1"/>
      <c r="AJ962" s="1"/>
      <c r="AK962" s="23"/>
      <c r="AL962" s="1"/>
      <c r="AM962" s="1"/>
      <c r="AN962" s="1"/>
      <c r="AO962" s="1"/>
      <c r="A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23"/>
      <c r="AG963" s="23"/>
      <c r="AH963" s="23"/>
      <c r="AI963" s="1"/>
      <c r="AJ963" s="1"/>
      <c r="AK963" s="23"/>
      <c r="AL963" s="1"/>
      <c r="AM963" s="1"/>
      <c r="AN963" s="1"/>
      <c r="AO963" s="1"/>
      <c r="A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23"/>
      <c r="AG964" s="23"/>
      <c r="AH964" s="23"/>
      <c r="AI964" s="1"/>
      <c r="AJ964" s="1"/>
      <c r="AK964" s="23"/>
      <c r="AL964" s="1"/>
      <c r="AM964" s="1"/>
      <c r="AN964" s="1"/>
      <c r="AO964" s="1"/>
      <c r="AP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23"/>
      <c r="AG965" s="23"/>
      <c r="AH965" s="23"/>
      <c r="AI965" s="1"/>
      <c r="AJ965" s="1"/>
      <c r="AK965" s="23"/>
      <c r="AL965" s="1"/>
      <c r="AM965" s="1"/>
      <c r="AN965" s="1"/>
      <c r="AO965" s="1"/>
      <c r="AP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23"/>
      <c r="AG966" s="23"/>
      <c r="AH966" s="23"/>
      <c r="AI966" s="1"/>
      <c r="AJ966" s="1"/>
      <c r="AK966" s="23"/>
      <c r="AL966" s="1"/>
      <c r="AM966" s="1"/>
      <c r="AN966" s="1"/>
      <c r="AO966" s="1"/>
      <c r="AP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23"/>
      <c r="AG967" s="23"/>
      <c r="AH967" s="23"/>
      <c r="AI967" s="1"/>
      <c r="AJ967" s="1"/>
      <c r="AK967" s="23"/>
      <c r="AL967" s="1"/>
      <c r="AM967" s="1"/>
      <c r="AN967" s="1"/>
      <c r="AO967" s="1"/>
      <c r="AP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23"/>
      <c r="AG968" s="23"/>
      <c r="AH968" s="23"/>
      <c r="AI968" s="1"/>
      <c r="AJ968" s="1"/>
      <c r="AK968" s="23"/>
      <c r="AL968" s="1"/>
      <c r="AM968" s="1"/>
      <c r="AN968" s="1"/>
      <c r="AO968" s="1"/>
      <c r="AP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23"/>
      <c r="AG969" s="23"/>
      <c r="AH969" s="23"/>
      <c r="AI969" s="1"/>
      <c r="AJ969" s="1"/>
      <c r="AK969" s="23"/>
      <c r="AL969" s="1"/>
      <c r="AM969" s="1"/>
      <c r="AN969" s="1"/>
      <c r="AO969" s="1"/>
      <c r="AP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23"/>
      <c r="AG970" s="23"/>
      <c r="AH970" s="23"/>
      <c r="AI970" s="1"/>
      <c r="AJ970" s="1"/>
      <c r="AK970" s="23"/>
      <c r="AL970" s="1"/>
      <c r="AM970" s="1"/>
      <c r="AN970" s="1"/>
      <c r="AO970" s="1"/>
      <c r="AP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23"/>
      <c r="AG971" s="23"/>
      <c r="AH971" s="23"/>
      <c r="AI971" s="1"/>
      <c r="AJ971" s="1"/>
      <c r="AK971" s="23"/>
      <c r="AL971" s="1"/>
      <c r="AM971" s="1"/>
      <c r="AN971" s="1"/>
      <c r="AO971" s="1"/>
      <c r="AP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23"/>
      <c r="AG972" s="23"/>
      <c r="AH972" s="23"/>
      <c r="AI972" s="1"/>
      <c r="AJ972" s="1"/>
      <c r="AK972" s="23"/>
      <c r="AL972" s="1"/>
      <c r="AM972" s="1"/>
      <c r="AN972" s="1"/>
      <c r="AO972" s="1"/>
      <c r="AP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3"/>
      <c r="AG973" s="23"/>
      <c r="AH973" s="23"/>
      <c r="AI973" s="1"/>
      <c r="AJ973" s="1"/>
      <c r="AK973" s="23"/>
      <c r="AL973" s="1"/>
      <c r="AM973" s="1"/>
      <c r="AN973" s="1"/>
      <c r="AO973" s="1"/>
      <c r="AP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3"/>
      <c r="AG974" s="23"/>
      <c r="AH974" s="23"/>
      <c r="AI974" s="1"/>
      <c r="AJ974" s="1"/>
      <c r="AK974" s="23"/>
      <c r="AL974" s="1"/>
      <c r="AM974" s="1"/>
      <c r="AN974" s="1"/>
      <c r="AO974" s="1"/>
      <c r="AP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23"/>
      <c r="AG975" s="23"/>
      <c r="AH975" s="23"/>
      <c r="AI975" s="1"/>
      <c r="AJ975" s="1"/>
      <c r="AK975" s="23"/>
      <c r="AL975" s="1"/>
      <c r="AM975" s="1"/>
      <c r="AN975" s="1"/>
      <c r="AO975" s="1"/>
      <c r="AP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23"/>
      <c r="AG976" s="23"/>
      <c r="AH976" s="23"/>
      <c r="AI976" s="1"/>
      <c r="AJ976" s="1"/>
      <c r="AK976" s="23"/>
      <c r="AL976" s="1"/>
      <c r="AM976" s="1"/>
      <c r="AN976" s="1"/>
      <c r="AO976" s="1"/>
      <c r="AP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23"/>
      <c r="AG977" s="23"/>
      <c r="AH977" s="23"/>
      <c r="AI977" s="1"/>
      <c r="AJ977" s="1"/>
      <c r="AK977" s="23"/>
      <c r="AL977" s="1"/>
      <c r="AM977" s="1"/>
      <c r="AN977" s="1"/>
      <c r="AO977" s="1"/>
      <c r="AP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23"/>
      <c r="AG978" s="23"/>
      <c r="AH978" s="23"/>
      <c r="AI978" s="1"/>
      <c r="AJ978" s="1"/>
      <c r="AK978" s="23"/>
      <c r="AL978" s="1"/>
      <c r="AM978" s="1"/>
      <c r="AN978" s="1"/>
      <c r="AO978" s="1"/>
      <c r="AP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23"/>
      <c r="AG979" s="23"/>
      <c r="AH979" s="23"/>
      <c r="AI979" s="1"/>
      <c r="AJ979" s="1"/>
      <c r="AK979" s="23"/>
      <c r="AL979" s="1"/>
      <c r="AM979" s="1"/>
      <c r="AN979" s="1"/>
      <c r="AO979" s="1"/>
      <c r="AP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23"/>
      <c r="AG980" s="23"/>
      <c r="AH980" s="23"/>
      <c r="AI980" s="1"/>
      <c r="AJ980" s="1"/>
      <c r="AK980" s="23"/>
      <c r="AL980" s="1"/>
      <c r="AM980" s="1"/>
      <c r="AN980" s="1"/>
      <c r="AO980" s="1"/>
      <c r="AP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23"/>
      <c r="AG981" s="23"/>
      <c r="AH981" s="23"/>
      <c r="AI981" s="1"/>
      <c r="AJ981" s="1"/>
      <c r="AK981" s="23"/>
      <c r="AL981" s="1"/>
      <c r="AM981" s="1"/>
      <c r="AN981" s="1"/>
      <c r="AO981" s="1"/>
      <c r="AP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23"/>
      <c r="AG982" s="23"/>
      <c r="AH982" s="23"/>
      <c r="AI982" s="1"/>
      <c r="AJ982" s="1"/>
      <c r="AK982" s="23"/>
      <c r="AL982" s="1"/>
      <c r="AM982" s="1"/>
      <c r="AN982" s="1"/>
      <c r="AO982" s="1"/>
      <c r="AP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23"/>
      <c r="AG983" s="23"/>
      <c r="AH983" s="23"/>
      <c r="AI983" s="1"/>
      <c r="AJ983" s="1"/>
      <c r="AK983" s="23"/>
      <c r="AL983" s="1"/>
      <c r="AM983" s="1"/>
      <c r="AN983" s="1"/>
      <c r="AO983" s="1"/>
      <c r="AP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23"/>
      <c r="AG984" s="23"/>
      <c r="AH984" s="23"/>
      <c r="AI984" s="1"/>
      <c r="AJ984" s="1"/>
      <c r="AK984" s="23"/>
      <c r="AL984" s="1"/>
      <c r="AM984" s="1"/>
      <c r="AN984" s="1"/>
      <c r="AO984" s="1"/>
      <c r="AP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23"/>
      <c r="AG985" s="23"/>
      <c r="AH985" s="23"/>
      <c r="AI985" s="1"/>
      <c r="AJ985" s="1"/>
      <c r="AK985" s="23"/>
      <c r="AL985" s="1"/>
      <c r="AM985" s="1"/>
      <c r="AN985" s="1"/>
      <c r="AO985" s="1"/>
      <c r="AP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23"/>
      <c r="AG986" s="23"/>
      <c r="AH986" s="23"/>
      <c r="AI986" s="1"/>
      <c r="AJ986" s="1"/>
      <c r="AK986" s="23"/>
      <c r="AL986" s="1"/>
      <c r="AM986" s="1"/>
      <c r="AN986" s="1"/>
      <c r="AO986" s="1"/>
      <c r="AP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23"/>
      <c r="AG987" s="23"/>
      <c r="AH987" s="23"/>
      <c r="AI987" s="1"/>
      <c r="AJ987" s="1"/>
      <c r="AK987" s="23"/>
      <c r="AL987" s="1"/>
      <c r="AM987" s="1"/>
      <c r="AN987" s="1"/>
      <c r="AO987" s="1"/>
      <c r="AP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23"/>
      <c r="AG988" s="23"/>
      <c r="AH988" s="23"/>
      <c r="AI988" s="1"/>
      <c r="AJ988" s="1"/>
      <c r="AK988" s="23"/>
      <c r="AL988" s="1"/>
      <c r="AM988" s="1"/>
      <c r="AN988" s="1"/>
      <c r="AO988" s="1"/>
      <c r="AP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3"/>
      <c r="AG989" s="23"/>
      <c r="AH989" s="23"/>
      <c r="AI989" s="1"/>
      <c r="AJ989" s="1"/>
      <c r="AK989" s="23"/>
      <c r="AL989" s="1"/>
      <c r="AM989" s="1"/>
      <c r="AN989" s="1"/>
      <c r="AO989" s="1"/>
      <c r="AP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23"/>
      <c r="AG990" s="23"/>
      <c r="AH990" s="23"/>
      <c r="AI990" s="1"/>
      <c r="AJ990" s="1"/>
      <c r="AK990" s="23"/>
      <c r="AL990" s="1"/>
      <c r="AM990" s="1"/>
      <c r="AN990" s="1"/>
      <c r="AO990" s="1"/>
      <c r="AP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23"/>
      <c r="AG991" s="23"/>
      <c r="AH991" s="23"/>
      <c r="AI991" s="1"/>
      <c r="AJ991" s="1"/>
      <c r="AK991" s="23"/>
      <c r="AL991" s="1"/>
      <c r="AM991" s="1"/>
      <c r="AN991" s="1"/>
      <c r="AO991" s="1"/>
      <c r="AP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23"/>
      <c r="AG992" s="23"/>
      <c r="AH992" s="23"/>
      <c r="AI992" s="1"/>
      <c r="AJ992" s="1"/>
      <c r="AK992" s="23"/>
      <c r="AL992" s="1"/>
      <c r="AM992" s="1"/>
      <c r="AN992" s="1"/>
      <c r="AO992" s="1"/>
      <c r="AP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23"/>
      <c r="AG993" s="23"/>
      <c r="AH993" s="23"/>
      <c r="AI993" s="1"/>
      <c r="AJ993" s="1"/>
      <c r="AK993" s="23"/>
      <c r="AL993" s="1"/>
      <c r="AM993" s="1"/>
      <c r="AN993" s="1"/>
      <c r="AO993" s="1"/>
      <c r="AP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23"/>
      <c r="AG994" s="23"/>
      <c r="AH994" s="23"/>
      <c r="AI994" s="1"/>
      <c r="AJ994" s="1"/>
      <c r="AK994" s="23"/>
      <c r="AL994" s="1"/>
      <c r="AM994" s="1"/>
      <c r="AN994" s="1"/>
      <c r="AO994" s="1"/>
      <c r="AP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23"/>
      <c r="AG995" s="23"/>
      <c r="AH995" s="23"/>
      <c r="AI995" s="1"/>
      <c r="AJ995" s="1"/>
      <c r="AK995" s="23"/>
      <c r="AL995" s="1"/>
      <c r="AM995" s="1"/>
      <c r="AN995" s="1"/>
      <c r="AO995" s="1"/>
      <c r="AP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23"/>
      <c r="AG996" s="23"/>
      <c r="AH996" s="23"/>
      <c r="AI996" s="1"/>
      <c r="AJ996" s="1"/>
      <c r="AK996" s="23"/>
      <c r="AL996" s="1"/>
      <c r="AM996" s="1"/>
      <c r="AN996" s="1"/>
      <c r="AO996" s="1"/>
      <c r="AP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23"/>
      <c r="AG997" s="23"/>
      <c r="AH997" s="23"/>
      <c r="AI997" s="1"/>
      <c r="AJ997" s="1"/>
      <c r="AK997" s="23"/>
      <c r="AL997" s="1"/>
      <c r="AM997" s="1"/>
      <c r="AN997" s="1"/>
      <c r="AO997" s="1"/>
      <c r="AP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23"/>
      <c r="AG998" s="23"/>
      <c r="AH998" s="23"/>
      <c r="AI998" s="1"/>
      <c r="AJ998" s="1"/>
      <c r="AK998" s="23"/>
      <c r="AL998" s="1"/>
      <c r="AM998" s="1"/>
      <c r="AN998" s="1"/>
      <c r="AO998" s="1"/>
      <c r="AP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23"/>
      <c r="AG999" s="23"/>
      <c r="AH999" s="23"/>
      <c r="AI999" s="1"/>
      <c r="AJ999" s="1"/>
      <c r="AK999" s="23"/>
      <c r="AL999" s="1"/>
      <c r="AM999" s="1"/>
      <c r="AN999" s="1"/>
      <c r="AO999" s="1"/>
      <c r="AP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23"/>
      <c r="AG1000" s="23"/>
      <c r="AH1000" s="23"/>
      <c r="AI1000" s="1"/>
      <c r="AJ1000" s="1"/>
      <c r="AK1000" s="23"/>
      <c r="AL1000" s="1"/>
      <c r="AM1000" s="1"/>
      <c r="AN1000" s="1"/>
      <c r="AO1000" s="1"/>
      <c r="AP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23"/>
      <c r="AG1001" s="23"/>
      <c r="AH1001" s="23"/>
      <c r="AI1001" s="1"/>
      <c r="AJ1001" s="1"/>
      <c r="AK1001" s="23"/>
      <c r="AL1001" s="1"/>
      <c r="AM1001" s="1"/>
      <c r="AN1001" s="1"/>
      <c r="AO1001" s="1"/>
      <c r="AP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23"/>
      <c r="AG1002" s="23"/>
      <c r="AH1002" s="23"/>
      <c r="AI1002" s="1"/>
      <c r="AJ1002" s="1"/>
      <c r="AK1002" s="23"/>
      <c r="AL1002" s="1"/>
      <c r="AM1002" s="1"/>
      <c r="AN1002" s="1"/>
      <c r="AO1002" s="1"/>
      <c r="AP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23"/>
      <c r="AG1003" s="23"/>
      <c r="AH1003" s="23"/>
      <c r="AI1003" s="1"/>
      <c r="AJ1003" s="1"/>
      <c r="AK1003" s="23"/>
      <c r="AL1003" s="1"/>
      <c r="AM1003" s="1"/>
      <c r="AN1003" s="1"/>
      <c r="AO1003" s="1"/>
      <c r="AP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23"/>
      <c r="AG1004" s="23"/>
      <c r="AH1004" s="23"/>
      <c r="AI1004" s="1"/>
      <c r="AJ1004" s="1"/>
      <c r="AK1004" s="23"/>
      <c r="AL1004" s="1"/>
      <c r="AM1004" s="1"/>
      <c r="AN1004" s="1"/>
      <c r="AO1004" s="1"/>
      <c r="AP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23"/>
      <c r="AG1005" s="23"/>
      <c r="AH1005" s="23"/>
      <c r="AI1005" s="1"/>
      <c r="AJ1005" s="1"/>
      <c r="AK1005" s="23"/>
      <c r="AL1005" s="1"/>
      <c r="AM1005" s="1"/>
      <c r="AN1005" s="1"/>
      <c r="AO1005" s="1"/>
      <c r="AP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23"/>
      <c r="AG1006" s="23"/>
      <c r="AH1006" s="23"/>
      <c r="AI1006" s="1"/>
      <c r="AJ1006" s="1"/>
      <c r="AK1006" s="23"/>
      <c r="AL1006" s="1"/>
      <c r="AM1006" s="1"/>
      <c r="AN1006" s="1"/>
      <c r="AO1006" s="1"/>
      <c r="AP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23"/>
      <c r="AG1007" s="23"/>
      <c r="AH1007" s="23"/>
      <c r="AI1007" s="1"/>
      <c r="AJ1007" s="1"/>
      <c r="AK1007" s="23"/>
      <c r="AL1007" s="1"/>
      <c r="AM1007" s="1"/>
      <c r="AN1007" s="1"/>
      <c r="AO1007" s="1"/>
      <c r="AP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23"/>
      <c r="AG1008" s="23"/>
      <c r="AH1008" s="23"/>
      <c r="AI1008" s="1"/>
      <c r="AJ1008" s="1"/>
      <c r="AK1008" s="23"/>
      <c r="AL1008" s="1"/>
      <c r="AM1008" s="1"/>
      <c r="AN1008" s="1"/>
      <c r="AO1008" s="1"/>
      <c r="AP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23"/>
      <c r="AG1009" s="23"/>
      <c r="AH1009" s="23"/>
      <c r="AI1009" s="1"/>
      <c r="AJ1009" s="1"/>
      <c r="AK1009" s="23"/>
      <c r="AL1009" s="1"/>
      <c r="AM1009" s="1"/>
      <c r="AN1009" s="1"/>
      <c r="AO1009" s="1"/>
      <c r="AP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23"/>
      <c r="AG1010" s="23"/>
      <c r="AH1010" s="23"/>
      <c r="AI1010" s="1"/>
      <c r="AJ1010" s="1"/>
      <c r="AK1010" s="23"/>
      <c r="AL1010" s="1"/>
      <c r="AM1010" s="1"/>
      <c r="AN1010" s="1"/>
      <c r="AO1010" s="1"/>
      <c r="AP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23"/>
      <c r="AG1011" s="23"/>
      <c r="AH1011" s="23"/>
      <c r="AI1011" s="1"/>
      <c r="AJ1011" s="1"/>
      <c r="AK1011" s="23"/>
      <c r="AL1011" s="1"/>
      <c r="AM1011" s="1"/>
      <c r="AN1011" s="1"/>
      <c r="AO1011" s="1"/>
      <c r="AP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23"/>
      <c r="AG1012" s="23"/>
      <c r="AH1012" s="23"/>
      <c r="AI1012" s="1"/>
      <c r="AJ1012" s="1"/>
      <c r="AK1012" s="23"/>
      <c r="AL1012" s="1"/>
      <c r="AM1012" s="1"/>
      <c r="AN1012" s="1"/>
      <c r="AO1012" s="1"/>
      <c r="AP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23"/>
      <c r="AG1013" s="23"/>
      <c r="AH1013" s="23"/>
      <c r="AI1013" s="1"/>
      <c r="AJ1013" s="1"/>
      <c r="AK1013" s="23"/>
      <c r="AL1013" s="1"/>
      <c r="AM1013" s="1"/>
      <c r="AN1013" s="1"/>
      <c r="AO1013" s="1"/>
      <c r="AP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23"/>
      <c r="AG1014" s="23"/>
      <c r="AH1014" s="23"/>
      <c r="AI1014" s="1"/>
      <c r="AJ1014" s="1"/>
      <c r="AK1014" s="23"/>
      <c r="AL1014" s="1"/>
      <c r="AM1014" s="1"/>
      <c r="AN1014" s="1"/>
      <c r="AO1014" s="1"/>
      <c r="AP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23"/>
      <c r="AG1015" s="23"/>
      <c r="AH1015" s="23"/>
      <c r="AI1015" s="1"/>
      <c r="AJ1015" s="1"/>
      <c r="AK1015" s="23"/>
      <c r="AL1015" s="1"/>
      <c r="AM1015" s="1"/>
      <c r="AN1015" s="1"/>
      <c r="AO1015" s="1"/>
      <c r="AP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3"/>
      <c r="AG1016" s="23"/>
      <c r="AH1016" s="23"/>
      <c r="AI1016" s="1"/>
      <c r="AJ1016" s="1"/>
      <c r="AK1016" s="23"/>
      <c r="AL1016" s="1"/>
      <c r="AM1016" s="1"/>
      <c r="AN1016" s="1"/>
      <c r="AO1016" s="1"/>
      <c r="AP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23"/>
      <c r="AG1017" s="23"/>
      <c r="AH1017" s="23"/>
      <c r="AI1017" s="1"/>
      <c r="AJ1017" s="1"/>
      <c r="AK1017" s="23"/>
      <c r="AL1017" s="1"/>
      <c r="AM1017" s="1"/>
      <c r="AN1017" s="1"/>
      <c r="AO1017" s="1"/>
      <c r="AP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23"/>
      <c r="AG1018" s="23"/>
      <c r="AH1018" s="23"/>
      <c r="AI1018" s="1"/>
      <c r="AJ1018" s="1"/>
      <c r="AK1018" s="23"/>
      <c r="AL1018" s="1"/>
      <c r="AM1018" s="1"/>
      <c r="AN1018" s="1"/>
      <c r="AO1018" s="1"/>
      <c r="AP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23"/>
      <c r="AG1019" s="23"/>
      <c r="AH1019" s="23"/>
      <c r="AI1019" s="1"/>
      <c r="AJ1019" s="1"/>
      <c r="AK1019" s="23"/>
      <c r="AL1019" s="1"/>
      <c r="AM1019" s="1"/>
      <c r="AN1019" s="1"/>
      <c r="AO1019" s="1"/>
      <c r="AP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23"/>
      <c r="AG1020" s="23"/>
      <c r="AH1020" s="23"/>
      <c r="AI1020" s="1"/>
      <c r="AJ1020" s="1"/>
      <c r="AK1020" s="23"/>
      <c r="AL1020" s="1"/>
      <c r="AM1020" s="1"/>
      <c r="AN1020" s="1"/>
      <c r="AO1020" s="1"/>
      <c r="AP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3"/>
      <c r="AG1021" s="23"/>
      <c r="AH1021" s="23"/>
      <c r="AI1021" s="1"/>
      <c r="AJ1021" s="1"/>
      <c r="AK1021" s="23"/>
      <c r="AL1021" s="1"/>
      <c r="AM1021" s="1"/>
      <c r="AN1021" s="1"/>
      <c r="AO1021" s="1"/>
      <c r="AP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23"/>
      <c r="AG1022" s="23"/>
      <c r="AH1022" s="23"/>
      <c r="AI1022" s="1"/>
      <c r="AJ1022" s="1"/>
      <c r="AK1022" s="23"/>
      <c r="AL1022" s="1"/>
      <c r="AM1022" s="1"/>
      <c r="AN1022" s="1"/>
      <c r="AO1022" s="1"/>
      <c r="AP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23"/>
      <c r="AG1023" s="23"/>
      <c r="AH1023" s="23"/>
      <c r="AI1023" s="1"/>
      <c r="AJ1023" s="1"/>
      <c r="AK1023" s="23"/>
      <c r="AL1023" s="1"/>
      <c r="AM1023" s="1"/>
      <c r="AN1023" s="1"/>
      <c r="AO1023" s="1"/>
      <c r="AP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23"/>
      <c r="AG1024" s="23"/>
      <c r="AH1024" s="23"/>
      <c r="AI1024" s="1"/>
      <c r="AJ1024" s="1"/>
      <c r="AK1024" s="23"/>
      <c r="AL1024" s="1"/>
      <c r="AM1024" s="1"/>
      <c r="AN1024" s="1"/>
      <c r="AO1024" s="1"/>
      <c r="AP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23"/>
      <c r="AG1025" s="23"/>
      <c r="AH1025" s="23"/>
      <c r="AI1025" s="1"/>
      <c r="AJ1025" s="1"/>
      <c r="AK1025" s="23"/>
      <c r="AL1025" s="1"/>
      <c r="AM1025" s="1"/>
      <c r="AN1025" s="1"/>
      <c r="AO1025" s="1"/>
      <c r="AP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23"/>
      <c r="AG1026" s="23"/>
      <c r="AH1026" s="23"/>
      <c r="AI1026" s="1"/>
      <c r="AJ1026" s="1"/>
      <c r="AK1026" s="23"/>
      <c r="AL1026" s="1"/>
      <c r="AM1026" s="1"/>
      <c r="AN1026" s="1"/>
      <c r="AO1026" s="1"/>
      <c r="AP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23"/>
      <c r="AG1027" s="23"/>
      <c r="AH1027" s="23"/>
      <c r="AI1027" s="1"/>
      <c r="AJ1027" s="1"/>
      <c r="AK1027" s="23"/>
      <c r="AL1027" s="1"/>
      <c r="AM1027" s="1"/>
      <c r="AN1027" s="1"/>
      <c r="AO1027" s="1"/>
      <c r="AP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23"/>
      <c r="AG1028" s="23"/>
      <c r="AH1028" s="23"/>
      <c r="AI1028" s="1"/>
      <c r="AJ1028" s="1"/>
      <c r="AK1028" s="23"/>
      <c r="AL1028" s="1"/>
      <c r="AM1028" s="1"/>
      <c r="AN1028" s="1"/>
      <c r="AO1028" s="1"/>
      <c r="AP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23"/>
      <c r="AG1029" s="23"/>
      <c r="AH1029" s="23"/>
      <c r="AI1029" s="1"/>
      <c r="AJ1029" s="1"/>
      <c r="AK1029" s="23"/>
      <c r="AL1029" s="1"/>
      <c r="AM1029" s="1"/>
      <c r="AN1029" s="1"/>
      <c r="AO1029" s="1"/>
      <c r="AP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23"/>
      <c r="AG1030" s="23"/>
      <c r="AH1030" s="23"/>
      <c r="AI1030" s="1"/>
      <c r="AJ1030" s="1"/>
      <c r="AK1030" s="23"/>
      <c r="AL1030" s="1"/>
      <c r="AM1030" s="1"/>
      <c r="AN1030" s="1"/>
      <c r="AO1030" s="1"/>
      <c r="AP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23"/>
      <c r="AG1031" s="23"/>
      <c r="AH1031" s="23"/>
      <c r="AI1031" s="1"/>
      <c r="AJ1031" s="1"/>
      <c r="AK1031" s="23"/>
      <c r="AL1031" s="1"/>
      <c r="AM1031" s="1"/>
      <c r="AN1031" s="1"/>
      <c r="AO1031" s="1"/>
      <c r="AP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23"/>
      <c r="AG1032" s="23"/>
      <c r="AH1032" s="23"/>
      <c r="AI1032" s="1"/>
      <c r="AJ1032" s="1"/>
      <c r="AK1032" s="23"/>
      <c r="AL1032" s="1"/>
      <c r="AM1032" s="1"/>
      <c r="AN1032" s="1"/>
      <c r="AO1032" s="1"/>
      <c r="AP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23"/>
      <c r="AG1033" s="23"/>
      <c r="AH1033" s="23"/>
      <c r="AI1033" s="1"/>
      <c r="AJ1033" s="1"/>
      <c r="AK1033" s="23"/>
      <c r="AL1033" s="1"/>
      <c r="AM1033" s="1"/>
      <c r="AN1033" s="1"/>
      <c r="AO1033" s="1"/>
      <c r="AP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23"/>
      <c r="AG1034" s="23"/>
      <c r="AH1034" s="23"/>
      <c r="AI1034" s="1"/>
      <c r="AJ1034" s="1"/>
      <c r="AK1034" s="23"/>
      <c r="AL1034" s="1"/>
      <c r="AM1034" s="1"/>
      <c r="AN1034" s="1"/>
      <c r="AO1034" s="1"/>
      <c r="AP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23"/>
      <c r="AG1035" s="23"/>
      <c r="AH1035" s="23"/>
      <c r="AI1035" s="1"/>
      <c r="AJ1035" s="1"/>
      <c r="AK1035" s="23"/>
      <c r="AL1035" s="1"/>
      <c r="AM1035" s="1"/>
      <c r="AN1035" s="1"/>
      <c r="AO1035" s="1"/>
      <c r="AP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23"/>
      <c r="AG1036" s="23"/>
      <c r="AH1036" s="23"/>
      <c r="AI1036" s="1"/>
      <c r="AJ1036" s="1"/>
      <c r="AK1036" s="23"/>
      <c r="AL1036" s="1"/>
      <c r="AM1036" s="1"/>
      <c r="AN1036" s="1"/>
      <c r="AO1036" s="1"/>
      <c r="AP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23"/>
      <c r="AG1037" s="23"/>
      <c r="AH1037" s="23"/>
      <c r="AI1037" s="1"/>
      <c r="AJ1037" s="1"/>
      <c r="AK1037" s="23"/>
      <c r="AL1037" s="1"/>
      <c r="AM1037" s="1"/>
      <c r="AN1037" s="1"/>
      <c r="AO1037" s="1"/>
      <c r="AP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23"/>
      <c r="AG1038" s="23"/>
      <c r="AH1038" s="23"/>
      <c r="AI1038" s="1"/>
      <c r="AJ1038" s="1"/>
      <c r="AK1038" s="23"/>
      <c r="AL1038" s="1"/>
      <c r="AM1038" s="1"/>
      <c r="AN1038" s="1"/>
      <c r="AO1038" s="1"/>
      <c r="AP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23"/>
      <c r="AG1039" s="23"/>
      <c r="AH1039" s="23"/>
      <c r="AI1039" s="1"/>
      <c r="AJ1039" s="1"/>
      <c r="AK1039" s="23"/>
      <c r="AL1039" s="1"/>
      <c r="AM1039" s="1"/>
      <c r="AN1039" s="1"/>
      <c r="AO1039" s="1"/>
      <c r="AP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23"/>
      <c r="AG1040" s="23"/>
      <c r="AH1040" s="23"/>
      <c r="AI1040" s="1"/>
      <c r="AJ1040" s="1"/>
      <c r="AK1040" s="23"/>
      <c r="AL1040" s="1"/>
      <c r="AM1040" s="1"/>
      <c r="AN1040" s="1"/>
      <c r="AO1040" s="1"/>
      <c r="AP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23"/>
      <c r="AG1041" s="23"/>
      <c r="AH1041" s="23"/>
      <c r="AI1041" s="1"/>
      <c r="AJ1041" s="1"/>
      <c r="AK1041" s="23"/>
      <c r="AL1041" s="1"/>
      <c r="AM1041" s="1"/>
      <c r="AN1041" s="1"/>
      <c r="AO1041" s="1"/>
      <c r="AP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23"/>
      <c r="AG1042" s="23"/>
      <c r="AH1042" s="23"/>
      <c r="AI1042" s="1"/>
      <c r="AJ1042" s="1"/>
      <c r="AK1042" s="23"/>
      <c r="AL1042" s="1"/>
      <c r="AM1042" s="1"/>
      <c r="AN1042" s="1"/>
      <c r="AO1042" s="1"/>
      <c r="AP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23"/>
      <c r="AG1043" s="23"/>
      <c r="AH1043" s="23"/>
      <c r="AI1043" s="1"/>
      <c r="AJ1043" s="1"/>
      <c r="AK1043" s="23"/>
      <c r="AL1043" s="1"/>
      <c r="AM1043" s="1"/>
      <c r="AN1043" s="1"/>
      <c r="AO1043" s="1"/>
      <c r="AP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23"/>
      <c r="AG1044" s="23"/>
      <c r="AH1044" s="23"/>
      <c r="AI1044" s="1"/>
      <c r="AJ1044" s="1"/>
      <c r="AK1044" s="23"/>
      <c r="AL1044" s="1"/>
      <c r="AM1044" s="1"/>
      <c r="AN1044" s="1"/>
      <c r="AO1044" s="1"/>
      <c r="AP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23"/>
      <c r="AG1045" s="23"/>
      <c r="AH1045" s="23"/>
      <c r="AI1045" s="1"/>
      <c r="AJ1045" s="1"/>
      <c r="AK1045" s="23"/>
      <c r="AL1045" s="1"/>
      <c r="AM1045" s="1"/>
      <c r="AN1045" s="1"/>
      <c r="AO1045" s="1"/>
      <c r="AP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23"/>
      <c r="AG1046" s="23"/>
      <c r="AH1046" s="23"/>
      <c r="AI1046" s="1"/>
      <c r="AJ1046" s="1"/>
      <c r="AK1046" s="23"/>
      <c r="AL1046" s="1"/>
      <c r="AM1046" s="1"/>
      <c r="AN1046" s="1"/>
      <c r="AO1046" s="1"/>
      <c r="AP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23"/>
      <c r="AG1047" s="23"/>
      <c r="AH1047" s="23"/>
      <c r="AI1047" s="1"/>
      <c r="AJ1047" s="1"/>
      <c r="AK1047" s="23"/>
      <c r="AL1047" s="1"/>
      <c r="AM1047" s="1"/>
      <c r="AN1047" s="1"/>
      <c r="AO1047" s="1"/>
      <c r="AP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23"/>
      <c r="AG1048" s="23"/>
      <c r="AH1048" s="23"/>
      <c r="AI1048" s="1"/>
      <c r="AJ1048" s="1"/>
      <c r="AK1048" s="23"/>
      <c r="AL1048" s="1"/>
      <c r="AM1048" s="1"/>
      <c r="AN1048" s="1"/>
      <c r="AO1048" s="1"/>
      <c r="AP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23"/>
      <c r="AG1049" s="23"/>
      <c r="AH1049" s="23"/>
      <c r="AI1049" s="1"/>
      <c r="AJ1049" s="1"/>
      <c r="AK1049" s="23"/>
      <c r="AL1049" s="1"/>
      <c r="AM1049" s="1"/>
      <c r="AN1049" s="1"/>
      <c r="AO1049" s="1"/>
      <c r="AP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23"/>
      <c r="AG1050" s="23"/>
      <c r="AH1050" s="23"/>
      <c r="AI1050" s="1"/>
      <c r="AJ1050" s="1"/>
      <c r="AK1050" s="23"/>
      <c r="AL1050" s="1"/>
      <c r="AM1050" s="1"/>
      <c r="AN1050" s="1"/>
      <c r="AO1050" s="1"/>
      <c r="AP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23"/>
      <c r="AG1051" s="23"/>
      <c r="AH1051" s="23"/>
      <c r="AI1051" s="1"/>
      <c r="AJ1051" s="1"/>
      <c r="AK1051" s="23"/>
      <c r="AL1051" s="1"/>
      <c r="AM1051" s="1"/>
      <c r="AN1051" s="1"/>
      <c r="AO1051" s="1"/>
      <c r="AP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23"/>
      <c r="AG1052" s="23"/>
      <c r="AH1052" s="23"/>
      <c r="AI1052" s="1"/>
      <c r="AJ1052" s="1"/>
      <c r="AK1052" s="23"/>
      <c r="AL1052" s="1"/>
      <c r="AM1052" s="1"/>
      <c r="AN1052" s="1"/>
      <c r="AO1052" s="1"/>
      <c r="AP105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/>
      <c r="D1" s="1" t="s">
        <v>196</v>
      </c>
      <c r="E1" s="1" t="s">
        <v>197</v>
      </c>
      <c r="F1" s="1" t="s">
        <v>7</v>
      </c>
      <c r="G1" s="1" t="s">
        <v>9</v>
      </c>
      <c r="H1" s="2" t="s">
        <v>15</v>
      </c>
      <c r="I1" s="1" t="s">
        <v>16</v>
      </c>
      <c r="J1" s="3" t="s">
        <v>337</v>
      </c>
      <c r="K1" s="1"/>
      <c r="L1" s="1" t="s">
        <v>198</v>
      </c>
      <c r="M1" s="1" t="s">
        <v>199</v>
      </c>
      <c r="N1" s="1" t="s">
        <v>200</v>
      </c>
      <c r="O1" s="1" t="s">
        <v>201</v>
      </c>
      <c r="P1" s="1" t="s">
        <v>32</v>
      </c>
      <c r="Q1" s="1" t="s">
        <v>33</v>
      </c>
      <c r="R1" s="1" t="s">
        <v>34</v>
      </c>
      <c r="S1" s="1" t="s">
        <v>35</v>
      </c>
      <c r="T1" s="2" t="s">
        <v>202</v>
      </c>
      <c r="U1" s="1" t="s">
        <v>43</v>
      </c>
      <c r="V1" s="1"/>
      <c r="W1" s="1" t="s">
        <v>18</v>
      </c>
      <c r="X1" s="1" t="s">
        <v>203</v>
      </c>
      <c r="Y1" s="1" t="s">
        <v>50</v>
      </c>
      <c r="Z1" s="1" t="s">
        <v>40</v>
      </c>
      <c r="AA1" s="1" t="s">
        <v>12</v>
      </c>
      <c r="AB1" s="1"/>
      <c r="AC1" s="1" t="s">
        <v>204</v>
      </c>
      <c r="AD1" s="1" t="s">
        <v>205</v>
      </c>
      <c r="AE1" s="1" t="s">
        <v>37</v>
      </c>
      <c r="AF1" s="1" t="s">
        <v>53</v>
      </c>
      <c r="AG1" s="23" t="s">
        <v>54</v>
      </c>
      <c r="AH1" s="23" t="s">
        <v>55</v>
      </c>
      <c r="AI1" s="23" t="s">
        <v>56</v>
      </c>
      <c r="AJ1" s="1" t="s">
        <v>39</v>
      </c>
      <c r="AK1" s="1"/>
      <c r="AL1" s="23"/>
      <c r="AM1" s="1" t="s">
        <v>44</v>
      </c>
      <c r="AN1" s="1" t="s">
        <v>45</v>
      </c>
      <c r="AO1" s="1" t="s">
        <v>46</v>
      </c>
      <c r="AP1" s="1"/>
      <c r="AQ1" s="1" t="s">
        <v>3</v>
      </c>
    </row>
    <row r="2">
      <c r="A2" s="4">
        <v>1318.0</v>
      </c>
      <c r="B2" s="1" t="s">
        <v>58</v>
      </c>
      <c r="C2" s="4"/>
      <c r="D2" s="4">
        <v>4.0</v>
      </c>
      <c r="E2" s="4">
        <v>1.0</v>
      </c>
      <c r="F2" s="4">
        <f t="shared" ref="F2:G2" si="1">(D2-average(D:D))/stdev(D:D)</f>
        <v>0.2742700707</v>
      </c>
      <c r="G2" s="4">
        <f t="shared" si="1"/>
        <v>0.4952191777</v>
      </c>
      <c r="H2" s="4">
        <f t="shared" ref="H2:H143" si="4">average(F2,G2)</f>
        <v>0.3847446242</v>
      </c>
      <c r="I2" s="4">
        <f t="shared" ref="I2:I143" si="5">if(H2 &gt; 0, H2^0.5, -(ABS(H2)^0.5))</f>
        <v>0.6202778605</v>
      </c>
      <c r="J2" s="4">
        <f t="shared" ref="J2:J143" si="6">I2*2</f>
        <v>1.240555721</v>
      </c>
      <c r="K2" s="1"/>
      <c r="L2" s="4">
        <v>87.55</v>
      </c>
      <c r="M2" s="4">
        <v>79.93</v>
      </c>
      <c r="N2" s="4">
        <v>83.01</v>
      </c>
      <c r="O2" s="4">
        <v>63.23</v>
      </c>
      <c r="P2" s="4">
        <f t="shared" ref="P2:S2" si="2">(L2-average(L:L))/stdev(L:L)</f>
        <v>0.9490665171</v>
      </c>
      <c r="Q2" s="4">
        <f t="shared" si="2"/>
        <v>0.8774489144</v>
      </c>
      <c r="R2" s="4">
        <f t="shared" si="2"/>
        <v>0.9533579381</v>
      </c>
      <c r="S2" s="4">
        <f t="shared" si="2"/>
        <v>0.6129238126</v>
      </c>
      <c r="T2" s="4">
        <f t="shared" ref="T2:T143" si="8">average(P2:S2)</f>
        <v>0.8481992956</v>
      </c>
      <c r="U2" s="4">
        <f t="shared" ref="U2:U143" si="9">if(T2 &gt; 0, T2^0.5, -(ABS(T2)^0.5))</f>
        <v>0.9209773589</v>
      </c>
      <c r="V2" s="1"/>
      <c r="W2" s="4">
        <v>1065.8</v>
      </c>
      <c r="X2" s="4">
        <v>2.0</v>
      </c>
      <c r="Y2" s="4">
        <f t="shared" ref="Y2:Y143" si="10">W2*0.9^X2</f>
        <v>863.298</v>
      </c>
      <c r="Z2" s="4">
        <f t="shared" ref="Z2:Z143" si="11">if(Y2=0, -1, (Y2-average(Y:Y))/stdev(Y:Y))</f>
        <v>6.224620988</v>
      </c>
      <c r="AA2" s="4">
        <f t="shared" ref="AA2:AA143" si="12">if(Z2 &gt; 0, Z2^0.5, -(ABS(Z2)^0.5))</f>
        <v>2.494919034</v>
      </c>
      <c r="AB2" s="4"/>
      <c r="AC2" s="9">
        <v>2637226.0</v>
      </c>
      <c r="AD2" s="9">
        <v>213600.0</v>
      </c>
      <c r="AE2" s="10">
        <f>if(AD2=0, 0, LOG10(AD2))</f>
        <v>5.329601248</v>
      </c>
      <c r="AF2" s="29">
        <f>if(or(AC2="-", and(AC2=0, not(AD2=0))), "", if(AD2+AC2=0, 0, (AD2-AC2)/AC2))</f>
        <v>-0.9190058038</v>
      </c>
      <c r="AG2" s="11">
        <f>(AE2-average(AE:AE))/stdev(AE:AE)</f>
        <v>1.075505583</v>
      </c>
      <c r="AH2" s="11">
        <f>if(AF2,(AF2-average(AF:AF))/stdev(AF:AF), "")</f>
        <v>-0.4523506085</v>
      </c>
      <c r="AI2" s="11">
        <f>average(AG2, AH2)</f>
        <v>0.3115774871</v>
      </c>
      <c r="AJ2" s="4">
        <f t="shared" ref="AJ2:AJ143" si="13">if(AI2, if(AI2 &gt; 0, AI2^0.5, -(ABS(AI2)^0.5)), "")</f>
        <v>0.5581912639</v>
      </c>
      <c r="AK2" s="1"/>
      <c r="AL2" s="11"/>
      <c r="AM2" s="4">
        <f t="shared" ref="AM2:AM143" si="14">if(AJ2, average(AJ2, J2,U2,AA2), average(AA2,U2,J2))</f>
        <v>1.303660845</v>
      </c>
      <c r="AN2" s="4">
        <v>1.345721929</v>
      </c>
      <c r="AO2" s="4">
        <f t="shared" ref="AO2:AO143" si="15">if(AN2=0, AM2, (0.75*AM2+0.25*AN2))</f>
        <v>1.314176116</v>
      </c>
      <c r="AP2" s="4"/>
      <c r="AQ2" s="4"/>
    </row>
    <row r="3">
      <c r="A3" s="4">
        <v>1714.0</v>
      </c>
      <c r="B3" s="1" t="s">
        <v>212</v>
      </c>
      <c r="C3" s="4"/>
      <c r="D3" s="4">
        <v>4.0</v>
      </c>
      <c r="E3" s="4">
        <v>1.0</v>
      </c>
      <c r="F3" s="4">
        <f t="shared" ref="F3:G3" si="3">(D3-average(D:D))/stdev(D:D)</f>
        <v>0.2742700707</v>
      </c>
      <c r="G3" s="4">
        <f t="shared" si="3"/>
        <v>0.4952191777</v>
      </c>
      <c r="H3" s="4">
        <f t="shared" si="4"/>
        <v>0.3847446242</v>
      </c>
      <c r="I3" s="4">
        <f t="shared" si="5"/>
        <v>0.6202778605</v>
      </c>
      <c r="J3" s="4">
        <f t="shared" si="6"/>
        <v>1.240555721</v>
      </c>
      <c r="K3" s="1"/>
      <c r="L3" s="4">
        <v>89.06</v>
      </c>
      <c r="M3" s="4">
        <v>87.5</v>
      </c>
      <c r="N3" s="4">
        <v>84.38</v>
      </c>
      <c r="O3" s="4">
        <v>75.0</v>
      </c>
      <c r="P3" s="4">
        <f t="shared" ref="P3:S3" si="7">(L3-average(L:L))/stdev(L:L)</f>
        <v>1.044296494</v>
      </c>
      <c r="Q3" s="4">
        <f t="shared" si="7"/>
        <v>1.329283614</v>
      </c>
      <c r="R3" s="4">
        <f t="shared" si="7"/>
        <v>1.048486399</v>
      </c>
      <c r="S3" s="4">
        <f t="shared" si="7"/>
        <v>1.349274767</v>
      </c>
      <c r="T3" s="4">
        <f t="shared" si="8"/>
        <v>1.192835319</v>
      </c>
      <c r="U3" s="4">
        <f t="shared" si="9"/>
        <v>1.092170005</v>
      </c>
      <c r="V3" s="1"/>
      <c r="W3" s="4">
        <v>375.6</v>
      </c>
      <c r="X3" s="4">
        <v>0.0</v>
      </c>
      <c r="Y3" s="4">
        <f t="shared" si="10"/>
        <v>375.6</v>
      </c>
      <c r="Z3" s="4">
        <f t="shared" si="11"/>
        <v>2.353342778</v>
      </c>
      <c r="AA3" s="4">
        <f t="shared" si="12"/>
        <v>1.534060878</v>
      </c>
      <c r="AB3" s="4"/>
      <c r="AC3" s="1"/>
      <c r="AD3" s="1"/>
      <c r="AE3" s="1"/>
      <c r="AF3" s="1"/>
      <c r="AG3" s="23"/>
      <c r="AH3" s="23"/>
      <c r="AI3" s="23"/>
      <c r="AJ3" s="4" t="str">
        <f t="shared" si="13"/>
        <v/>
      </c>
      <c r="AK3" s="1"/>
      <c r="AL3" s="23"/>
      <c r="AM3" s="4">
        <f t="shared" si="14"/>
        <v>1.288928868</v>
      </c>
      <c r="AN3" s="4"/>
      <c r="AO3" s="4">
        <f t="shared" si="15"/>
        <v>1.288928868</v>
      </c>
      <c r="AP3" s="4"/>
      <c r="AQ3" s="4"/>
    </row>
    <row r="4">
      <c r="A4" s="4">
        <v>1438.0</v>
      </c>
      <c r="B4" s="2" t="s">
        <v>153</v>
      </c>
      <c r="C4" s="4"/>
      <c r="D4" s="4">
        <v>4.0</v>
      </c>
      <c r="E4" s="4">
        <v>1.0</v>
      </c>
      <c r="F4" s="4">
        <f t="shared" ref="F4:G4" si="16">(D4-average(D:D))/stdev(D:D)</f>
        <v>0.2742700707</v>
      </c>
      <c r="G4" s="4">
        <f t="shared" si="16"/>
        <v>0.4952191777</v>
      </c>
      <c r="H4" s="4">
        <f t="shared" si="4"/>
        <v>0.3847446242</v>
      </c>
      <c r="I4" s="4">
        <f t="shared" si="5"/>
        <v>0.6202778605</v>
      </c>
      <c r="J4" s="4">
        <f t="shared" si="6"/>
        <v>1.240555721</v>
      </c>
      <c r="K4" s="1"/>
      <c r="L4" s="4">
        <v>86.13</v>
      </c>
      <c r="M4" s="4">
        <v>66.21</v>
      </c>
      <c r="N4" s="4">
        <v>74.61</v>
      </c>
      <c r="O4" s="4">
        <v>62.11</v>
      </c>
      <c r="P4" s="4">
        <f t="shared" ref="P4:S4" si="17">(L4-average(L:L))/stdev(L:L)</f>
        <v>0.8595124989</v>
      </c>
      <c r="Q4" s="4">
        <f t="shared" si="17"/>
        <v>0.05853582554</v>
      </c>
      <c r="R4" s="4">
        <f t="shared" si="17"/>
        <v>0.3700885404</v>
      </c>
      <c r="S4" s="4">
        <f t="shared" si="17"/>
        <v>0.5428547328</v>
      </c>
      <c r="T4" s="4">
        <f t="shared" si="8"/>
        <v>0.4577478994</v>
      </c>
      <c r="U4" s="4">
        <f t="shared" si="9"/>
        <v>0.6765706906</v>
      </c>
      <c r="V4" s="1"/>
      <c r="W4" s="4">
        <v>626.6</v>
      </c>
      <c r="X4" s="4">
        <v>1.0</v>
      </c>
      <c r="Y4" s="4">
        <f t="shared" si="10"/>
        <v>563.94</v>
      </c>
      <c r="Z4" s="4">
        <f t="shared" si="11"/>
        <v>3.848359239</v>
      </c>
      <c r="AA4" s="4">
        <f t="shared" si="12"/>
        <v>1.961723538</v>
      </c>
      <c r="AB4" s="4"/>
      <c r="AC4" s="1" t="s">
        <v>106</v>
      </c>
      <c r="AD4" s="9">
        <v>624600.0</v>
      </c>
      <c r="AE4" s="10">
        <f>if(AD4=0, 0, LOG10(AD4))</f>
        <v>5.79560198</v>
      </c>
      <c r="AF4" s="29" t="str">
        <f>if(or(AC4="-", and(AC4=0, not(AD4=0))), "", if(AD4+AC4=0, 0, (AD4-AC4)/AC4))</f>
        <v/>
      </c>
      <c r="AG4" s="11">
        <f>(AE4-average(AE:AE))/stdev(AE:AE)</f>
        <v>1.269152029</v>
      </c>
      <c r="AH4" s="11" t="str">
        <f>if(AF4,(AF4-average(AF:AF))/stdev(AF:AF), "")</f>
        <v/>
      </c>
      <c r="AI4" s="11">
        <f>average(AG4, AH4)</f>
        <v>1.269152029</v>
      </c>
      <c r="AJ4" s="4">
        <f t="shared" si="13"/>
        <v>1.126566478</v>
      </c>
      <c r="AK4" s="1"/>
      <c r="AL4" s="11"/>
      <c r="AM4" s="4">
        <f t="shared" si="14"/>
        <v>1.251354107</v>
      </c>
      <c r="AN4" s="4">
        <v>1.186044179</v>
      </c>
      <c r="AO4" s="4">
        <f t="shared" si="15"/>
        <v>1.235026625</v>
      </c>
      <c r="AP4" s="4"/>
      <c r="AQ4" s="4"/>
    </row>
    <row r="5">
      <c r="A5" s="4">
        <v>1713.0</v>
      </c>
      <c r="B5" s="16" t="s">
        <v>216</v>
      </c>
      <c r="C5" s="4"/>
      <c r="D5" s="4">
        <v>4.0</v>
      </c>
      <c r="E5" s="4">
        <v>1.0</v>
      </c>
      <c r="F5" s="4">
        <f t="shared" ref="F5:G5" si="18">(D5-average(D:D))/stdev(D:D)</f>
        <v>0.2742700707</v>
      </c>
      <c r="G5" s="4">
        <f t="shared" si="18"/>
        <v>0.4952191777</v>
      </c>
      <c r="H5" s="4">
        <f t="shared" si="4"/>
        <v>0.3847446242</v>
      </c>
      <c r="I5" s="4">
        <f t="shared" si="5"/>
        <v>0.6202778605</v>
      </c>
      <c r="J5" s="4">
        <f t="shared" si="6"/>
        <v>1.240555721</v>
      </c>
      <c r="K5" s="1"/>
      <c r="L5" s="4">
        <v>81.25</v>
      </c>
      <c r="M5" s="4">
        <v>76.56</v>
      </c>
      <c r="N5" s="4">
        <v>78.13</v>
      </c>
      <c r="O5" s="4">
        <v>74.22</v>
      </c>
      <c r="P5" s="4">
        <f t="shared" ref="P5:S5" si="19">(L5-average(L:L))/stdev(L:L)</f>
        <v>0.5517493942</v>
      </c>
      <c r="Q5" s="4">
        <f t="shared" si="19"/>
        <v>0.6763018948</v>
      </c>
      <c r="R5" s="4">
        <f t="shared" si="19"/>
        <v>0.6145061928</v>
      </c>
      <c r="S5" s="4">
        <f t="shared" si="19"/>
        <v>1.300476658</v>
      </c>
      <c r="T5" s="4">
        <f t="shared" si="8"/>
        <v>0.785758535</v>
      </c>
      <c r="U5" s="4">
        <f t="shared" si="9"/>
        <v>0.8864302201</v>
      </c>
      <c r="V5" s="1"/>
      <c r="W5" s="4">
        <v>347.8</v>
      </c>
      <c r="X5" s="4">
        <v>0.0</v>
      </c>
      <c r="Y5" s="4">
        <f t="shared" si="10"/>
        <v>347.8</v>
      </c>
      <c r="Z5" s="4">
        <f t="shared" si="11"/>
        <v>2.132670283</v>
      </c>
      <c r="AA5" s="4">
        <f t="shared" si="12"/>
        <v>1.460366489</v>
      </c>
      <c r="AB5" s="4"/>
      <c r="AC5" s="1"/>
      <c r="AD5" s="1"/>
      <c r="AE5" s="1"/>
      <c r="AF5" s="1"/>
      <c r="AG5" s="23"/>
      <c r="AH5" s="23"/>
      <c r="AI5" s="23"/>
      <c r="AJ5" s="4" t="str">
        <f t="shared" si="13"/>
        <v/>
      </c>
      <c r="AK5" s="1"/>
      <c r="AL5" s="23"/>
      <c r="AM5" s="4">
        <f t="shared" si="14"/>
        <v>1.195784143</v>
      </c>
      <c r="AN5" s="4"/>
      <c r="AO5" s="4">
        <f t="shared" si="15"/>
        <v>1.195784143</v>
      </c>
      <c r="AP5" s="4"/>
      <c r="AQ5" s="4"/>
    </row>
    <row r="6">
      <c r="A6" s="4">
        <v>1716.0</v>
      </c>
      <c r="B6" s="1" t="s">
        <v>219</v>
      </c>
      <c r="C6" s="4"/>
      <c r="D6" s="4">
        <v>4.0</v>
      </c>
      <c r="E6" s="4">
        <v>1.0</v>
      </c>
      <c r="F6" s="4">
        <f t="shared" ref="F6:G6" si="20">(D6-average(D:D))/stdev(D:D)</f>
        <v>0.2742700707</v>
      </c>
      <c r="G6" s="4">
        <f t="shared" si="20"/>
        <v>0.4952191777</v>
      </c>
      <c r="H6" s="4">
        <f t="shared" si="4"/>
        <v>0.3847446242</v>
      </c>
      <c r="I6" s="4">
        <f t="shared" si="5"/>
        <v>0.6202778605</v>
      </c>
      <c r="J6" s="4">
        <f t="shared" si="6"/>
        <v>1.240555721</v>
      </c>
      <c r="K6" s="1"/>
      <c r="L6" s="4">
        <v>92.97</v>
      </c>
      <c r="M6" s="4">
        <v>81.25</v>
      </c>
      <c r="N6" s="4">
        <v>89.84</v>
      </c>
      <c r="O6" s="4">
        <v>67.19</v>
      </c>
      <c r="P6" s="4">
        <f t="shared" ref="P6:S6" si="21">(L6-average(L:L))/stdev(L:L)</f>
        <v>1.290885375</v>
      </c>
      <c r="Q6" s="4">
        <f t="shared" si="21"/>
        <v>0.9562364711</v>
      </c>
      <c r="R6" s="4">
        <f t="shared" si="21"/>
        <v>1.427611508</v>
      </c>
      <c r="S6" s="4">
        <f t="shared" si="21"/>
        <v>0.8606680591</v>
      </c>
      <c r="T6" s="4">
        <f t="shared" si="8"/>
        <v>1.133850353</v>
      </c>
      <c r="U6" s="4">
        <f t="shared" si="9"/>
        <v>1.064824095</v>
      </c>
      <c r="V6" s="1"/>
      <c r="W6" s="4">
        <v>265.3</v>
      </c>
      <c r="X6" s="4">
        <v>0.0</v>
      </c>
      <c r="Y6" s="4">
        <f t="shared" si="10"/>
        <v>265.3</v>
      </c>
      <c r="Z6" s="4">
        <f t="shared" si="11"/>
        <v>1.477796873</v>
      </c>
      <c r="AA6" s="4">
        <f t="shared" si="12"/>
        <v>1.215646689</v>
      </c>
      <c r="AB6" s="4"/>
      <c r="AC6" s="1"/>
      <c r="AD6" s="1"/>
      <c r="AE6" s="1"/>
      <c r="AF6" s="1"/>
      <c r="AG6" s="23"/>
      <c r="AH6" s="23"/>
      <c r="AI6" s="23"/>
      <c r="AJ6" s="4" t="str">
        <f t="shared" si="13"/>
        <v/>
      </c>
      <c r="AK6" s="1"/>
      <c r="AL6" s="23"/>
      <c r="AM6" s="4">
        <f t="shared" si="14"/>
        <v>1.173675502</v>
      </c>
      <c r="AN6" s="4"/>
      <c r="AO6" s="4">
        <f t="shared" si="15"/>
        <v>1.173675502</v>
      </c>
      <c r="AP6" s="4"/>
      <c r="AQ6" s="4"/>
    </row>
    <row r="7">
      <c r="A7" s="4">
        <v>1708.0</v>
      </c>
      <c r="B7" s="1" t="s">
        <v>221</v>
      </c>
      <c r="C7" s="4"/>
      <c r="D7" s="4">
        <v>4.0</v>
      </c>
      <c r="E7" s="4">
        <v>1.0</v>
      </c>
      <c r="F7" s="4">
        <f t="shared" ref="F7:G7" si="22">(D7-average(D:D))/stdev(D:D)</f>
        <v>0.2742700707</v>
      </c>
      <c r="G7" s="4">
        <f t="shared" si="22"/>
        <v>0.4952191777</v>
      </c>
      <c r="H7" s="4">
        <f t="shared" si="4"/>
        <v>0.3847446242</v>
      </c>
      <c r="I7" s="4">
        <f t="shared" si="5"/>
        <v>0.6202778605</v>
      </c>
      <c r="J7" s="4">
        <f t="shared" si="6"/>
        <v>1.240555721</v>
      </c>
      <c r="K7" s="1"/>
      <c r="L7" s="4">
        <v>67.97</v>
      </c>
      <c r="M7" s="4">
        <v>76.56</v>
      </c>
      <c r="N7" s="4">
        <v>68.75</v>
      </c>
      <c r="O7" s="4">
        <v>64.84</v>
      </c>
      <c r="P7" s="4">
        <f t="shared" ref="P7:S7" si="23">(L7-average(L:L))/stdev(L:L)</f>
        <v>-0.2857698743</v>
      </c>
      <c r="Q7" s="4">
        <f t="shared" si="23"/>
        <v>0.6763018948</v>
      </c>
      <c r="R7" s="4">
        <f t="shared" si="23"/>
        <v>-0.03681130136</v>
      </c>
      <c r="S7" s="4">
        <f t="shared" si="23"/>
        <v>0.7136481148</v>
      </c>
      <c r="T7" s="4">
        <f t="shared" si="8"/>
        <v>0.2668422085</v>
      </c>
      <c r="U7" s="4">
        <f t="shared" si="9"/>
        <v>0.5165677192</v>
      </c>
      <c r="V7" s="1"/>
      <c r="W7" s="4">
        <v>466.2</v>
      </c>
      <c r="X7" s="4">
        <v>0.0</v>
      </c>
      <c r="Y7" s="4">
        <f t="shared" si="10"/>
        <v>466.2</v>
      </c>
      <c r="Z7" s="4">
        <f t="shared" si="11"/>
        <v>3.07251285</v>
      </c>
      <c r="AA7" s="4">
        <f t="shared" si="12"/>
        <v>1.75285848</v>
      </c>
      <c r="AB7" s="4"/>
      <c r="AC7" s="1"/>
      <c r="AD7" s="1"/>
      <c r="AE7" s="1"/>
      <c r="AF7" s="1"/>
      <c r="AG7" s="23"/>
      <c r="AH7" s="23"/>
      <c r="AI7" s="23"/>
      <c r="AJ7" s="4" t="str">
        <f t="shared" si="13"/>
        <v/>
      </c>
      <c r="AK7" s="1"/>
      <c r="AL7" s="23"/>
      <c r="AM7" s="4">
        <f t="shared" si="14"/>
        <v>1.169993973</v>
      </c>
      <c r="AN7" s="4"/>
      <c r="AO7" s="4">
        <f t="shared" si="15"/>
        <v>1.169993973</v>
      </c>
      <c r="AP7" s="4"/>
      <c r="AQ7" s="4"/>
    </row>
    <row r="8">
      <c r="A8" s="4">
        <v>1715.0</v>
      </c>
      <c r="B8" s="1" t="s">
        <v>223</v>
      </c>
      <c r="C8" s="4"/>
      <c r="D8" s="4">
        <v>4.0</v>
      </c>
      <c r="E8" s="4">
        <v>1.0</v>
      </c>
      <c r="F8" s="4">
        <f t="shared" ref="F8:G8" si="24">(D8-average(D:D))/stdev(D:D)</f>
        <v>0.2742700707</v>
      </c>
      <c r="G8" s="4">
        <f t="shared" si="24"/>
        <v>0.4952191777</v>
      </c>
      <c r="H8" s="4">
        <f t="shared" si="4"/>
        <v>0.3847446242</v>
      </c>
      <c r="I8" s="4">
        <f t="shared" si="5"/>
        <v>0.6202778605</v>
      </c>
      <c r="J8" s="4">
        <f t="shared" si="6"/>
        <v>1.240555721</v>
      </c>
      <c r="K8" s="1"/>
      <c r="L8" s="4">
        <v>84.38</v>
      </c>
      <c r="M8" s="4">
        <v>86.72</v>
      </c>
      <c r="N8" s="4">
        <v>80.47</v>
      </c>
      <c r="O8" s="4">
        <v>76.56</v>
      </c>
      <c r="P8" s="4">
        <f t="shared" ref="P8:S8" si="25">(L8-average(L:L))/stdev(L:L)</f>
        <v>0.7491466314</v>
      </c>
      <c r="Q8" s="4">
        <f t="shared" si="25"/>
        <v>1.282727331</v>
      </c>
      <c r="R8" s="4">
        <f t="shared" si="25"/>
        <v>0.7769883822</v>
      </c>
      <c r="S8" s="4">
        <f t="shared" si="25"/>
        <v>1.446870986</v>
      </c>
      <c r="T8" s="4">
        <f t="shared" si="8"/>
        <v>1.063933333</v>
      </c>
      <c r="U8" s="4">
        <f t="shared" si="9"/>
        <v>1.03147144</v>
      </c>
      <c r="V8" s="1"/>
      <c r="W8" s="4">
        <v>242.9</v>
      </c>
      <c r="X8" s="4">
        <v>0.0</v>
      </c>
      <c r="Y8" s="4">
        <f t="shared" si="10"/>
        <v>242.9</v>
      </c>
      <c r="Z8" s="4">
        <f t="shared" si="11"/>
        <v>1.29998882</v>
      </c>
      <c r="AA8" s="4">
        <f t="shared" si="12"/>
        <v>1.140170522</v>
      </c>
      <c r="AB8" s="4"/>
      <c r="AC8" s="1"/>
      <c r="AD8" s="1"/>
      <c r="AE8" s="1"/>
      <c r="AF8" s="1"/>
      <c r="AG8" s="23"/>
      <c r="AH8" s="23"/>
      <c r="AI8" s="23"/>
      <c r="AJ8" s="4" t="str">
        <f t="shared" si="13"/>
        <v/>
      </c>
      <c r="AK8" s="1"/>
      <c r="AL8" s="23"/>
      <c r="AM8" s="4">
        <f t="shared" si="14"/>
        <v>1.137399228</v>
      </c>
      <c r="AN8" s="4"/>
      <c r="AO8" s="4">
        <f t="shared" si="15"/>
        <v>1.137399228</v>
      </c>
      <c r="AP8" s="4"/>
      <c r="AQ8" s="4"/>
    </row>
    <row r="9">
      <c r="A9" s="4">
        <v>1630.0</v>
      </c>
      <c r="B9" s="1" t="s">
        <v>215</v>
      </c>
      <c r="C9" s="4"/>
      <c r="D9" s="4">
        <v>4.0</v>
      </c>
      <c r="E9" s="4">
        <v>1.0</v>
      </c>
      <c r="F9" s="4">
        <f t="shared" ref="F9:G9" si="26">(D9-average(D:D))/stdev(D:D)</f>
        <v>0.2742700707</v>
      </c>
      <c r="G9" s="4">
        <f t="shared" si="26"/>
        <v>0.4952191777</v>
      </c>
      <c r="H9" s="4">
        <f t="shared" si="4"/>
        <v>0.3847446242</v>
      </c>
      <c r="I9" s="4">
        <f t="shared" si="5"/>
        <v>0.6202778605</v>
      </c>
      <c r="J9" s="4">
        <f t="shared" si="6"/>
        <v>1.240555721</v>
      </c>
      <c r="K9" s="1"/>
      <c r="L9" s="4">
        <v>82.81</v>
      </c>
      <c r="M9" s="4">
        <v>70.31</v>
      </c>
      <c r="N9" s="4">
        <v>82.81</v>
      </c>
      <c r="O9" s="4">
        <v>53.13</v>
      </c>
      <c r="P9" s="4">
        <f t="shared" ref="P9:S9" si="27">(L9-average(L:L))/stdev(L:L)</f>
        <v>0.6501326818</v>
      </c>
      <c r="Q9" s="4">
        <f t="shared" si="27"/>
        <v>0.3032547515</v>
      </c>
      <c r="R9" s="4">
        <f t="shared" si="27"/>
        <v>0.9394705715</v>
      </c>
      <c r="S9" s="4">
        <f t="shared" si="27"/>
        <v>-0.01894913936</v>
      </c>
      <c r="T9" s="4">
        <f t="shared" si="8"/>
        <v>0.4684772164</v>
      </c>
      <c r="U9" s="4">
        <f t="shared" si="9"/>
        <v>0.6844539549</v>
      </c>
      <c r="V9" s="1"/>
      <c r="W9" s="4">
        <v>322.8</v>
      </c>
      <c r="X9" s="4">
        <v>0.0</v>
      </c>
      <c r="Y9" s="4">
        <f t="shared" si="10"/>
        <v>322.8</v>
      </c>
      <c r="Z9" s="4">
        <f t="shared" si="11"/>
        <v>1.934223795</v>
      </c>
      <c r="AA9" s="4">
        <f t="shared" si="12"/>
        <v>1.390763745</v>
      </c>
      <c r="AB9" s="4"/>
      <c r="AC9" s="1"/>
      <c r="AD9" s="1"/>
      <c r="AE9" s="1"/>
      <c r="AF9" s="1"/>
      <c r="AG9" s="1"/>
      <c r="AH9" s="1"/>
      <c r="AI9" s="1"/>
      <c r="AJ9" s="4" t="str">
        <f t="shared" si="13"/>
        <v/>
      </c>
      <c r="AK9" s="1"/>
      <c r="AL9" s="1"/>
      <c r="AM9" s="4">
        <f t="shared" si="14"/>
        <v>1.105257807</v>
      </c>
      <c r="AN9" s="4"/>
      <c r="AO9" s="4">
        <f t="shared" si="15"/>
        <v>1.105257807</v>
      </c>
      <c r="AP9" s="4"/>
      <c r="AQ9" s="4"/>
    </row>
    <row r="10">
      <c r="A10" s="4">
        <v>1117.0</v>
      </c>
      <c r="B10" s="1" t="s">
        <v>47</v>
      </c>
      <c r="C10" s="4"/>
      <c r="D10" s="4">
        <v>4.0</v>
      </c>
      <c r="E10" s="4">
        <v>1.0</v>
      </c>
      <c r="F10" s="4">
        <f t="shared" ref="F10:G10" si="28">(D10-average(D:D))/stdev(D:D)</f>
        <v>0.2742700707</v>
      </c>
      <c r="G10" s="4">
        <f t="shared" si="28"/>
        <v>0.4952191777</v>
      </c>
      <c r="H10" s="4">
        <f t="shared" si="4"/>
        <v>0.3847446242</v>
      </c>
      <c r="I10" s="4">
        <f t="shared" si="5"/>
        <v>0.6202778605</v>
      </c>
      <c r="J10" s="4">
        <f t="shared" si="6"/>
        <v>1.240555721</v>
      </c>
      <c r="K10" s="1"/>
      <c r="L10" s="4">
        <v>90.55</v>
      </c>
      <c r="M10" s="4">
        <v>83.57</v>
      </c>
      <c r="N10" s="4">
        <v>86.88</v>
      </c>
      <c r="O10" s="4">
        <v>75.35</v>
      </c>
      <c r="P10" s="4">
        <f t="shared" ref="P10:S10" si="29">(L10-average(L:L))/stdev(L:L)</f>
        <v>1.138265147</v>
      </c>
      <c r="Q10" s="4">
        <f t="shared" si="29"/>
        <v>1.094711571</v>
      </c>
      <c r="R10" s="4">
        <f t="shared" si="29"/>
        <v>1.222078482</v>
      </c>
      <c r="S10" s="4">
        <f t="shared" si="29"/>
        <v>1.371171355</v>
      </c>
      <c r="T10" s="4">
        <f t="shared" si="8"/>
        <v>1.206556639</v>
      </c>
      <c r="U10" s="4">
        <f t="shared" si="9"/>
        <v>1.098433721</v>
      </c>
      <c r="V10" s="1"/>
      <c r="W10" s="4">
        <v>498.7</v>
      </c>
      <c r="X10" s="4">
        <v>4.0</v>
      </c>
      <c r="Y10" s="4">
        <f t="shared" si="10"/>
        <v>327.19707</v>
      </c>
      <c r="Z10" s="4">
        <f t="shared" si="11"/>
        <v>1.969127119</v>
      </c>
      <c r="AA10" s="4">
        <f t="shared" si="12"/>
        <v>1.403255899</v>
      </c>
      <c r="AB10" s="4"/>
      <c r="AC10" s="9">
        <v>264600.0</v>
      </c>
      <c r="AD10" s="9">
        <v>1092026.0</v>
      </c>
      <c r="AE10" s="10">
        <f t="shared" ref="AE10:AE23" si="32">if(AD10=0, 0, LOG10(AD10))</f>
        <v>6.038232979</v>
      </c>
      <c r="AF10" s="29">
        <f t="shared" ref="AF10:AF23" si="33">if(or(AC10="-", and(AC10=0, not(AD10=0))), "", if(AD10+AC10=0, 0, (AD10-AC10)/AC10))</f>
        <v>3.127082389</v>
      </c>
      <c r="AG10" s="11">
        <f t="shared" ref="AG10:AG23" si="34">(AE10-average(AE:AE))/stdev(AE:AE)</f>
        <v>1.369977259</v>
      </c>
      <c r="AH10" s="11">
        <f t="shared" ref="AH10:AH23" si="35">if(AF10,(AF10-average(AF:AF))/stdev(AF:AF), "")</f>
        <v>0.4109716786</v>
      </c>
      <c r="AI10" s="11">
        <f t="shared" ref="AI10:AI23" si="36">average(AG10, AH10)</f>
        <v>0.8904744688</v>
      </c>
      <c r="AJ10" s="4">
        <f t="shared" si="13"/>
        <v>0.9436495476</v>
      </c>
      <c r="AK10" s="1"/>
      <c r="AL10" s="11"/>
      <c r="AM10" s="4">
        <f t="shared" si="14"/>
        <v>1.171473722</v>
      </c>
      <c r="AN10" s="4">
        <v>0.8145129496</v>
      </c>
      <c r="AO10" s="4">
        <f t="shared" si="15"/>
        <v>1.082233529</v>
      </c>
      <c r="AP10" s="4"/>
      <c r="AQ10" s="4"/>
    </row>
    <row r="11">
      <c r="A11" s="4">
        <v>1183.0</v>
      </c>
      <c r="B11" s="1" t="s">
        <v>77</v>
      </c>
      <c r="C11" s="4"/>
      <c r="D11" s="4">
        <v>4.0</v>
      </c>
      <c r="E11" s="4">
        <v>1.0</v>
      </c>
      <c r="F11" s="4">
        <f t="shared" ref="F11:G11" si="30">(D11-average(D:D))/stdev(D:D)</f>
        <v>0.2742700707</v>
      </c>
      <c r="G11" s="4">
        <f t="shared" si="30"/>
        <v>0.4952191777</v>
      </c>
      <c r="H11" s="4">
        <f t="shared" si="4"/>
        <v>0.3847446242</v>
      </c>
      <c r="I11" s="4">
        <f t="shared" si="5"/>
        <v>0.6202778605</v>
      </c>
      <c r="J11" s="4">
        <f t="shared" si="6"/>
        <v>1.240555721</v>
      </c>
      <c r="K11" s="1"/>
      <c r="L11" s="4">
        <v>91.65</v>
      </c>
      <c r="M11" s="4">
        <v>83.6</v>
      </c>
      <c r="N11" s="4">
        <v>87.59</v>
      </c>
      <c r="O11" s="4">
        <v>72.55</v>
      </c>
      <c r="P11" s="4">
        <f t="shared" ref="P11:S11" si="31">(L11-average(L:L))/stdev(L:L)</f>
        <v>1.207637978</v>
      </c>
      <c r="Q11" s="4">
        <f t="shared" si="31"/>
        <v>1.096502197</v>
      </c>
      <c r="R11" s="4">
        <f t="shared" si="31"/>
        <v>1.271378634</v>
      </c>
      <c r="S11" s="4">
        <f t="shared" si="31"/>
        <v>1.195998655</v>
      </c>
      <c r="T11" s="4">
        <f t="shared" si="8"/>
        <v>1.192879366</v>
      </c>
      <c r="U11" s="4">
        <f t="shared" si="9"/>
        <v>1.092190169</v>
      </c>
      <c r="V11" s="1"/>
      <c r="W11" s="4">
        <v>446.7</v>
      </c>
      <c r="X11" s="4">
        <v>5.0</v>
      </c>
      <c r="Y11" s="4">
        <f t="shared" si="10"/>
        <v>263.771883</v>
      </c>
      <c r="Z11" s="4">
        <f t="shared" si="11"/>
        <v>1.465666895</v>
      </c>
      <c r="AA11" s="4">
        <f t="shared" si="12"/>
        <v>1.210647304</v>
      </c>
      <c r="AB11" s="4"/>
      <c r="AC11" s="9">
        <v>1600000.0</v>
      </c>
      <c r="AD11" s="9">
        <v>4700000.0</v>
      </c>
      <c r="AE11" s="10">
        <f t="shared" si="32"/>
        <v>6.672097858</v>
      </c>
      <c r="AF11" s="29">
        <f t="shared" si="33"/>
        <v>1.9375</v>
      </c>
      <c r="AG11" s="11">
        <f t="shared" si="34"/>
        <v>1.633379595</v>
      </c>
      <c r="AH11" s="11">
        <f t="shared" si="35"/>
        <v>0.1571480002</v>
      </c>
      <c r="AI11" s="11">
        <f t="shared" si="36"/>
        <v>0.8952637978</v>
      </c>
      <c r="AJ11" s="4">
        <f t="shared" si="13"/>
        <v>0.9461838076</v>
      </c>
      <c r="AK11" s="1"/>
      <c r="AL11" s="11"/>
      <c r="AM11" s="4">
        <f t="shared" si="14"/>
        <v>1.122394251</v>
      </c>
      <c r="AN11" s="4">
        <v>0.8062555349</v>
      </c>
      <c r="AO11" s="4">
        <f t="shared" si="15"/>
        <v>1.043359572</v>
      </c>
      <c r="AP11" s="4"/>
      <c r="AQ11" s="4"/>
    </row>
    <row r="12">
      <c r="A12" s="4">
        <v>1480.0</v>
      </c>
      <c r="B12" s="1" t="s">
        <v>155</v>
      </c>
      <c r="C12" s="4"/>
      <c r="D12" s="4">
        <v>4.0</v>
      </c>
      <c r="E12" s="4">
        <v>1.0</v>
      </c>
      <c r="F12" s="4">
        <f t="shared" ref="F12:G12" si="37">(D12-average(D:D))/stdev(D:D)</f>
        <v>0.2742700707</v>
      </c>
      <c r="G12" s="4">
        <f t="shared" si="37"/>
        <v>0.4952191777</v>
      </c>
      <c r="H12" s="4">
        <f t="shared" si="4"/>
        <v>0.3847446242</v>
      </c>
      <c r="I12" s="4">
        <f t="shared" si="5"/>
        <v>0.6202778605</v>
      </c>
      <c r="J12" s="4">
        <f t="shared" si="6"/>
        <v>1.240555721</v>
      </c>
      <c r="K12" s="1"/>
      <c r="L12" s="4">
        <v>88.28</v>
      </c>
      <c r="M12" s="4">
        <v>78.52</v>
      </c>
      <c r="N12" s="4">
        <v>78.71</v>
      </c>
      <c r="O12" s="4">
        <v>64.45</v>
      </c>
      <c r="P12" s="4">
        <f t="shared" ref="P12:S12" si="38">(L12-average(L:L))/stdev(L:L)</f>
        <v>0.9951048504</v>
      </c>
      <c r="Q12" s="4">
        <f t="shared" si="38"/>
        <v>0.7932894789</v>
      </c>
      <c r="R12" s="4">
        <f t="shared" si="38"/>
        <v>0.654779556</v>
      </c>
      <c r="S12" s="4">
        <f t="shared" si="38"/>
        <v>0.6892490603</v>
      </c>
      <c r="T12" s="4">
        <f t="shared" si="8"/>
        <v>0.7831057364</v>
      </c>
      <c r="U12" s="4">
        <f t="shared" si="9"/>
        <v>0.8849326169</v>
      </c>
      <c r="V12" s="1"/>
      <c r="W12" s="4">
        <v>278.9</v>
      </c>
      <c r="X12" s="4">
        <v>1.0</v>
      </c>
      <c r="Y12" s="4">
        <f t="shared" si="10"/>
        <v>251.01</v>
      </c>
      <c r="Z12" s="4">
        <f t="shared" si="11"/>
        <v>1.364364861</v>
      </c>
      <c r="AA12" s="4">
        <f t="shared" si="12"/>
        <v>1.168060298</v>
      </c>
      <c r="AB12" s="4"/>
      <c r="AC12" s="1" t="s">
        <v>106</v>
      </c>
      <c r="AD12" s="9">
        <v>235300.0</v>
      </c>
      <c r="AE12" s="10">
        <f t="shared" si="32"/>
        <v>5.371621927</v>
      </c>
      <c r="AF12" s="29" t="str">
        <f t="shared" si="33"/>
        <v/>
      </c>
      <c r="AG12" s="11">
        <f t="shared" si="34"/>
        <v>1.092967262</v>
      </c>
      <c r="AH12" s="11" t="str">
        <f t="shared" si="35"/>
        <v/>
      </c>
      <c r="AI12" s="11">
        <f t="shared" si="36"/>
        <v>1.092967262</v>
      </c>
      <c r="AJ12" s="4">
        <f t="shared" si="13"/>
        <v>1.045450746</v>
      </c>
      <c r="AK12" s="1"/>
      <c r="AL12" s="11"/>
      <c r="AM12" s="4">
        <f t="shared" si="14"/>
        <v>1.084749845</v>
      </c>
      <c r="AN12" s="4">
        <v>0.8710978973</v>
      </c>
      <c r="AO12" s="4">
        <f t="shared" si="15"/>
        <v>1.031336858</v>
      </c>
      <c r="AP12" s="4"/>
      <c r="AQ12" s="4"/>
    </row>
    <row r="13">
      <c r="A13" s="4">
        <v>1595.0</v>
      </c>
      <c r="B13" s="1" t="s">
        <v>169</v>
      </c>
      <c r="C13" s="4"/>
      <c r="D13" s="4">
        <v>4.0</v>
      </c>
      <c r="E13" s="4">
        <v>1.0</v>
      </c>
      <c r="F13" s="4">
        <f t="shared" ref="F13:G13" si="39">(D13-average(D:D))/stdev(D:D)</f>
        <v>0.2742700707</v>
      </c>
      <c r="G13" s="4">
        <f t="shared" si="39"/>
        <v>0.4952191777</v>
      </c>
      <c r="H13" s="4">
        <f t="shared" si="4"/>
        <v>0.3847446242</v>
      </c>
      <c r="I13" s="4">
        <f t="shared" si="5"/>
        <v>0.6202778605</v>
      </c>
      <c r="J13" s="4">
        <f t="shared" si="6"/>
        <v>1.240555721</v>
      </c>
      <c r="K13" s="1"/>
      <c r="L13" s="4">
        <v>82.23</v>
      </c>
      <c r="M13" s="4">
        <v>84.18</v>
      </c>
      <c r="N13" s="4">
        <v>82.03</v>
      </c>
      <c r="O13" s="4">
        <v>68.95</v>
      </c>
      <c r="P13" s="4">
        <f t="shared" ref="P13:S13" si="40">(L13-average(L:L))/stdev(L:L)</f>
        <v>0.61355428</v>
      </c>
      <c r="Q13" s="4">
        <f t="shared" si="40"/>
        <v>1.131120972</v>
      </c>
      <c r="R13" s="4">
        <f t="shared" si="40"/>
        <v>0.8853098417</v>
      </c>
      <c r="S13" s="4">
        <f t="shared" si="40"/>
        <v>0.9707766131</v>
      </c>
      <c r="T13" s="4">
        <f t="shared" si="8"/>
        <v>0.9001904267</v>
      </c>
      <c r="U13" s="4">
        <f t="shared" si="9"/>
        <v>0.9487836564</v>
      </c>
      <c r="V13" s="1"/>
      <c r="W13" s="4">
        <v>371.4</v>
      </c>
      <c r="X13" s="4">
        <v>1.0</v>
      </c>
      <c r="Y13" s="4">
        <f t="shared" si="10"/>
        <v>334.26</v>
      </c>
      <c r="Z13" s="4">
        <f t="shared" si="11"/>
        <v>2.025191665</v>
      </c>
      <c r="AA13" s="4">
        <f t="shared" si="12"/>
        <v>1.42309229</v>
      </c>
      <c r="AB13" s="4"/>
      <c r="AC13" s="1" t="s">
        <v>106</v>
      </c>
      <c r="AD13" s="9">
        <v>109800.0</v>
      </c>
      <c r="AE13" s="10">
        <f t="shared" si="32"/>
        <v>5.04060234</v>
      </c>
      <c r="AF13" s="29" t="str">
        <f t="shared" si="33"/>
        <v/>
      </c>
      <c r="AG13" s="11">
        <f t="shared" si="34"/>
        <v>0.955412184</v>
      </c>
      <c r="AH13" s="11" t="str">
        <f t="shared" si="35"/>
        <v/>
      </c>
      <c r="AI13" s="11">
        <f t="shared" si="36"/>
        <v>0.955412184</v>
      </c>
      <c r="AJ13" s="4">
        <f t="shared" si="13"/>
        <v>0.9774518832</v>
      </c>
      <c r="AK13" s="1"/>
      <c r="AL13" s="11"/>
      <c r="AM13" s="4">
        <f t="shared" si="14"/>
        <v>1.147470888</v>
      </c>
      <c r="AN13" s="4">
        <v>0.6750376719</v>
      </c>
      <c r="AO13" s="4">
        <f t="shared" si="15"/>
        <v>1.029362584</v>
      </c>
      <c r="AP13" s="4"/>
      <c r="AQ13" s="4"/>
    </row>
    <row r="14">
      <c r="A14" s="4">
        <v>830.0</v>
      </c>
      <c r="B14" s="15" t="s">
        <v>79</v>
      </c>
      <c r="C14" s="4"/>
      <c r="D14" s="4">
        <v>4.0</v>
      </c>
      <c r="E14" s="4">
        <v>1.0</v>
      </c>
      <c r="F14" s="4">
        <f t="shared" ref="F14:G14" si="41">(D14-average(D:D))/stdev(D:D)</f>
        <v>0.2742700707</v>
      </c>
      <c r="G14" s="4">
        <f t="shared" si="41"/>
        <v>0.4952191777</v>
      </c>
      <c r="H14" s="4">
        <f t="shared" si="4"/>
        <v>0.3847446242</v>
      </c>
      <c r="I14" s="4">
        <f t="shared" si="5"/>
        <v>0.6202778605</v>
      </c>
      <c r="J14" s="4">
        <f t="shared" si="6"/>
        <v>1.240555721</v>
      </c>
      <c r="K14" s="1"/>
      <c r="L14" s="4">
        <v>80.92</v>
      </c>
      <c r="M14" s="4">
        <v>74.77</v>
      </c>
      <c r="N14" s="4">
        <v>79.2</v>
      </c>
      <c r="O14" s="4">
        <v>62.16</v>
      </c>
      <c r="P14" s="4">
        <f t="shared" ref="P14:S14" si="42">(L14-average(L:L))/stdev(L:L)</f>
        <v>0.5309375449</v>
      </c>
      <c r="Q14" s="4">
        <f t="shared" si="42"/>
        <v>0.5694611929</v>
      </c>
      <c r="R14" s="4">
        <f t="shared" si="42"/>
        <v>0.6888036042</v>
      </c>
      <c r="S14" s="4">
        <f t="shared" si="42"/>
        <v>0.5459828167</v>
      </c>
      <c r="T14" s="4">
        <f t="shared" si="8"/>
        <v>0.5837962897</v>
      </c>
      <c r="U14" s="4">
        <f t="shared" si="9"/>
        <v>0.7640656318</v>
      </c>
      <c r="V14" s="1"/>
      <c r="W14" s="4">
        <v>386.6</v>
      </c>
      <c r="X14" s="4">
        <v>8.0</v>
      </c>
      <c r="Y14" s="4">
        <f t="shared" si="10"/>
        <v>166.4186234</v>
      </c>
      <c r="Z14" s="4">
        <f t="shared" si="11"/>
        <v>0.692890397</v>
      </c>
      <c r="AA14" s="4">
        <f t="shared" si="12"/>
        <v>0.8324003826</v>
      </c>
      <c r="AB14" s="4"/>
      <c r="AC14" s="9">
        <v>16500.0</v>
      </c>
      <c r="AD14" s="9">
        <v>448600.0</v>
      </c>
      <c r="AE14" s="10">
        <f t="shared" si="32"/>
        <v>5.651859269</v>
      </c>
      <c r="AF14" s="29">
        <f t="shared" si="33"/>
        <v>26.18787879</v>
      </c>
      <c r="AG14" s="11">
        <f t="shared" si="34"/>
        <v>1.209419794</v>
      </c>
      <c r="AH14" s="11">
        <f t="shared" si="35"/>
        <v>5.331501965</v>
      </c>
      <c r="AI14" s="11">
        <f t="shared" si="36"/>
        <v>3.27046088</v>
      </c>
      <c r="AJ14" s="4">
        <f t="shared" si="13"/>
        <v>1.808441561</v>
      </c>
      <c r="AK14" s="1"/>
      <c r="AL14" s="11"/>
      <c r="AM14" s="4">
        <f t="shared" si="14"/>
        <v>1.161365824</v>
      </c>
      <c r="AN14" s="4">
        <v>0.5874589328</v>
      </c>
      <c r="AO14" s="4">
        <f t="shared" si="15"/>
        <v>1.017889101</v>
      </c>
      <c r="AP14" s="4"/>
      <c r="AQ14" s="4"/>
    </row>
    <row r="15">
      <c r="A15" s="4">
        <v>1453.0</v>
      </c>
      <c r="B15" s="1" t="s">
        <v>163</v>
      </c>
      <c r="C15" s="4"/>
      <c r="D15" s="4">
        <v>4.0</v>
      </c>
      <c r="E15" s="4">
        <v>1.0</v>
      </c>
      <c r="F15" s="4">
        <f t="shared" ref="F15:G15" si="43">(D15-average(D:D))/stdev(D:D)</f>
        <v>0.2742700707</v>
      </c>
      <c r="G15" s="4">
        <f t="shared" si="43"/>
        <v>0.4952191777</v>
      </c>
      <c r="H15" s="4">
        <f t="shared" si="4"/>
        <v>0.3847446242</v>
      </c>
      <c r="I15" s="4">
        <f t="shared" si="5"/>
        <v>0.6202778605</v>
      </c>
      <c r="J15" s="4">
        <f t="shared" si="6"/>
        <v>1.240555721</v>
      </c>
      <c r="K15" s="1"/>
      <c r="L15" s="4">
        <v>89.45</v>
      </c>
      <c r="M15" s="4">
        <v>83.59</v>
      </c>
      <c r="N15" s="4">
        <v>81.64</v>
      </c>
      <c r="O15" s="4">
        <v>68.16</v>
      </c>
      <c r="P15" s="4">
        <f t="shared" ref="P15:S15" si="44">(L15-average(L:L))/stdev(L:L)</f>
        <v>1.068892316</v>
      </c>
      <c r="Q15" s="4">
        <f t="shared" si="44"/>
        <v>1.095905321</v>
      </c>
      <c r="R15" s="4">
        <f t="shared" si="44"/>
        <v>0.8582294768</v>
      </c>
      <c r="S15" s="4">
        <f t="shared" si="44"/>
        <v>0.9213528872</v>
      </c>
      <c r="T15" s="4">
        <f t="shared" si="8"/>
        <v>0.9860950004</v>
      </c>
      <c r="U15" s="4">
        <f t="shared" si="9"/>
        <v>0.9930231621</v>
      </c>
      <c r="V15" s="1"/>
      <c r="W15" s="4">
        <v>219.1</v>
      </c>
      <c r="X15" s="4">
        <v>1.0</v>
      </c>
      <c r="Y15" s="4">
        <f t="shared" si="10"/>
        <v>197.19</v>
      </c>
      <c r="Z15" s="4">
        <f t="shared" si="11"/>
        <v>0.9371492616</v>
      </c>
      <c r="AA15" s="4">
        <f t="shared" si="12"/>
        <v>0.9680646991</v>
      </c>
      <c r="AB15" s="4"/>
      <c r="AC15" s="1" t="s">
        <v>106</v>
      </c>
      <c r="AD15" s="9">
        <v>1300000.0</v>
      </c>
      <c r="AE15" s="10">
        <f t="shared" si="32"/>
        <v>6.113943352</v>
      </c>
      <c r="AF15" s="29" t="str">
        <f t="shared" si="33"/>
        <v/>
      </c>
      <c r="AG15" s="11">
        <f t="shared" si="34"/>
        <v>1.401438679</v>
      </c>
      <c r="AH15" s="11" t="str">
        <f t="shared" si="35"/>
        <v/>
      </c>
      <c r="AI15" s="11">
        <f t="shared" si="36"/>
        <v>1.401438679</v>
      </c>
      <c r="AJ15" s="4">
        <f t="shared" si="13"/>
        <v>1.183823753</v>
      </c>
      <c r="AK15" s="1"/>
      <c r="AL15" s="11"/>
      <c r="AM15" s="4">
        <f t="shared" si="14"/>
        <v>1.096366834</v>
      </c>
      <c r="AN15" s="4">
        <v>0.7307767148</v>
      </c>
      <c r="AO15" s="4">
        <f t="shared" si="15"/>
        <v>1.004969304</v>
      </c>
      <c r="AP15" s="4"/>
      <c r="AQ15" s="4"/>
    </row>
    <row r="16">
      <c r="A16" s="4">
        <v>216.0</v>
      </c>
      <c r="B16" s="1" t="s">
        <v>48</v>
      </c>
      <c r="C16" s="4"/>
      <c r="D16" s="4">
        <v>4.0</v>
      </c>
      <c r="E16" s="4">
        <v>1.0</v>
      </c>
      <c r="F16" s="4">
        <f t="shared" ref="F16:G16" si="45">(D16-average(D:D))/stdev(D:D)</f>
        <v>0.2742700707</v>
      </c>
      <c r="G16" s="4">
        <f t="shared" si="45"/>
        <v>0.4952191777</v>
      </c>
      <c r="H16" s="4">
        <f t="shared" si="4"/>
        <v>0.3847446242</v>
      </c>
      <c r="I16" s="4">
        <f t="shared" si="5"/>
        <v>0.6202778605</v>
      </c>
      <c r="J16" s="4">
        <f t="shared" si="6"/>
        <v>1.240555721</v>
      </c>
      <c r="K16" s="1"/>
      <c r="L16" s="4">
        <v>84.07</v>
      </c>
      <c r="M16" s="4">
        <v>81.29</v>
      </c>
      <c r="N16" s="4">
        <v>74.15</v>
      </c>
      <c r="O16" s="4">
        <v>63.89</v>
      </c>
      <c r="P16" s="4">
        <f t="shared" ref="P16:S16" si="46">(L16-average(L:L))/stdev(L:L)</f>
        <v>0.7295961064</v>
      </c>
      <c r="Q16" s="4">
        <f t="shared" si="46"/>
        <v>0.9586239728</v>
      </c>
      <c r="R16" s="4">
        <f t="shared" si="46"/>
        <v>0.3381475972</v>
      </c>
      <c r="S16" s="4">
        <f t="shared" si="46"/>
        <v>0.6542145203</v>
      </c>
      <c r="T16" s="4">
        <f t="shared" si="8"/>
        <v>0.6701455492</v>
      </c>
      <c r="U16" s="4">
        <f t="shared" si="9"/>
        <v>0.8186241807</v>
      </c>
      <c r="V16" s="1"/>
      <c r="W16" s="4">
        <v>499.3</v>
      </c>
      <c r="X16" s="4">
        <v>9.0</v>
      </c>
      <c r="Y16" s="4">
        <f t="shared" si="10"/>
        <v>193.4390502</v>
      </c>
      <c r="Z16" s="4">
        <f t="shared" si="11"/>
        <v>0.9073747487</v>
      </c>
      <c r="AA16" s="4">
        <f t="shared" si="12"/>
        <v>0.952562202</v>
      </c>
      <c r="AB16" s="4"/>
      <c r="AC16" s="9">
        <v>268500.0</v>
      </c>
      <c r="AD16" s="9">
        <v>1900000.0</v>
      </c>
      <c r="AE16" s="10">
        <f t="shared" si="32"/>
        <v>6.278753601</v>
      </c>
      <c r="AF16" s="29">
        <f t="shared" si="33"/>
        <v>6.076350093</v>
      </c>
      <c r="AG16" s="11">
        <f t="shared" si="34"/>
        <v>1.469925522</v>
      </c>
      <c r="AH16" s="11">
        <f t="shared" si="35"/>
        <v>1.040263088</v>
      </c>
      <c r="AI16" s="11">
        <f t="shared" si="36"/>
        <v>1.255094305</v>
      </c>
      <c r="AJ16" s="4">
        <f t="shared" si="13"/>
        <v>1.120309915</v>
      </c>
      <c r="AK16" s="1"/>
      <c r="AL16" s="11"/>
      <c r="AM16" s="4">
        <f t="shared" si="14"/>
        <v>1.033013005</v>
      </c>
      <c r="AN16" s="4">
        <v>0.805860409</v>
      </c>
      <c r="AO16" s="4">
        <f t="shared" si="15"/>
        <v>0.9762248557</v>
      </c>
      <c r="AP16" s="4"/>
      <c r="AQ16" s="4"/>
    </row>
    <row r="17">
      <c r="A17" s="4">
        <v>1571.0</v>
      </c>
      <c r="B17" s="1" t="s">
        <v>230</v>
      </c>
      <c r="C17" s="4"/>
      <c r="D17" s="4">
        <v>4.0</v>
      </c>
      <c r="E17" s="4">
        <v>1.0</v>
      </c>
      <c r="F17" s="4">
        <f t="shared" ref="F17:G17" si="47">(D17-average(D:D))/stdev(D:D)</f>
        <v>0.2742700707</v>
      </c>
      <c r="G17" s="4">
        <f t="shared" si="47"/>
        <v>0.4952191777</v>
      </c>
      <c r="H17" s="4">
        <f t="shared" si="4"/>
        <v>0.3847446242</v>
      </c>
      <c r="I17" s="4">
        <f t="shared" si="5"/>
        <v>0.6202778605</v>
      </c>
      <c r="J17" s="4">
        <f t="shared" si="6"/>
        <v>1.240555721</v>
      </c>
      <c r="K17" s="1"/>
      <c r="L17" s="4">
        <v>97.46</v>
      </c>
      <c r="M17" s="4">
        <v>93.36</v>
      </c>
      <c r="N17" s="4">
        <v>92.19</v>
      </c>
      <c r="O17" s="4">
        <v>85.74</v>
      </c>
      <c r="P17" s="4">
        <f t="shared" ref="P17:S17" si="48">(L17-average(L:L))/stdev(L:L)</f>
        <v>1.574052658</v>
      </c>
      <c r="Q17" s="4">
        <f t="shared" si="48"/>
        <v>1.679052616</v>
      </c>
      <c r="R17" s="4">
        <f t="shared" si="48"/>
        <v>1.590788066</v>
      </c>
      <c r="S17" s="4">
        <f t="shared" si="48"/>
        <v>2.021187194</v>
      </c>
      <c r="T17" s="4">
        <f t="shared" si="8"/>
        <v>1.716270133</v>
      </c>
      <c r="U17" s="4">
        <f t="shared" si="9"/>
        <v>1.310064935</v>
      </c>
      <c r="V17" s="1"/>
      <c r="W17" s="4">
        <v>123.7</v>
      </c>
      <c r="X17" s="4">
        <v>1.0</v>
      </c>
      <c r="Y17" s="4">
        <f t="shared" si="10"/>
        <v>111.33</v>
      </c>
      <c r="Z17" s="4">
        <f t="shared" si="11"/>
        <v>0.2556046436</v>
      </c>
      <c r="AA17" s="4">
        <f t="shared" si="12"/>
        <v>0.5055735788</v>
      </c>
      <c r="AB17" s="4"/>
      <c r="AC17" s="1" t="s">
        <v>106</v>
      </c>
      <c r="AD17" s="9">
        <v>107000.0</v>
      </c>
      <c r="AE17" s="10">
        <f t="shared" si="32"/>
        <v>5.029383778</v>
      </c>
      <c r="AF17" s="29" t="str">
        <f t="shared" si="33"/>
        <v/>
      </c>
      <c r="AG17" s="11">
        <f t="shared" si="34"/>
        <v>0.9507503142</v>
      </c>
      <c r="AH17" s="11" t="str">
        <f t="shared" si="35"/>
        <v/>
      </c>
      <c r="AI17" s="11">
        <f t="shared" si="36"/>
        <v>0.9507503142</v>
      </c>
      <c r="AJ17" s="4">
        <f t="shared" si="13"/>
        <v>0.9750642616</v>
      </c>
      <c r="AK17" s="1"/>
      <c r="AL17" s="11"/>
      <c r="AM17" s="4">
        <f t="shared" si="14"/>
        <v>1.007814624</v>
      </c>
      <c r="AN17" s="4">
        <v>0.8387930791</v>
      </c>
      <c r="AO17" s="4">
        <f t="shared" si="15"/>
        <v>0.9655592378</v>
      </c>
      <c r="AP17" s="4"/>
      <c r="AQ17" s="4"/>
    </row>
    <row r="18">
      <c r="A18" s="4">
        <v>1423.0</v>
      </c>
      <c r="B18" s="1" t="s">
        <v>69</v>
      </c>
      <c r="C18" s="4"/>
      <c r="D18" s="4">
        <v>4.0</v>
      </c>
      <c r="E18" s="4">
        <v>1.0</v>
      </c>
      <c r="F18" s="4">
        <f t="shared" ref="F18:G18" si="49">(D18-average(D:D))/stdev(D:D)</f>
        <v>0.2742700707</v>
      </c>
      <c r="G18" s="4">
        <f t="shared" si="49"/>
        <v>0.4952191777</v>
      </c>
      <c r="H18" s="4">
        <f t="shared" si="4"/>
        <v>0.3847446242</v>
      </c>
      <c r="I18" s="4">
        <f t="shared" si="5"/>
        <v>0.6202778605</v>
      </c>
      <c r="J18" s="4">
        <f t="shared" si="6"/>
        <v>1.240555721</v>
      </c>
      <c r="K18" s="1"/>
      <c r="L18" s="4">
        <v>75.05</v>
      </c>
      <c r="M18" s="4">
        <v>77.73</v>
      </c>
      <c r="N18" s="4">
        <v>75.73</v>
      </c>
      <c r="O18" s="4">
        <v>64.4</v>
      </c>
      <c r="P18" s="4">
        <f t="shared" ref="P18:S18" si="50">(L18-average(L:L))/stdev(L:L)</f>
        <v>0.1607388924</v>
      </c>
      <c r="Q18" s="4">
        <f t="shared" si="50"/>
        <v>0.74613632</v>
      </c>
      <c r="R18" s="4">
        <f t="shared" si="50"/>
        <v>0.4478577934</v>
      </c>
      <c r="S18" s="4">
        <f t="shared" si="50"/>
        <v>0.6861209763</v>
      </c>
      <c r="T18" s="4">
        <f t="shared" si="8"/>
        <v>0.5102134955</v>
      </c>
      <c r="U18" s="4">
        <f t="shared" si="9"/>
        <v>0.714292304</v>
      </c>
      <c r="V18" s="1"/>
      <c r="W18" s="4">
        <v>294.3</v>
      </c>
      <c r="X18" s="4">
        <v>3.0</v>
      </c>
      <c r="Y18" s="4">
        <f t="shared" si="10"/>
        <v>214.5447</v>
      </c>
      <c r="Z18" s="4">
        <f t="shared" si="11"/>
        <v>1.074908432</v>
      </c>
      <c r="AA18" s="4">
        <f t="shared" si="12"/>
        <v>1.036777909</v>
      </c>
      <c r="AB18" s="4"/>
      <c r="AC18" s="9">
        <v>1200000.0</v>
      </c>
      <c r="AD18" s="9">
        <v>2142540.0</v>
      </c>
      <c r="AE18" s="10">
        <f t="shared" si="32"/>
        <v>6.330928939</v>
      </c>
      <c r="AF18" s="29">
        <f t="shared" si="33"/>
        <v>0.78545</v>
      </c>
      <c r="AG18" s="11">
        <f t="shared" si="34"/>
        <v>1.491606966</v>
      </c>
      <c r="AH18" s="11">
        <f t="shared" si="35"/>
        <v>-0.08866731419</v>
      </c>
      <c r="AI18" s="11">
        <f t="shared" si="36"/>
        <v>0.701469826</v>
      </c>
      <c r="AJ18" s="4">
        <f t="shared" si="13"/>
        <v>0.837537955</v>
      </c>
      <c r="AK18" s="1"/>
      <c r="AL18" s="11"/>
      <c r="AM18" s="4">
        <f t="shared" si="14"/>
        <v>0.9572909722</v>
      </c>
      <c r="AN18" s="4">
        <v>0.9183569197</v>
      </c>
      <c r="AO18" s="4">
        <f t="shared" si="15"/>
        <v>0.9475574591</v>
      </c>
      <c r="AP18" s="4"/>
      <c r="AQ18" s="4"/>
    </row>
    <row r="19">
      <c r="A19" s="4">
        <v>1221.0</v>
      </c>
      <c r="B19" s="1" t="s">
        <v>63</v>
      </c>
      <c r="C19" s="4"/>
      <c r="D19" s="4">
        <v>4.0</v>
      </c>
      <c r="E19" s="4">
        <v>1.0</v>
      </c>
      <c r="F19" s="4">
        <f t="shared" ref="F19:G19" si="51">(D19-average(D:D))/stdev(D:D)</f>
        <v>0.2742700707</v>
      </c>
      <c r="G19" s="4">
        <f t="shared" si="51"/>
        <v>0.4952191777</v>
      </c>
      <c r="H19" s="4">
        <f t="shared" si="4"/>
        <v>0.3847446242</v>
      </c>
      <c r="I19" s="4">
        <f t="shared" si="5"/>
        <v>0.6202778605</v>
      </c>
      <c r="J19" s="4">
        <f t="shared" si="6"/>
        <v>1.240555721</v>
      </c>
      <c r="K19" s="1"/>
      <c r="L19" s="4">
        <v>94.57</v>
      </c>
      <c r="M19" s="4">
        <v>87.01</v>
      </c>
      <c r="N19" s="4">
        <v>89.16</v>
      </c>
      <c r="O19" s="4">
        <v>74.1</v>
      </c>
      <c r="P19" s="4">
        <f t="shared" ref="P19:S19" si="52">(L19-average(L:L))/stdev(L:L)</f>
        <v>1.391791311</v>
      </c>
      <c r="Q19" s="4">
        <f t="shared" si="52"/>
        <v>1.300036718</v>
      </c>
      <c r="R19" s="4">
        <f t="shared" si="52"/>
        <v>1.380394461</v>
      </c>
      <c r="S19" s="4">
        <f t="shared" si="52"/>
        <v>1.292969257</v>
      </c>
      <c r="T19" s="4">
        <f t="shared" si="8"/>
        <v>1.341297937</v>
      </c>
      <c r="U19" s="4">
        <f t="shared" si="9"/>
        <v>1.158144178</v>
      </c>
      <c r="V19" s="1"/>
      <c r="W19" s="4">
        <v>139.1</v>
      </c>
      <c r="X19" s="4">
        <v>4.0</v>
      </c>
      <c r="Y19" s="4">
        <f t="shared" si="10"/>
        <v>91.26351</v>
      </c>
      <c r="Z19" s="4">
        <f t="shared" si="11"/>
        <v>0.09631966501</v>
      </c>
      <c r="AA19" s="4">
        <f t="shared" si="12"/>
        <v>0.3103540962</v>
      </c>
      <c r="AB19" s="4"/>
      <c r="AC19" s="9">
        <v>20510.0</v>
      </c>
      <c r="AD19" s="9">
        <v>309300.0</v>
      </c>
      <c r="AE19" s="10">
        <f t="shared" si="32"/>
        <v>5.49037992</v>
      </c>
      <c r="AF19" s="29">
        <f t="shared" si="33"/>
        <v>14.08044856</v>
      </c>
      <c r="AG19" s="11">
        <f t="shared" si="34"/>
        <v>1.142317105</v>
      </c>
      <c r="AH19" s="11">
        <f t="shared" si="35"/>
        <v>2.748114293</v>
      </c>
      <c r="AI19" s="11">
        <f t="shared" si="36"/>
        <v>1.945215699</v>
      </c>
      <c r="AJ19" s="4">
        <f t="shared" si="13"/>
        <v>1.394709898</v>
      </c>
      <c r="AK19" s="1"/>
      <c r="AL19" s="11"/>
      <c r="AM19" s="4">
        <f t="shared" si="14"/>
        <v>1.025940973</v>
      </c>
      <c r="AN19" s="4">
        <v>0.7049112447</v>
      </c>
      <c r="AO19" s="4">
        <f t="shared" si="15"/>
        <v>0.9456835411</v>
      </c>
      <c r="AP19" s="4"/>
      <c r="AQ19" s="4"/>
    </row>
    <row r="20">
      <c r="A20" s="4">
        <v>176.0</v>
      </c>
      <c r="B20" s="1" t="s">
        <v>62</v>
      </c>
      <c r="C20" s="4"/>
      <c r="D20" s="4">
        <v>4.0</v>
      </c>
      <c r="E20" s="4">
        <v>1.0</v>
      </c>
      <c r="F20" s="4">
        <f t="shared" ref="F20:G20" si="53">(D20-average(D:D))/stdev(D:D)</f>
        <v>0.2742700707</v>
      </c>
      <c r="G20" s="4">
        <f t="shared" si="53"/>
        <v>0.4952191777</v>
      </c>
      <c r="H20" s="4">
        <f t="shared" si="4"/>
        <v>0.3847446242</v>
      </c>
      <c r="I20" s="4">
        <f t="shared" si="5"/>
        <v>0.6202778605</v>
      </c>
      <c r="J20" s="4">
        <f t="shared" si="6"/>
        <v>1.240555721</v>
      </c>
      <c r="K20" s="1"/>
      <c r="L20" s="4">
        <v>74.58</v>
      </c>
      <c r="M20" s="4">
        <v>71.03</v>
      </c>
      <c r="N20" s="4">
        <v>79.3</v>
      </c>
      <c r="O20" s="4">
        <v>67.09</v>
      </c>
      <c r="P20" s="4">
        <f t="shared" ref="P20:S20" si="54">(L20-average(L:L))/stdev(L:L)</f>
        <v>0.1310977737</v>
      </c>
      <c r="Q20" s="4">
        <f t="shared" si="54"/>
        <v>0.3462297824</v>
      </c>
      <c r="R20" s="4">
        <f t="shared" si="54"/>
        <v>0.6957472875</v>
      </c>
      <c r="S20" s="4">
        <f t="shared" si="54"/>
        <v>0.8544118913</v>
      </c>
      <c r="T20" s="4">
        <f t="shared" si="8"/>
        <v>0.5068716837</v>
      </c>
      <c r="U20" s="4">
        <f t="shared" si="9"/>
        <v>0.7119492143</v>
      </c>
      <c r="V20" s="1"/>
      <c r="W20" s="4">
        <v>467.4</v>
      </c>
      <c r="X20" s="13">
        <v>3.0</v>
      </c>
      <c r="Y20" s="4">
        <f t="shared" si="10"/>
        <v>340.7346</v>
      </c>
      <c r="Z20" s="4">
        <f t="shared" si="11"/>
        <v>2.076586131</v>
      </c>
      <c r="AA20" s="4">
        <f t="shared" si="12"/>
        <v>1.441036478</v>
      </c>
      <c r="AB20" s="4"/>
      <c r="AC20" s="9">
        <v>775400.0</v>
      </c>
      <c r="AD20" s="9">
        <v>2083826.0</v>
      </c>
      <c r="AE20" s="10">
        <f t="shared" si="32"/>
        <v>6.318861452</v>
      </c>
      <c r="AF20" s="29">
        <f t="shared" si="33"/>
        <v>1.687420686</v>
      </c>
      <c r="AG20" s="11">
        <f t="shared" si="34"/>
        <v>1.486592326</v>
      </c>
      <c r="AH20" s="11">
        <f t="shared" si="35"/>
        <v>0.1037880547</v>
      </c>
      <c r="AI20" s="11">
        <f t="shared" si="36"/>
        <v>0.7951901906</v>
      </c>
      <c r="AJ20" s="4">
        <f t="shared" si="13"/>
        <v>0.8917343722</v>
      </c>
      <c r="AK20" s="1"/>
      <c r="AL20" s="11"/>
      <c r="AM20" s="4">
        <f t="shared" si="14"/>
        <v>1.071318946</v>
      </c>
      <c r="AN20" s="4">
        <v>0.518751254</v>
      </c>
      <c r="AO20" s="4">
        <f t="shared" si="15"/>
        <v>0.9331770233</v>
      </c>
      <c r="AP20" s="4"/>
      <c r="AQ20" s="4"/>
    </row>
    <row r="21">
      <c r="A21" s="4">
        <v>1097.0</v>
      </c>
      <c r="B21" s="1" t="s">
        <v>59</v>
      </c>
      <c r="C21" s="4"/>
      <c r="D21" s="4">
        <v>4.0</v>
      </c>
      <c r="E21" s="4">
        <v>1.0</v>
      </c>
      <c r="F21" s="4">
        <f t="shared" ref="F21:G21" si="55">(D21-average(D:D))/stdev(D:D)</f>
        <v>0.2742700707</v>
      </c>
      <c r="G21" s="4">
        <f t="shared" si="55"/>
        <v>0.4952191777</v>
      </c>
      <c r="H21" s="4">
        <f t="shared" si="4"/>
        <v>0.3847446242</v>
      </c>
      <c r="I21" s="4">
        <f t="shared" si="5"/>
        <v>0.6202778605</v>
      </c>
      <c r="J21" s="4">
        <f t="shared" si="6"/>
        <v>1.240555721</v>
      </c>
      <c r="K21" s="1"/>
      <c r="L21" s="4">
        <v>71.88</v>
      </c>
      <c r="M21" s="4">
        <v>76.19</v>
      </c>
      <c r="N21" s="4">
        <v>77.17</v>
      </c>
      <c r="O21" s="4">
        <v>74.38</v>
      </c>
      <c r="P21" s="4">
        <f t="shared" ref="P21:S21" si="56">(L21-average(L:L))/stdev(L:L)</f>
        <v>-0.03918099327</v>
      </c>
      <c r="Q21" s="4">
        <f t="shared" si="56"/>
        <v>0.6542175039</v>
      </c>
      <c r="R21" s="4">
        <f t="shared" si="56"/>
        <v>0.547846833</v>
      </c>
      <c r="S21" s="4">
        <f t="shared" si="56"/>
        <v>1.310486527</v>
      </c>
      <c r="T21" s="4">
        <f t="shared" si="8"/>
        <v>0.6183424676</v>
      </c>
      <c r="U21" s="4">
        <f t="shared" si="9"/>
        <v>0.7863475489</v>
      </c>
      <c r="V21" s="1"/>
      <c r="W21" s="4">
        <v>397.2</v>
      </c>
      <c r="X21" s="4">
        <v>5.0</v>
      </c>
      <c r="Y21" s="4">
        <f t="shared" si="10"/>
        <v>234.542628</v>
      </c>
      <c r="Z21" s="4">
        <f t="shared" si="11"/>
        <v>1.233649175</v>
      </c>
      <c r="AA21" s="4">
        <f t="shared" si="12"/>
        <v>1.110697607</v>
      </c>
      <c r="AB21" s="4"/>
      <c r="AC21" s="9">
        <v>69100.0</v>
      </c>
      <c r="AD21" s="9">
        <v>122800.0</v>
      </c>
      <c r="AE21" s="10">
        <f t="shared" si="32"/>
        <v>5.089198367</v>
      </c>
      <c r="AF21" s="29">
        <f t="shared" si="33"/>
        <v>0.7771345876</v>
      </c>
      <c r="AG21" s="11">
        <f t="shared" si="34"/>
        <v>0.9756062465</v>
      </c>
      <c r="AH21" s="11">
        <f t="shared" si="35"/>
        <v>-0.09044159111</v>
      </c>
      <c r="AI21" s="11">
        <f t="shared" si="36"/>
        <v>0.4425823277</v>
      </c>
      <c r="AJ21" s="4">
        <f t="shared" si="13"/>
        <v>0.6652686132</v>
      </c>
      <c r="AK21" s="1"/>
      <c r="AL21" s="11"/>
      <c r="AM21" s="4">
        <f t="shared" si="14"/>
        <v>0.9507173726</v>
      </c>
      <c r="AN21" s="4">
        <v>0.7072579563</v>
      </c>
      <c r="AO21" s="4">
        <f t="shared" si="15"/>
        <v>0.8898525186</v>
      </c>
      <c r="AP21" s="4"/>
      <c r="AQ21" s="4"/>
    </row>
    <row r="22">
      <c r="A22" s="4">
        <v>1458.0</v>
      </c>
      <c r="B22" s="1" t="s">
        <v>167</v>
      </c>
      <c r="C22" s="4"/>
      <c r="D22" s="4">
        <v>4.0</v>
      </c>
      <c r="E22" s="4">
        <v>1.0</v>
      </c>
      <c r="F22" s="4">
        <f t="shared" ref="F22:G22" si="57">(D22-average(D:D))/stdev(D:D)</f>
        <v>0.2742700707</v>
      </c>
      <c r="G22" s="4">
        <f t="shared" si="57"/>
        <v>0.4952191777</v>
      </c>
      <c r="H22" s="4">
        <f t="shared" si="4"/>
        <v>0.3847446242</v>
      </c>
      <c r="I22" s="4">
        <f t="shared" si="5"/>
        <v>0.6202778605</v>
      </c>
      <c r="J22" s="4">
        <f t="shared" si="6"/>
        <v>1.240555721</v>
      </c>
      <c r="K22" s="1"/>
      <c r="L22" s="4">
        <v>89.65</v>
      </c>
      <c r="M22" s="4">
        <v>75.0</v>
      </c>
      <c r="N22" s="4">
        <v>86.13</v>
      </c>
      <c r="O22" s="4">
        <v>61.52</v>
      </c>
      <c r="P22" s="4">
        <f t="shared" ref="P22:S22" si="58">(L22-average(L:L))/stdev(L:L)</f>
        <v>1.081505558</v>
      </c>
      <c r="Q22" s="4">
        <f t="shared" si="58"/>
        <v>0.5831893278</v>
      </c>
      <c r="R22" s="4">
        <f t="shared" si="58"/>
        <v>1.170000857</v>
      </c>
      <c r="S22" s="4">
        <f t="shared" si="58"/>
        <v>0.5059433425</v>
      </c>
      <c r="T22" s="4">
        <f t="shared" si="8"/>
        <v>0.8351597714</v>
      </c>
      <c r="U22" s="4">
        <f t="shared" si="9"/>
        <v>0.913870763</v>
      </c>
      <c r="V22" s="1"/>
      <c r="W22" s="4">
        <v>156.0</v>
      </c>
      <c r="X22" s="4">
        <v>1.0</v>
      </c>
      <c r="Y22" s="4">
        <f t="shared" si="10"/>
        <v>140.4</v>
      </c>
      <c r="Z22" s="4">
        <f t="shared" si="11"/>
        <v>0.4863582197</v>
      </c>
      <c r="AA22" s="4">
        <f t="shared" si="12"/>
        <v>0.697393877</v>
      </c>
      <c r="AB22" s="4"/>
      <c r="AC22" s="1" t="s">
        <v>106</v>
      </c>
      <c r="AD22" s="9">
        <v>27500.0</v>
      </c>
      <c r="AE22" s="10">
        <f t="shared" si="32"/>
        <v>4.439332694</v>
      </c>
      <c r="AF22" s="29" t="str">
        <f t="shared" si="33"/>
        <v/>
      </c>
      <c r="AG22" s="11">
        <f t="shared" si="34"/>
        <v>0.7055547856</v>
      </c>
      <c r="AH22" s="11" t="str">
        <f t="shared" si="35"/>
        <v/>
      </c>
      <c r="AI22" s="11">
        <f t="shared" si="36"/>
        <v>0.7055547856</v>
      </c>
      <c r="AJ22" s="4">
        <f t="shared" si="13"/>
        <v>0.8399730862</v>
      </c>
      <c r="AK22" s="1"/>
      <c r="AL22" s="11"/>
      <c r="AM22" s="4">
        <f t="shared" si="14"/>
        <v>0.9229483618</v>
      </c>
      <c r="AN22" s="4">
        <v>0.6757063938</v>
      </c>
      <c r="AO22" s="4">
        <f t="shared" si="15"/>
        <v>0.8611378698</v>
      </c>
      <c r="AP22" s="4"/>
      <c r="AQ22" s="4"/>
    </row>
    <row r="23">
      <c r="A23" s="4">
        <v>1350.0</v>
      </c>
      <c r="B23" s="1" t="s">
        <v>103</v>
      </c>
      <c r="C23" s="4"/>
      <c r="D23" s="4">
        <v>4.0</v>
      </c>
      <c r="E23" s="4">
        <v>1.0</v>
      </c>
      <c r="F23" s="4">
        <f t="shared" ref="F23:G23" si="59">(D23-average(D:D))/stdev(D:D)</f>
        <v>0.2742700707</v>
      </c>
      <c r="G23" s="4">
        <f t="shared" si="59"/>
        <v>0.4952191777</v>
      </c>
      <c r="H23" s="4">
        <f t="shared" si="4"/>
        <v>0.3847446242</v>
      </c>
      <c r="I23" s="4">
        <f t="shared" si="5"/>
        <v>0.6202778605</v>
      </c>
      <c r="J23" s="4">
        <f t="shared" si="6"/>
        <v>1.240555721</v>
      </c>
      <c r="K23" s="1"/>
      <c r="L23" s="4">
        <v>86.0</v>
      </c>
      <c r="M23" s="4">
        <v>72.14</v>
      </c>
      <c r="N23" s="4">
        <v>75.26</v>
      </c>
      <c r="O23" s="4">
        <v>75.23</v>
      </c>
      <c r="P23" s="4">
        <f t="shared" ref="P23:S23" si="60">(L23-average(L:L))/stdev(L:L)</f>
        <v>0.8513138916</v>
      </c>
      <c r="Q23" s="4">
        <f t="shared" si="60"/>
        <v>0.4124829551</v>
      </c>
      <c r="R23" s="4">
        <f t="shared" si="60"/>
        <v>0.4152224819</v>
      </c>
      <c r="S23" s="4">
        <f t="shared" si="60"/>
        <v>1.363663954</v>
      </c>
      <c r="T23" s="4">
        <f t="shared" si="8"/>
        <v>0.7606708205</v>
      </c>
      <c r="U23" s="4">
        <f t="shared" si="9"/>
        <v>0.8721644458</v>
      </c>
      <c r="V23" s="1"/>
      <c r="W23" s="4">
        <v>204.5</v>
      </c>
      <c r="X23" s="4">
        <v>3.0</v>
      </c>
      <c r="Y23" s="4">
        <f t="shared" si="10"/>
        <v>149.0805</v>
      </c>
      <c r="Z23" s="4">
        <f t="shared" si="11"/>
        <v>0.5552628093</v>
      </c>
      <c r="AA23" s="4">
        <f t="shared" si="12"/>
        <v>0.7451595864</v>
      </c>
      <c r="AB23" s="4"/>
      <c r="AC23" s="9">
        <v>222400.0</v>
      </c>
      <c r="AD23" s="9">
        <v>745300.0</v>
      </c>
      <c r="AE23" s="10">
        <f t="shared" si="32"/>
        <v>5.872331121</v>
      </c>
      <c r="AF23" s="29">
        <f t="shared" si="33"/>
        <v>2.351169065</v>
      </c>
      <c r="AG23" s="11">
        <f t="shared" si="34"/>
        <v>1.301036798</v>
      </c>
      <c r="AH23" s="11">
        <f t="shared" si="35"/>
        <v>0.2454134324</v>
      </c>
      <c r="AI23" s="11">
        <f t="shared" si="36"/>
        <v>0.7732251152</v>
      </c>
      <c r="AJ23" s="4">
        <f t="shared" si="13"/>
        <v>0.8793321985</v>
      </c>
      <c r="AK23" s="1"/>
      <c r="AL23" s="11"/>
      <c r="AM23" s="4">
        <f t="shared" si="14"/>
        <v>0.9343029879</v>
      </c>
      <c r="AN23" s="4">
        <v>0.5469064207</v>
      </c>
      <c r="AO23" s="4">
        <f t="shared" si="15"/>
        <v>0.8374538461</v>
      </c>
      <c r="AP23" s="4"/>
      <c r="AQ23" s="4"/>
    </row>
    <row r="24">
      <c r="A24" s="4">
        <v>1655.0</v>
      </c>
      <c r="B24" s="1" t="s">
        <v>245</v>
      </c>
      <c r="C24" s="4"/>
      <c r="D24" s="4">
        <v>4.0</v>
      </c>
      <c r="E24" s="4">
        <v>1.0</v>
      </c>
      <c r="F24" s="4">
        <f t="shared" ref="F24:G24" si="61">(D24-average(D:D))/stdev(D:D)</f>
        <v>0.2742700707</v>
      </c>
      <c r="G24" s="4">
        <f t="shared" si="61"/>
        <v>0.4952191777</v>
      </c>
      <c r="H24" s="4">
        <f t="shared" si="4"/>
        <v>0.3847446242</v>
      </c>
      <c r="I24" s="4">
        <f t="shared" si="5"/>
        <v>0.6202778605</v>
      </c>
      <c r="J24" s="4">
        <f t="shared" si="6"/>
        <v>1.240555721</v>
      </c>
      <c r="K24" s="1"/>
      <c r="L24" s="4">
        <v>86.72</v>
      </c>
      <c r="M24" s="4">
        <v>70.31</v>
      </c>
      <c r="N24" s="4">
        <v>77.34</v>
      </c>
      <c r="O24" s="4">
        <v>56.25</v>
      </c>
      <c r="P24" s="4">
        <f t="shared" ref="P24:S24" si="62">(L24-average(L:L))/stdev(L:L)</f>
        <v>0.8967215628</v>
      </c>
      <c r="Q24" s="4">
        <f t="shared" si="62"/>
        <v>0.3032547515</v>
      </c>
      <c r="R24" s="4">
        <f t="shared" si="62"/>
        <v>0.5596510947</v>
      </c>
      <c r="S24" s="4">
        <f t="shared" si="62"/>
        <v>0.1762432973</v>
      </c>
      <c r="T24" s="4">
        <f t="shared" si="8"/>
        <v>0.4839676766</v>
      </c>
      <c r="U24" s="4">
        <f t="shared" si="9"/>
        <v>0.695677854</v>
      </c>
      <c r="V24" s="1"/>
      <c r="W24" s="4">
        <v>112.7</v>
      </c>
      <c r="X24" s="4">
        <v>0.0</v>
      </c>
      <c r="Y24" s="4">
        <f t="shared" si="10"/>
        <v>112.7</v>
      </c>
      <c r="Z24" s="4">
        <f t="shared" si="11"/>
        <v>0.2664795111</v>
      </c>
      <c r="AA24" s="4">
        <f t="shared" si="12"/>
        <v>0.5162165351</v>
      </c>
      <c r="AB24" s="4"/>
      <c r="AC24" s="1"/>
      <c r="AD24" s="1"/>
      <c r="AE24" s="1"/>
      <c r="AF24" s="1"/>
      <c r="AG24" s="1"/>
      <c r="AH24" s="1"/>
      <c r="AI24" s="1"/>
      <c r="AJ24" s="4" t="str">
        <f t="shared" si="13"/>
        <v/>
      </c>
      <c r="AK24" s="1"/>
      <c r="AL24" s="1"/>
      <c r="AM24" s="4">
        <f t="shared" si="14"/>
        <v>0.81748337</v>
      </c>
      <c r="AN24" s="4"/>
      <c r="AO24" s="4">
        <f t="shared" si="15"/>
        <v>0.81748337</v>
      </c>
      <c r="AP24" s="4"/>
      <c r="AQ24" s="4"/>
    </row>
    <row r="25">
      <c r="A25" s="4">
        <v>1597.0</v>
      </c>
      <c r="B25" s="1" t="s">
        <v>171</v>
      </c>
      <c r="C25" s="4"/>
      <c r="D25" s="4">
        <v>4.0</v>
      </c>
      <c r="E25" s="4">
        <v>1.0</v>
      </c>
      <c r="F25" s="4">
        <f t="shared" ref="F25:G25" si="63">(D25-average(D:D))/stdev(D:D)</f>
        <v>0.2742700707</v>
      </c>
      <c r="G25" s="4">
        <f t="shared" si="63"/>
        <v>0.4952191777</v>
      </c>
      <c r="H25" s="4">
        <f t="shared" si="4"/>
        <v>0.3847446242</v>
      </c>
      <c r="I25" s="4">
        <f t="shared" si="5"/>
        <v>0.6202778605</v>
      </c>
      <c r="J25" s="4">
        <f t="shared" si="6"/>
        <v>1.240555721</v>
      </c>
      <c r="K25" s="1"/>
      <c r="L25" s="4">
        <v>86.91</v>
      </c>
      <c r="M25" s="4">
        <v>81.64</v>
      </c>
      <c r="N25" s="4">
        <v>76.56</v>
      </c>
      <c r="O25" s="4">
        <v>65.23</v>
      </c>
      <c r="P25" s="4">
        <f t="shared" ref="P25:S25" si="64">(L25-average(L:L))/stdev(L:L)</f>
        <v>0.9087041427</v>
      </c>
      <c r="Q25" s="4">
        <f t="shared" si="64"/>
        <v>0.9795146128</v>
      </c>
      <c r="R25" s="4">
        <f t="shared" si="64"/>
        <v>0.5054903649</v>
      </c>
      <c r="S25" s="4">
        <f t="shared" si="64"/>
        <v>0.7380471694</v>
      </c>
      <c r="T25" s="4">
        <f t="shared" si="8"/>
        <v>0.7829390724</v>
      </c>
      <c r="U25" s="4">
        <f t="shared" si="9"/>
        <v>0.8848384443</v>
      </c>
      <c r="V25" s="1"/>
      <c r="W25" s="4">
        <v>151.7</v>
      </c>
      <c r="X25" s="4">
        <v>1.0</v>
      </c>
      <c r="Y25" s="4">
        <f t="shared" si="10"/>
        <v>136.53</v>
      </c>
      <c r="Z25" s="4">
        <f t="shared" si="11"/>
        <v>0.4556387034</v>
      </c>
      <c r="AA25" s="4">
        <f t="shared" si="12"/>
        <v>0.6750101506</v>
      </c>
      <c r="AB25" s="4"/>
      <c r="AC25" s="1" t="s">
        <v>106</v>
      </c>
      <c r="AD25" s="9">
        <v>3600.0</v>
      </c>
      <c r="AE25" s="10">
        <f t="shared" ref="AE25:AE27" si="67">if(AD25=0, 0, LOG10(AD25))</f>
        <v>3.556302501</v>
      </c>
      <c r="AF25" s="29" t="str">
        <f t="shared" ref="AF25:AF27" si="68">if(or(AC25="-", and(AC25=0, not(AD25=0))), "", if(AD25+AC25=0, 0, (AD25-AC25)/AC25))</f>
        <v/>
      </c>
      <c r="AG25" s="11">
        <f t="shared" ref="AG25:AG27" si="69">(AE25-average(AE:AE))/stdev(AE:AE)</f>
        <v>0.3386118871</v>
      </c>
      <c r="AH25" s="11" t="str">
        <f t="shared" ref="AH25:AH27" si="70">if(AF25,(AF25-average(AF:AF))/stdev(AF:AF), "")</f>
        <v/>
      </c>
      <c r="AI25" s="11">
        <f t="shared" ref="AI25:AI27" si="71">average(AG25, AH25)</f>
        <v>0.3386118871</v>
      </c>
      <c r="AJ25" s="4">
        <f t="shared" si="13"/>
        <v>0.5819036751</v>
      </c>
      <c r="AK25" s="1"/>
      <c r="AL25" s="11"/>
      <c r="AM25" s="4">
        <f t="shared" si="14"/>
        <v>0.8455769977</v>
      </c>
      <c r="AN25" s="4">
        <v>0.6668412264</v>
      </c>
      <c r="AO25" s="4">
        <f t="shared" si="15"/>
        <v>0.8008930549</v>
      </c>
      <c r="AP25" s="4"/>
      <c r="AQ25" s="4"/>
    </row>
    <row r="26">
      <c r="A26" s="4">
        <v>1460.0</v>
      </c>
      <c r="B26" s="1" t="s">
        <v>182</v>
      </c>
      <c r="C26" s="4"/>
      <c r="D26" s="4">
        <v>4.0</v>
      </c>
      <c r="E26" s="4">
        <v>1.0</v>
      </c>
      <c r="F26" s="4">
        <f t="shared" ref="F26:G26" si="65">(D26-average(D:D))/stdev(D:D)</f>
        <v>0.2742700707</v>
      </c>
      <c r="G26" s="4">
        <f t="shared" si="65"/>
        <v>0.4952191777</v>
      </c>
      <c r="H26" s="4">
        <f t="shared" si="4"/>
        <v>0.3847446242</v>
      </c>
      <c r="I26" s="4">
        <f t="shared" si="5"/>
        <v>0.6202778605</v>
      </c>
      <c r="J26" s="4">
        <f t="shared" si="6"/>
        <v>1.240555721</v>
      </c>
      <c r="K26" s="1"/>
      <c r="L26" s="4">
        <v>92.97</v>
      </c>
      <c r="M26" s="4">
        <v>86.52</v>
      </c>
      <c r="N26" s="4">
        <v>96.29</v>
      </c>
      <c r="O26" s="4">
        <v>73.44</v>
      </c>
      <c r="P26" s="4">
        <f t="shared" ref="P26:S26" si="66">(L26-average(L:L))/stdev(L:L)</f>
        <v>1.290885375</v>
      </c>
      <c r="Q26" s="4">
        <f t="shared" si="66"/>
        <v>1.270789822</v>
      </c>
      <c r="R26" s="4">
        <f t="shared" si="66"/>
        <v>1.875479081</v>
      </c>
      <c r="S26" s="4">
        <f t="shared" si="66"/>
        <v>1.251678549</v>
      </c>
      <c r="T26" s="4">
        <f t="shared" si="8"/>
        <v>1.422208207</v>
      </c>
      <c r="U26" s="4">
        <f t="shared" si="9"/>
        <v>1.192563712</v>
      </c>
      <c r="V26" s="1"/>
      <c r="W26" s="4">
        <v>86.5</v>
      </c>
      <c r="X26" s="4">
        <v>1.0</v>
      </c>
      <c r="Y26" s="4">
        <f t="shared" si="10"/>
        <v>77.85</v>
      </c>
      <c r="Z26" s="4">
        <f t="shared" si="11"/>
        <v>-0.01015489299</v>
      </c>
      <c r="AA26" s="4">
        <f t="shared" si="12"/>
        <v>-0.100771489</v>
      </c>
      <c r="AB26" s="4"/>
      <c r="AC26" s="1" t="s">
        <v>106</v>
      </c>
      <c r="AD26" s="9">
        <v>1600000.0</v>
      </c>
      <c r="AE26" s="10">
        <f t="shared" si="67"/>
        <v>6.204119983</v>
      </c>
      <c r="AF26" s="29" t="str">
        <f t="shared" si="68"/>
        <v/>
      </c>
      <c r="AG26" s="11">
        <f t="shared" si="69"/>
        <v>1.438911547</v>
      </c>
      <c r="AH26" s="11" t="str">
        <f t="shared" si="70"/>
        <v/>
      </c>
      <c r="AI26" s="11">
        <f t="shared" si="71"/>
        <v>1.438911547</v>
      </c>
      <c r="AJ26" s="4">
        <f t="shared" si="13"/>
        <v>1.199546392</v>
      </c>
      <c r="AK26" s="1"/>
      <c r="AL26" s="11"/>
      <c r="AM26" s="4">
        <f t="shared" si="14"/>
        <v>0.8829735841</v>
      </c>
      <c r="AN26" s="4">
        <v>0.4435903353</v>
      </c>
      <c r="AO26" s="4">
        <f t="shared" si="15"/>
        <v>0.7731277719</v>
      </c>
      <c r="AP26" s="4"/>
      <c r="AQ26" s="4"/>
    </row>
    <row r="27">
      <c r="A27" s="4">
        <v>825.0</v>
      </c>
      <c r="B27" s="1" t="s">
        <v>60</v>
      </c>
      <c r="C27" s="4"/>
      <c r="D27" s="4">
        <v>4.0</v>
      </c>
      <c r="E27" s="4">
        <v>1.0</v>
      </c>
      <c r="F27" s="4">
        <f t="shared" ref="F27:G27" si="72">(D27-average(D:D))/stdev(D:D)</f>
        <v>0.2742700707</v>
      </c>
      <c r="G27" s="4">
        <f t="shared" si="72"/>
        <v>0.4952191777</v>
      </c>
      <c r="H27" s="4">
        <f t="shared" si="4"/>
        <v>0.3847446242</v>
      </c>
      <c r="I27" s="4">
        <f t="shared" si="5"/>
        <v>0.6202778605</v>
      </c>
      <c r="J27" s="4">
        <f t="shared" si="6"/>
        <v>1.240555721</v>
      </c>
      <c r="K27" s="1"/>
      <c r="L27" s="4">
        <v>80.17</v>
      </c>
      <c r="M27" s="4">
        <v>76.57</v>
      </c>
      <c r="N27" s="4">
        <v>80.55</v>
      </c>
      <c r="O27" s="4">
        <v>47.33</v>
      </c>
      <c r="P27" s="4">
        <f t="shared" ref="P27:S27" si="73">(L27-average(L:L))/stdev(L:L)</f>
        <v>0.4836378874</v>
      </c>
      <c r="Q27" s="4">
        <f t="shared" si="73"/>
        <v>0.6768987702</v>
      </c>
      <c r="R27" s="4">
        <f t="shared" si="73"/>
        <v>0.7825433288</v>
      </c>
      <c r="S27" s="4">
        <f t="shared" si="73"/>
        <v>-0.3818068741</v>
      </c>
      <c r="T27" s="4">
        <f t="shared" si="8"/>
        <v>0.3903182781</v>
      </c>
      <c r="U27" s="4">
        <f t="shared" si="9"/>
        <v>0.6247545743</v>
      </c>
      <c r="V27" s="1"/>
      <c r="W27" s="4">
        <v>397.8</v>
      </c>
      <c r="X27" s="4">
        <v>8.0</v>
      </c>
      <c r="Y27" s="4">
        <f t="shared" si="10"/>
        <v>171.2398561</v>
      </c>
      <c r="Z27" s="4">
        <f t="shared" si="11"/>
        <v>0.7311606652</v>
      </c>
      <c r="AA27" s="4">
        <f t="shared" si="12"/>
        <v>0.8550793327</v>
      </c>
      <c r="AB27" s="4"/>
      <c r="AC27" s="9">
        <v>151200.0</v>
      </c>
      <c r="AD27" s="9">
        <v>131600.0</v>
      </c>
      <c r="AE27" s="10">
        <f t="shared" si="67"/>
        <v>5.119255889</v>
      </c>
      <c r="AF27" s="29">
        <f t="shared" si="68"/>
        <v>-0.1296296296</v>
      </c>
      <c r="AG27" s="11">
        <f t="shared" si="69"/>
        <v>0.9880966398</v>
      </c>
      <c r="AH27" s="11">
        <f t="shared" si="70"/>
        <v>-0.2839197657</v>
      </c>
      <c r="AI27" s="11">
        <f t="shared" si="71"/>
        <v>0.352088437</v>
      </c>
      <c r="AJ27" s="4">
        <f t="shared" si="13"/>
        <v>0.5933704046</v>
      </c>
      <c r="AK27" s="1"/>
      <c r="AL27" s="11"/>
      <c r="AM27" s="4">
        <f t="shared" si="14"/>
        <v>0.8284400081</v>
      </c>
      <c r="AN27" s="4">
        <v>0.5618873007</v>
      </c>
      <c r="AO27" s="4">
        <f t="shared" si="15"/>
        <v>0.7618018313</v>
      </c>
      <c r="AP27" s="4"/>
      <c r="AQ27" s="4"/>
    </row>
    <row r="28">
      <c r="A28" s="4">
        <v>1717.0</v>
      </c>
      <c r="B28" s="1" t="s">
        <v>248</v>
      </c>
      <c r="C28" s="4"/>
      <c r="D28" s="4">
        <v>4.0</v>
      </c>
      <c r="E28" s="4">
        <v>1.0</v>
      </c>
      <c r="F28" s="4">
        <f t="shared" ref="F28:G28" si="74">(D28-average(D:D))/stdev(D:D)</f>
        <v>0.2742700707</v>
      </c>
      <c r="G28" s="4">
        <f t="shared" si="74"/>
        <v>0.4952191777</v>
      </c>
      <c r="H28" s="4">
        <f t="shared" si="4"/>
        <v>0.3847446242</v>
      </c>
      <c r="I28" s="4">
        <f t="shared" si="5"/>
        <v>0.6202778605</v>
      </c>
      <c r="J28" s="4">
        <f t="shared" si="6"/>
        <v>1.240555721</v>
      </c>
      <c r="K28" s="1"/>
      <c r="L28" s="4">
        <v>69.53</v>
      </c>
      <c r="M28" s="4">
        <v>75.0</v>
      </c>
      <c r="N28" s="4">
        <v>78.13</v>
      </c>
      <c r="O28" s="4">
        <v>67.97</v>
      </c>
      <c r="P28" s="4">
        <f t="shared" ref="P28:S28" si="75">(L28-average(L:L))/stdev(L:L)</f>
        <v>-0.1873865867</v>
      </c>
      <c r="Q28" s="4">
        <f t="shared" si="75"/>
        <v>0.5831893278</v>
      </c>
      <c r="R28" s="4">
        <f t="shared" si="75"/>
        <v>0.6145061928</v>
      </c>
      <c r="S28" s="4">
        <f t="shared" si="75"/>
        <v>0.9094661683</v>
      </c>
      <c r="T28" s="4">
        <f t="shared" si="8"/>
        <v>0.4799437755</v>
      </c>
      <c r="U28" s="4">
        <f t="shared" si="9"/>
        <v>0.6927797453</v>
      </c>
      <c r="V28" s="1"/>
      <c r="W28" s="4">
        <v>88.2</v>
      </c>
      <c r="X28" s="4">
        <v>0.0</v>
      </c>
      <c r="Y28" s="4">
        <f t="shared" si="10"/>
        <v>88.2</v>
      </c>
      <c r="Z28" s="4">
        <f t="shared" si="11"/>
        <v>0.072001953</v>
      </c>
      <c r="AA28" s="4">
        <f t="shared" si="12"/>
        <v>0.2683317965</v>
      </c>
      <c r="AB28" s="4"/>
      <c r="AC28" s="1"/>
      <c r="AD28" s="1"/>
      <c r="AE28" s="1"/>
      <c r="AF28" s="1"/>
      <c r="AG28" s="23"/>
      <c r="AH28" s="23"/>
      <c r="AI28" s="23"/>
      <c r="AJ28" s="4" t="str">
        <f t="shared" si="13"/>
        <v/>
      </c>
      <c r="AK28" s="1"/>
      <c r="AL28" s="23"/>
      <c r="AM28" s="4">
        <f t="shared" si="14"/>
        <v>0.7338890876</v>
      </c>
      <c r="AN28" s="4"/>
      <c r="AO28" s="4">
        <f t="shared" si="15"/>
        <v>0.7338890876</v>
      </c>
      <c r="AP28" s="4"/>
      <c r="AQ28" s="4"/>
    </row>
    <row r="29">
      <c r="A29" s="4">
        <v>1439.0</v>
      </c>
      <c r="B29" s="1" t="s">
        <v>72</v>
      </c>
      <c r="C29" s="4"/>
      <c r="D29" s="4">
        <v>4.0</v>
      </c>
      <c r="E29" s="4">
        <v>1.0</v>
      </c>
      <c r="F29" s="4">
        <f t="shared" ref="F29:G29" si="76">(D29-average(D:D))/stdev(D:D)</f>
        <v>0.2742700707</v>
      </c>
      <c r="G29" s="4">
        <f t="shared" si="76"/>
        <v>0.4952191777</v>
      </c>
      <c r="H29" s="4">
        <f t="shared" si="4"/>
        <v>0.3847446242</v>
      </c>
      <c r="I29" s="4">
        <f t="shared" si="5"/>
        <v>0.6202778605</v>
      </c>
      <c r="J29" s="4">
        <f t="shared" si="6"/>
        <v>1.240555721</v>
      </c>
      <c r="K29" s="1"/>
      <c r="L29" s="4">
        <v>72.56</v>
      </c>
      <c r="M29" s="4">
        <v>64.7</v>
      </c>
      <c r="N29" s="4">
        <v>71.97</v>
      </c>
      <c r="O29" s="4">
        <v>48.24</v>
      </c>
      <c r="P29" s="4">
        <f t="shared" ref="P29:S29" si="77">(L29-average(L:L))/stdev(L:L)</f>
        <v>0.003704029516</v>
      </c>
      <c r="Q29" s="4">
        <f t="shared" si="77"/>
        <v>-0.03159236427</v>
      </c>
      <c r="R29" s="4">
        <f t="shared" si="77"/>
        <v>0.1867753011</v>
      </c>
      <c r="S29" s="4">
        <f t="shared" si="77"/>
        <v>-0.3248757468</v>
      </c>
      <c r="T29" s="4">
        <f t="shared" si="8"/>
        <v>-0.04149719511</v>
      </c>
      <c r="U29" s="4">
        <f t="shared" si="9"/>
        <v>-0.2037086034</v>
      </c>
      <c r="V29" s="1"/>
      <c r="W29" s="4">
        <v>191.5</v>
      </c>
      <c r="X29" s="4">
        <v>2.0</v>
      </c>
      <c r="Y29" s="4">
        <f t="shared" si="10"/>
        <v>155.115</v>
      </c>
      <c r="Z29" s="4">
        <f t="shared" si="11"/>
        <v>0.6031638225</v>
      </c>
      <c r="AA29" s="4">
        <f t="shared" si="12"/>
        <v>0.7766362228</v>
      </c>
      <c r="AB29" s="4"/>
      <c r="AC29" s="9">
        <v>602800.0</v>
      </c>
      <c r="AD29" s="9">
        <v>963400.0</v>
      </c>
      <c r="AE29" s="10">
        <f t="shared" ref="AE29:AE46" si="80">if(AD29=0, 0, LOG10(AD29))</f>
        <v>5.983806642</v>
      </c>
      <c r="AF29" s="29">
        <f t="shared" ref="AF29:AF46" si="81">if(or(AC29="-", and(AC29=0, not(AD29=0))), "", if(AD29+AC29=0, 0, (AD29-AC29)/AC29))</f>
        <v>0.598208361</v>
      </c>
      <c r="AG29" s="11">
        <f t="shared" ref="AG29:AG46" si="82">(AE29-average(AE:AE))/stdev(AE:AE)</f>
        <v>1.347360413</v>
      </c>
      <c r="AH29" s="11">
        <f t="shared" ref="AH29:AH46" si="83">if(AF29,(AF29-average(AF:AF))/stdev(AF:AF), "")</f>
        <v>-0.1286194537</v>
      </c>
      <c r="AI29" s="11">
        <f t="shared" ref="AI29:AI46" si="84">average(AG29, AH29)</f>
        <v>0.6093704797</v>
      </c>
      <c r="AJ29" s="4">
        <f t="shared" si="13"/>
        <v>0.7806218545</v>
      </c>
      <c r="AK29" s="1"/>
      <c r="AL29" s="11"/>
      <c r="AM29" s="4">
        <f t="shared" si="14"/>
        <v>0.6485262987</v>
      </c>
      <c r="AN29" s="4">
        <v>0.793297341</v>
      </c>
      <c r="AO29" s="4">
        <f t="shared" si="15"/>
        <v>0.6847190593</v>
      </c>
      <c r="AP29" s="4"/>
      <c r="AQ29" s="4"/>
    </row>
    <row r="30">
      <c r="A30" s="4">
        <v>865.0</v>
      </c>
      <c r="B30" s="1" t="s">
        <v>70</v>
      </c>
      <c r="C30" s="4"/>
      <c r="D30" s="4">
        <v>4.0</v>
      </c>
      <c r="E30" s="4">
        <v>1.0</v>
      </c>
      <c r="F30" s="4">
        <f t="shared" ref="F30:G30" si="78">(D30-average(D:D))/stdev(D:D)</f>
        <v>0.2742700707</v>
      </c>
      <c r="G30" s="4">
        <f t="shared" si="78"/>
        <v>0.4952191777</v>
      </c>
      <c r="H30" s="4">
        <f t="shared" si="4"/>
        <v>0.3847446242</v>
      </c>
      <c r="I30" s="4">
        <f t="shared" si="5"/>
        <v>0.6202778605</v>
      </c>
      <c r="J30" s="4">
        <f t="shared" si="6"/>
        <v>1.240555721</v>
      </c>
      <c r="K30" s="1"/>
      <c r="L30" s="4">
        <v>83.54</v>
      </c>
      <c r="M30" s="4">
        <v>77.57</v>
      </c>
      <c r="N30" s="4">
        <v>83.41</v>
      </c>
      <c r="O30" s="4">
        <v>72.83</v>
      </c>
      <c r="P30" s="4">
        <f t="shared" ref="P30:S30" si="79">(L30-average(L:L))/stdev(L:L)</f>
        <v>0.6961710151</v>
      </c>
      <c r="Q30" s="4">
        <f t="shared" si="79"/>
        <v>0.7365863131</v>
      </c>
      <c r="R30" s="4">
        <f t="shared" si="79"/>
        <v>0.9811326714</v>
      </c>
      <c r="S30" s="4">
        <f t="shared" si="79"/>
        <v>1.213515925</v>
      </c>
      <c r="T30" s="4">
        <f t="shared" si="8"/>
        <v>0.9068514812</v>
      </c>
      <c r="U30" s="4">
        <f t="shared" si="9"/>
        <v>0.9522874992</v>
      </c>
      <c r="V30" s="1"/>
      <c r="W30" s="4">
        <v>231.5</v>
      </c>
      <c r="X30" s="4">
        <v>7.0</v>
      </c>
      <c r="Y30" s="4">
        <f t="shared" si="10"/>
        <v>110.7257324</v>
      </c>
      <c r="Z30" s="4">
        <f t="shared" si="11"/>
        <v>0.2508080519</v>
      </c>
      <c r="AA30" s="4">
        <f t="shared" si="12"/>
        <v>0.5008074</v>
      </c>
      <c r="AB30" s="4"/>
      <c r="AC30" s="9">
        <v>12700.0</v>
      </c>
      <c r="AD30" s="9">
        <v>4700.0</v>
      </c>
      <c r="AE30" s="10">
        <f t="shared" si="80"/>
        <v>3.672097858</v>
      </c>
      <c r="AF30" s="29">
        <f t="shared" si="81"/>
        <v>-0.6299212598</v>
      </c>
      <c r="AG30" s="11">
        <f t="shared" si="82"/>
        <v>0.3867306087</v>
      </c>
      <c r="AH30" s="11">
        <f t="shared" si="83"/>
        <v>-0.3906680357</v>
      </c>
      <c r="AI30" s="11">
        <f t="shared" si="84"/>
        <v>-0.001968713499</v>
      </c>
      <c r="AJ30" s="4">
        <f t="shared" si="13"/>
        <v>-0.04437018705</v>
      </c>
      <c r="AK30" s="1"/>
      <c r="AL30" s="11"/>
      <c r="AM30" s="4">
        <f t="shared" si="14"/>
        <v>0.6623201083</v>
      </c>
      <c r="AN30" s="4">
        <v>0.5920868566</v>
      </c>
      <c r="AO30" s="4">
        <f t="shared" si="15"/>
        <v>0.6447617954</v>
      </c>
      <c r="AP30" s="4"/>
      <c r="AQ30" s="4"/>
    </row>
    <row r="31">
      <c r="A31" s="4">
        <v>945.0</v>
      </c>
      <c r="B31" s="1" t="s">
        <v>67</v>
      </c>
      <c r="C31" s="4"/>
      <c r="D31" s="4">
        <v>4.0</v>
      </c>
      <c r="E31" s="4">
        <v>1.0</v>
      </c>
      <c r="F31" s="4">
        <f t="shared" ref="F31:G31" si="85">(D31-average(D:D))/stdev(D:D)</f>
        <v>0.2742700707</v>
      </c>
      <c r="G31" s="4">
        <f t="shared" si="85"/>
        <v>0.4952191777</v>
      </c>
      <c r="H31" s="4">
        <f t="shared" si="4"/>
        <v>0.3847446242</v>
      </c>
      <c r="I31" s="4">
        <f t="shared" si="5"/>
        <v>0.6202778605</v>
      </c>
      <c r="J31" s="4">
        <f t="shared" si="6"/>
        <v>1.240555721</v>
      </c>
      <c r="K31" s="1"/>
      <c r="L31" s="4">
        <v>91.03</v>
      </c>
      <c r="M31" s="4">
        <v>89.1</v>
      </c>
      <c r="N31" s="4">
        <v>82.47</v>
      </c>
      <c r="O31" s="4">
        <v>69.73</v>
      </c>
      <c r="P31" s="4">
        <f t="shared" ref="P31:S31" si="86">(L31-average(L:L))/stdev(L:L)</f>
        <v>1.168536928</v>
      </c>
      <c r="Q31" s="4">
        <f t="shared" si="86"/>
        <v>1.424783683</v>
      </c>
      <c r="R31" s="4">
        <f t="shared" si="86"/>
        <v>0.9158620483</v>
      </c>
      <c r="S31" s="4">
        <f t="shared" si="86"/>
        <v>1.019574722</v>
      </c>
      <c r="T31" s="4">
        <f t="shared" si="8"/>
        <v>1.132189345</v>
      </c>
      <c r="U31" s="4">
        <f t="shared" si="9"/>
        <v>1.064043864</v>
      </c>
      <c r="V31" s="1"/>
      <c r="W31" s="4">
        <v>118.3</v>
      </c>
      <c r="X31" s="4">
        <v>7.0</v>
      </c>
      <c r="Y31" s="4">
        <f t="shared" si="10"/>
        <v>56.58252327</v>
      </c>
      <c r="Z31" s="4">
        <f t="shared" si="11"/>
        <v>-0.1789731355</v>
      </c>
      <c r="AA31" s="4">
        <f t="shared" si="12"/>
        <v>-0.4230521664</v>
      </c>
      <c r="AB31" s="4"/>
      <c r="AC31" s="9">
        <v>22600.0</v>
      </c>
      <c r="AD31" s="9">
        <v>97900.0</v>
      </c>
      <c r="AE31" s="10">
        <f t="shared" si="80"/>
        <v>4.990782692</v>
      </c>
      <c r="AF31" s="29">
        <f t="shared" si="81"/>
        <v>3.331858407</v>
      </c>
      <c r="AG31" s="11">
        <f t="shared" si="82"/>
        <v>0.934709646</v>
      </c>
      <c r="AH31" s="11">
        <f t="shared" si="83"/>
        <v>0.4546651654</v>
      </c>
      <c r="AI31" s="11">
        <f t="shared" si="84"/>
        <v>0.6946874057</v>
      </c>
      <c r="AJ31" s="4">
        <f t="shared" si="13"/>
        <v>0.8334790973</v>
      </c>
      <c r="AK31" s="1"/>
      <c r="AL31" s="11"/>
      <c r="AM31" s="4">
        <f t="shared" si="14"/>
        <v>0.6787566291</v>
      </c>
      <c r="AN31" s="4">
        <v>0.3879764285</v>
      </c>
      <c r="AO31" s="4">
        <f t="shared" si="15"/>
        <v>0.6060615789</v>
      </c>
      <c r="AP31" s="4"/>
      <c r="AQ31" s="4"/>
    </row>
    <row r="32">
      <c r="A32" s="4">
        <v>831.0</v>
      </c>
      <c r="B32" s="1" t="s">
        <v>74</v>
      </c>
      <c r="C32" s="4"/>
      <c r="D32" s="4">
        <v>4.0</v>
      </c>
      <c r="E32" s="4">
        <v>1.0</v>
      </c>
      <c r="F32" s="4">
        <f t="shared" ref="F32:G32" si="87">(D32-average(D:D))/stdev(D:D)</f>
        <v>0.2742700707</v>
      </c>
      <c r="G32" s="4">
        <f t="shared" si="87"/>
        <v>0.4952191777</v>
      </c>
      <c r="H32" s="4">
        <f t="shared" si="4"/>
        <v>0.3847446242</v>
      </c>
      <c r="I32" s="4">
        <f t="shared" si="5"/>
        <v>0.6202778605</v>
      </c>
      <c r="J32" s="4">
        <f t="shared" si="6"/>
        <v>1.240555721</v>
      </c>
      <c r="K32" s="1"/>
      <c r="L32" s="4">
        <v>74.47</v>
      </c>
      <c r="M32" s="4">
        <v>75.62</v>
      </c>
      <c r="N32" s="4">
        <v>66.03</v>
      </c>
      <c r="O32" s="4">
        <v>55.19</v>
      </c>
      <c r="P32" s="4">
        <f t="shared" ref="P32:S32" si="88">(L32-average(L:L))/stdev(L:L)</f>
        <v>0.1241604906</v>
      </c>
      <c r="Q32" s="4">
        <f t="shared" si="88"/>
        <v>0.6201956044</v>
      </c>
      <c r="R32" s="4">
        <f t="shared" si="88"/>
        <v>-0.2256794873</v>
      </c>
      <c r="S32" s="4">
        <f t="shared" si="88"/>
        <v>0.1099279182</v>
      </c>
      <c r="T32" s="4">
        <f t="shared" si="8"/>
        <v>0.1571511315</v>
      </c>
      <c r="U32" s="4">
        <f t="shared" si="9"/>
        <v>0.39642292</v>
      </c>
      <c r="V32" s="1"/>
      <c r="W32" s="4">
        <v>274.2</v>
      </c>
      <c r="X32" s="4">
        <v>8.0</v>
      </c>
      <c r="Y32" s="4">
        <f t="shared" si="10"/>
        <v>118.034109</v>
      </c>
      <c r="Z32" s="4">
        <f t="shared" si="11"/>
        <v>0.3088209189</v>
      </c>
      <c r="AA32" s="4">
        <f t="shared" si="12"/>
        <v>0.5557165814</v>
      </c>
      <c r="AB32" s="4"/>
      <c r="AC32" s="9">
        <v>9194.0</v>
      </c>
      <c r="AD32" s="9">
        <v>6100.0</v>
      </c>
      <c r="AE32" s="10">
        <f t="shared" si="80"/>
        <v>3.785329835</v>
      </c>
      <c r="AF32" s="29">
        <f t="shared" si="81"/>
        <v>-0.3365238199</v>
      </c>
      <c r="AG32" s="11">
        <f t="shared" si="82"/>
        <v>0.4337841185</v>
      </c>
      <c r="AH32" s="11">
        <f t="shared" si="83"/>
        <v>-0.3280652112</v>
      </c>
      <c r="AI32" s="11">
        <f t="shared" si="84"/>
        <v>0.05285945365</v>
      </c>
      <c r="AJ32" s="4">
        <f t="shared" si="13"/>
        <v>0.2299118389</v>
      </c>
      <c r="AK32" s="1"/>
      <c r="AL32" s="11"/>
      <c r="AM32" s="4">
        <f t="shared" si="14"/>
        <v>0.6056517653</v>
      </c>
      <c r="AN32" s="4">
        <v>0.5992646188</v>
      </c>
      <c r="AO32" s="4">
        <f t="shared" si="15"/>
        <v>0.6040549787</v>
      </c>
      <c r="AP32" s="4"/>
      <c r="AQ32" s="4"/>
    </row>
    <row r="33">
      <c r="A33" s="4">
        <v>1092.0</v>
      </c>
      <c r="B33" s="1" t="s">
        <v>64</v>
      </c>
      <c r="C33" s="4"/>
      <c r="D33" s="4">
        <v>4.0</v>
      </c>
      <c r="E33" s="4">
        <v>1.0</v>
      </c>
      <c r="F33" s="4">
        <f t="shared" ref="F33:G33" si="89">(D33-average(D:D))/stdev(D:D)</f>
        <v>0.2742700707</v>
      </c>
      <c r="G33" s="4">
        <f t="shared" si="89"/>
        <v>0.4952191777</v>
      </c>
      <c r="H33" s="4">
        <f t="shared" si="4"/>
        <v>0.3847446242</v>
      </c>
      <c r="I33" s="4">
        <f t="shared" si="5"/>
        <v>0.6202778605</v>
      </c>
      <c r="J33" s="4">
        <f t="shared" si="6"/>
        <v>1.240555721</v>
      </c>
      <c r="K33" s="1"/>
      <c r="L33" s="4">
        <v>94.01</v>
      </c>
      <c r="M33" s="4">
        <v>82.95</v>
      </c>
      <c r="N33" s="4">
        <v>87.89</v>
      </c>
      <c r="O33" s="4">
        <v>71.8</v>
      </c>
      <c r="P33" s="4">
        <f t="shared" ref="P33:S33" si="90">(L33-average(L:L))/stdev(L:L)</f>
        <v>1.356474234</v>
      </c>
      <c r="Q33" s="4">
        <f t="shared" si="90"/>
        <v>1.057705294</v>
      </c>
      <c r="R33" s="4">
        <f t="shared" si="90"/>
        <v>1.292209683</v>
      </c>
      <c r="S33" s="4">
        <f t="shared" si="90"/>
        <v>1.149077397</v>
      </c>
      <c r="T33" s="4">
        <f t="shared" si="8"/>
        <v>1.213866652</v>
      </c>
      <c r="U33" s="4">
        <f t="shared" si="9"/>
        <v>1.101756167</v>
      </c>
      <c r="V33" s="1"/>
      <c r="W33" s="4">
        <v>142.3</v>
      </c>
      <c r="X33" s="4">
        <v>6.0</v>
      </c>
      <c r="Y33" s="4">
        <f t="shared" si="10"/>
        <v>75.6240543</v>
      </c>
      <c r="Z33" s="4">
        <f t="shared" si="11"/>
        <v>-0.02782413725</v>
      </c>
      <c r="AA33" s="4">
        <f t="shared" si="12"/>
        <v>-0.1668056871</v>
      </c>
      <c r="AB33" s="4"/>
      <c r="AC33" s="9">
        <v>39700.0</v>
      </c>
      <c r="AD33" s="9">
        <v>8930.0</v>
      </c>
      <c r="AE33" s="10">
        <f t="shared" si="80"/>
        <v>3.950851459</v>
      </c>
      <c r="AF33" s="29">
        <f t="shared" si="81"/>
        <v>-0.7750629723</v>
      </c>
      <c r="AG33" s="11">
        <f t="shared" si="82"/>
        <v>0.5025665734</v>
      </c>
      <c r="AH33" s="11">
        <f t="shared" si="83"/>
        <v>-0.4216372259</v>
      </c>
      <c r="AI33" s="11">
        <f t="shared" si="84"/>
        <v>0.04046467372</v>
      </c>
      <c r="AJ33" s="4">
        <f t="shared" si="13"/>
        <v>0.20115833</v>
      </c>
      <c r="AK33" s="1"/>
      <c r="AL33" s="11"/>
      <c r="AM33" s="4">
        <f t="shared" si="14"/>
        <v>0.5941661328</v>
      </c>
      <c r="AN33" s="4">
        <v>0.623738304</v>
      </c>
      <c r="AO33" s="4">
        <f t="shared" si="15"/>
        <v>0.6015591756</v>
      </c>
      <c r="AP33" s="4"/>
      <c r="AQ33" s="4"/>
    </row>
    <row r="34">
      <c r="A34" s="4">
        <v>1445.0</v>
      </c>
      <c r="B34" s="1" t="s">
        <v>184</v>
      </c>
      <c r="C34" s="4"/>
      <c r="D34" s="4">
        <v>4.0</v>
      </c>
      <c r="E34" s="4">
        <v>1.0</v>
      </c>
      <c r="F34" s="4">
        <f t="shared" ref="F34:G34" si="91">(D34-average(D:D))/stdev(D:D)</f>
        <v>0.2742700707</v>
      </c>
      <c r="G34" s="4">
        <f t="shared" si="91"/>
        <v>0.4952191777</v>
      </c>
      <c r="H34" s="4">
        <f t="shared" si="4"/>
        <v>0.3847446242</v>
      </c>
      <c r="I34" s="4">
        <f t="shared" si="5"/>
        <v>0.6202778605</v>
      </c>
      <c r="J34" s="4">
        <f t="shared" si="6"/>
        <v>1.240555721</v>
      </c>
      <c r="K34" s="1"/>
      <c r="L34" s="4">
        <v>69.73</v>
      </c>
      <c r="M34" s="4">
        <v>63.67</v>
      </c>
      <c r="N34" s="4">
        <v>69.34</v>
      </c>
      <c r="O34" s="4">
        <v>52.34</v>
      </c>
      <c r="P34" s="4">
        <f t="shared" ref="P34:S34" si="92">(L34-average(L:L))/stdev(L:L)</f>
        <v>-0.1747733447</v>
      </c>
      <c r="Q34" s="4">
        <f t="shared" si="92"/>
        <v>-0.09307053347</v>
      </c>
      <c r="R34" s="4">
        <f t="shared" si="92"/>
        <v>0.004156430148</v>
      </c>
      <c r="S34" s="4">
        <f t="shared" si="92"/>
        <v>-0.0683728653</v>
      </c>
      <c r="T34" s="4">
        <f t="shared" si="8"/>
        <v>-0.08301507834</v>
      </c>
      <c r="U34" s="4">
        <f t="shared" si="9"/>
        <v>-0.2881233735</v>
      </c>
      <c r="V34" s="1"/>
      <c r="W34" s="4">
        <v>273.2</v>
      </c>
      <c r="X34" s="4">
        <v>1.0</v>
      </c>
      <c r="Y34" s="4">
        <f t="shared" si="10"/>
        <v>245.88</v>
      </c>
      <c r="Z34" s="4">
        <f t="shared" si="11"/>
        <v>1.323643641</v>
      </c>
      <c r="AA34" s="4">
        <f t="shared" si="12"/>
        <v>1.150497128</v>
      </c>
      <c r="AB34" s="4"/>
      <c r="AC34" s="1" t="s">
        <v>106</v>
      </c>
      <c r="AD34" s="9">
        <v>2245.0</v>
      </c>
      <c r="AE34" s="10">
        <f t="shared" si="80"/>
        <v>3.351216345</v>
      </c>
      <c r="AF34" s="29" t="str">
        <f t="shared" si="81"/>
        <v/>
      </c>
      <c r="AG34" s="11">
        <f t="shared" si="82"/>
        <v>0.2533884045</v>
      </c>
      <c r="AH34" s="11" t="str">
        <f t="shared" si="83"/>
        <v/>
      </c>
      <c r="AI34" s="11">
        <f t="shared" si="84"/>
        <v>0.2533884045</v>
      </c>
      <c r="AJ34" s="4">
        <f t="shared" si="13"/>
        <v>0.5033770003</v>
      </c>
      <c r="AK34" s="1"/>
      <c r="AL34" s="11"/>
      <c r="AM34" s="4">
        <f t="shared" si="14"/>
        <v>0.651576619</v>
      </c>
      <c r="AN34" s="4">
        <v>0.4219784523</v>
      </c>
      <c r="AO34" s="4">
        <f t="shared" si="15"/>
        <v>0.5941770773</v>
      </c>
      <c r="AP34" s="4"/>
      <c r="AQ34" s="4"/>
    </row>
    <row r="35">
      <c r="A35" s="4">
        <v>1459.0</v>
      </c>
      <c r="B35" s="1" t="s">
        <v>207</v>
      </c>
      <c r="C35" s="4"/>
      <c r="D35" s="4">
        <v>4.0</v>
      </c>
      <c r="E35" s="4">
        <v>1.0</v>
      </c>
      <c r="F35" s="4">
        <f t="shared" ref="F35:G35" si="93">(D35-average(D:D))/stdev(D:D)</f>
        <v>0.2742700707</v>
      </c>
      <c r="G35" s="4">
        <f t="shared" si="93"/>
        <v>0.4952191777</v>
      </c>
      <c r="H35" s="4">
        <f t="shared" si="4"/>
        <v>0.3847446242</v>
      </c>
      <c r="I35" s="4">
        <f t="shared" si="5"/>
        <v>0.6202778605</v>
      </c>
      <c r="J35" s="4">
        <f t="shared" si="6"/>
        <v>1.240555721</v>
      </c>
      <c r="K35" s="1"/>
      <c r="L35" s="4">
        <v>94.53</v>
      </c>
      <c r="M35" s="4">
        <v>90.82</v>
      </c>
      <c r="N35" s="4">
        <v>91.21</v>
      </c>
      <c r="O35" s="4">
        <v>81.06</v>
      </c>
      <c r="P35" s="4">
        <f t="shared" ref="P35:S35" si="94">(L35-average(L:L))/stdev(L:L)</f>
        <v>1.389268663</v>
      </c>
      <c r="Q35" s="4">
        <f t="shared" si="94"/>
        <v>1.527446257</v>
      </c>
      <c r="R35" s="4">
        <f t="shared" si="94"/>
        <v>1.522739969</v>
      </c>
      <c r="S35" s="4">
        <f t="shared" si="94"/>
        <v>1.728398539</v>
      </c>
      <c r="T35" s="4">
        <f t="shared" si="8"/>
        <v>1.541963357</v>
      </c>
      <c r="U35" s="4">
        <f t="shared" si="9"/>
        <v>1.241758172</v>
      </c>
      <c r="V35" s="1"/>
      <c r="W35" s="4">
        <v>0.0</v>
      </c>
      <c r="X35" s="4">
        <v>0.0</v>
      </c>
      <c r="Y35" s="4">
        <f t="shared" si="10"/>
        <v>0</v>
      </c>
      <c r="Z35" s="4">
        <f t="shared" si="11"/>
        <v>-1</v>
      </c>
      <c r="AA35" s="4">
        <f t="shared" si="12"/>
        <v>-1</v>
      </c>
      <c r="AB35" s="4"/>
      <c r="AC35" s="1" t="s">
        <v>106</v>
      </c>
      <c r="AD35" s="9">
        <v>19100.0</v>
      </c>
      <c r="AE35" s="10">
        <f t="shared" si="80"/>
        <v>4.281033367</v>
      </c>
      <c r="AF35" s="29" t="str">
        <f t="shared" si="81"/>
        <v/>
      </c>
      <c r="AG35" s="11">
        <f t="shared" si="82"/>
        <v>0.6397735539</v>
      </c>
      <c r="AH35" s="11" t="str">
        <f t="shared" si="83"/>
        <v/>
      </c>
      <c r="AI35" s="11">
        <f t="shared" si="84"/>
        <v>0.6397735539</v>
      </c>
      <c r="AJ35" s="4">
        <f t="shared" si="13"/>
        <v>0.7998584587</v>
      </c>
      <c r="AK35" s="1"/>
      <c r="AL35" s="11"/>
      <c r="AM35" s="4">
        <f t="shared" si="14"/>
        <v>0.5705430878</v>
      </c>
      <c r="AN35" s="4">
        <v>0.3295612588</v>
      </c>
      <c r="AO35" s="4">
        <f t="shared" si="15"/>
        <v>0.5102976306</v>
      </c>
      <c r="AP35" s="4"/>
      <c r="AQ35" s="4"/>
    </row>
    <row r="36">
      <c r="A36" s="4">
        <v>755.0</v>
      </c>
      <c r="B36" s="1" t="s">
        <v>82</v>
      </c>
      <c r="C36" s="4"/>
      <c r="D36" s="4">
        <v>4.0</v>
      </c>
      <c r="E36" s="4">
        <v>1.0</v>
      </c>
      <c r="F36" s="4">
        <f t="shared" ref="F36:G36" si="95">(D36-average(D:D))/stdev(D:D)</f>
        <v>0.2742700707</v>
      </c>
      <c r="G36" s="4">
        <f t="shared" si="95"/>
        <v>0.4952191777</v>
      </c>
      <c r="H36" s="4">
        <f t="shared" si="4"/>
        <v>0.3847446242</v>
      </c>
      <c r="I36" s="4">
        <f t="shared" si="5"/>
        <v>0.6202778605</v>
      </c>
      <c r="J36" s="4">
        <f t="shared" si="6"/>
        <v>1.240555721</v>
      </c>
      <c r="K36" s="1"/>
      <c r="L36" s="4">
        <v>88.77</v>
      </c>
      <c r="M36" s="4">
        <v>88.14</v>
      </c>
      <c r="N36" s="4">
        <v>83.85</v>
      </c>
      <c r="O36" s="4">
        <v>71.64</v>
      </c>
      <c r="P36" s="4">
        <f t="shared" ref="P36:S36" si="96">(L36-average(L:L))/stdev(L:L)</f>
        <v>1.026007293</v>
      </c>
      <c r="Q36" s="4">
        <f t="shared" si="96"/>
        <v>1.367483642</v>
      </c>
      <c r="R36" s="4">
        <f t="shared" si="96"/>
        <v>1.011684878</v>
      </c>
      <c r="S36" s="4">
        <f t="shared" si="96"/>
        <v>1.139067528</v>
      </c>
      <c r="T36" s="4">
        <f t="shared" si="8"/>
        <v>1.136060835</v>
      </c>
      <c r="U36" s="4">
        <f t="shared" si="9"/>
        <v>1.065861546</v>
      </c>
      <c r="V36" s="1"/>
      <c r="W36" s="4">
        <v>61.6</v>
      </c>
      <c r="X36" s="4">
        <v>9.0</v>
      </c>
      <c r="Y36" s="4">
        <f t="shared" si="10"/>
        <v>23.86510212</v>
      </c>
      <c r="Z36" s="4">
        <f t="shared" si="11"/>
        <v>-0.4386794283</v>
      </c>
      <c r="AA36" s="4">
        <f t="shared" si="12"/>
        <v>-0.6623287917</v>
      </c>
      <c r="AB36" s="4"/>
      <c r="AC36" s="9">
        <v>22300.0</v>
      </c>
      <c r="AD36" s="9">
        <v>32000.0</v>
      </c>
      <c r="AE36" s="10">
        <f t="shared" si="80"/>
        <v>4.505149978</v>
      </c>
      <c r="AF36" s="29">
        <f t="shared" si="81"/>
        <v>0.4349775785</v>
      </c>
      <c r="AG36" s="11">
        <f t="shared" si="82"/>
        <v>0.7329051359</v>
      </c>
      <c r="AH36" s="11">
        <f t="shared" si="83"/>
        <v>-0.1634483467</v>
      </c>
      <c r="AI36" s="11">
        <f t="shared" si="84"/>
        <v>0.2847283946</v>
      </c>
      <c r="AJ36" s="4">
        <f t="shared" si="13"/>
        <v>0.5335994702</v>
      </c>
      <c r="AK36" s="1"/>
      <c r="AL36" s="11"/>
      <c r="AM36" s="4">
        <f t="shared" si="14"/>
        <v>0.5444219864</v>
      </c>
      <c r="AN36" s="4">
        <v>0.323634416</v>
      </c>
      <c r="AO36" s="4">
        <f t="shared" si="15"/>
        <v>0.4892250938</v>
      </c>
      <c r="AP36" s="4"/>
      <c r="AQ36" s="4"/>
    </row>
    <row r="37">
      <c r="A37" s="4">
        <v>1569.0</v>
      </c>
      <c r="B37" s="1" t="s">
        <v>191</v>
      </c>
      <c r="C37" s="4"/>
      <c r="D37" s="4">
        <v>4.0</v>
      </c>
      <c r="E37" s="4">
        <v>1.0</v>
      </c>
      <c r="F37" s="4">
        <f t="shared" ref="F37:G37" si="97">(D37-average(D:D))/stdev(D:D)</f>
        <v>0.2742700707</v>
      </c>
      <c r="G37" s="4">
        <f t="shared" si="97"/>
        <v>0.4952191777</v>
      </c>
      <c r="H37" s="4">
        <f t="shared" si="4"/>
        <v>0.3847446242</v>
      </c>
      <c r="I37" s="4">
        <f t="shared" si="5"/>
        <v>0.6202778605</v>
      </c>
      <c r="J37" s="4">
        <f t="shared" si="6"/>
        <v>1.240555721</v>
      </c>
      <c r="K37" s="1"/>
      <c r="L37" s="4">
        <v>93.95</v>
      </c>
      <c r="M37" s="4">
        <v>75.78</v>
      </c>
      <c r="N37" s="4">
        <v>83.4</v>
      </c>
      <c r="O37" s="4">
        <v>56.06</v>
      </c>
      <c r="P37" s="4">
        <f t="shared" ref="P37:S37" si="98">(L37-average(L:L))/stdev(L:L)</f>
        <v>1.352690261</v>
      </c>
      <c r="Q37" s="4">
        <f t="shared" si="98"/>
        <v>0.6297456113</v>
      </c>
      <c r="R37" s="4">
        <f t="shared" si="98"/>
        <v>0.980438303</v>
      </c>
      <c r="S37" s="4">
        <f t="shared" si="98"/>
        <v>0.1643565784</v>
      </c>
      <c r="T37" s="4">
        <f t="shared" si="8"/>
        <v>0.7818076884</v>
      </c>
      <c r="U37" s="4">
        <f t="shared" si="9"/>
        <v>0.8841988964</v>
      </c>
      <c r="V37" s="1"/>
      <c r="W37" s="4">
        <v>47.9</v>
      </c>
      <c r="X37" s="4">
        <v>1.0</v>
      </c>
      <c r="Y37" s="4">
        <f t="shared" si="10"/>
        <v>43.11</v>
      </c>
      <c r="Z37" s="4">
        <f t="shared" si="11"/>
        <v>-0.2859161326</v>
      </c>
      <c r="AA37" s="4">
        <f t="shared" si="12"/>
        <v>-0.5347112609</v>
      </c>
      <c r="AB37" s="4"/>
      <c r="AC37" s="1" t="s">
        <v>106</v>
      </c>
      <c r="AD37" s="9">
        <v>2227.0</v>
      </c>
      <c r="AE37" s="10">
        <f t="shared" si="80"/>
        <v>3.347720217</v>
      </c>
      <c r="AF37" s="29" t="str">
        <f t="shared" si="81"/>
        <v/>
      </c>
      <c r="AG37" s="11">
        <f t="shared" si="82"/>
        <v>0.2519355895</v>
      </c>
      <c r="AH37" s="11" t="str">
        <f t="shared" si="83"/>
        <v/>
      </c>
      <c r="AI37" s="11">
        <f t="shared" si="84"/>
        <v>0.2519355895</v>
      </c>
      <c r="AJ37" s="4">
        <f t="shared" si="13"/>
        <v>0.5019318575</v>
      </c>
      <c r="AK37" s="1"/>
      <c r="AL37" s="11"/>
      <c r="AM37" s="4">
        <f t="shared" si="14"/>
        <v>0.5229938035</v>
      </c>
      <c r="AN37" s="4">
        <v>0.3722413074</v>
      </c>
      <c r="AO37" s="4">
        <f t="shared" si="15"/>
        <v>0.4853056795</v>
      </c>
      <c r="AP37" s="4"/>
      <c r="AQ37" s="4"/>
    </row>
    <row r="38">
      <c r="A38" s="4">
        <v>1042.0</v>
      </c>
      <c r="B38" s="1" t="s">
        <v>108</v>
      </c>
      <c r="C38" s="4"/>
      <c r="D38" s="4">
        <v>4.0</v>
      </c>
      <c r="E38" s="4">
        <v>1.0</v>
      </c>
      <c r="F38" s="4">
        <f t="shared" ref="F38:G38" si="99">(D38-average(D:D))/stdev(D:D)</f>
        <v>0.2742700707</v>
      </c>
      <c r="G38" s="4">
        <f t="shared" si="99"/>
        <v>0.4952191777</v>
      </c>
      <c r="H38" s="4">
        <f t="shared" si="4"/>
        <v>0.3847446242</v>
      </c>
      <c r="I38" s="4">
        <f t="shared" si="5"/>
        <v>0.6202778605</v>
      </c>
      <c r="J38" s="4">
        <f t="shared" si="6"/>
        <v>1.240555721</v>
      </c>
      <c r="K38" s="1"/>
      <c r="L38" s="4">
        <v>74.01</v>
      </c>
      <c r="M38" s="4">
        <v>69.42</v>
      </c>
      <c r="N38" s="4">
        <v>79.28</v>
      </c>
      <c r="O38" s="4">
        <v>64.53</v>
      </c>
      <c r="P38" s="4">
        <f t="shared" ref="P38:S38" si="100">(L38-average(L:L))/stdev(L:L)</f>
        <v>0.09515003398</v>
      </c>
      <c r="Q38" s="4">
        <f t="shared" si="100"/>
        <v>0.2501328383</v>
      </c>
      <c r="R38" s="4">
        <f t="shared" si="100"/>
        <v>0.6943585508</v>
      </c>
      <c r="S38" s="4">
        <f t="shared" si="100"/>
        <v>0.6942539945</v>
      </c>
      <c r="T38" s="4">
        <f t="shared" si="8"/>
        <v>0.4334738544</v>
      </c>
      <c r="U38" s="4">
        <f t="shared" si="9"/>
        <v>0.6583873134</v>
      </c>
      <c r="V38" s="1"/>
      <c r="W38" s="4">
        <v>60.5</v>
      </c>
      <c r="X38" s="4">
        <v>6.0</v>
      </c>
      <c r="Y38" s="4">
        <f t="shared" si="10"/>
        <v>32.1521805</v>
      </c>
      <c r="Z38" s="4">
        <f t="shared" si="11"/>
        <v>-0.3728977644</v>
      </c>
      <c r="AA38" s="4">
        <f t="shared" si="12"/>
        <v>-0.6106535551</v>
      </c>
      <c r="AB38" s="4"/>
      <c r="AC38" s="4">
        <v>43.0</v>
      </c>
      <c r="AD38" s="4">
        <v>895.0</v>
      </c>
      <c r="AE38" s="10">
        <f t="shared" si="80"/>
        <v>2.951823035</v>
      </c>
      <c r="AF38" s="29">
        <f t="shared" si="81"/>
        <v>19.81395349</v>
      </c>
      <c r="AG38" s="11">
        <f t="shared" si="82"/>
        <v>0.08742064939</v>
      </c>
      <c r="AH38" s="11">
        <f t="shared" si="83"/>
        <v>3.971484213</v>
      </c>
      <c r="AI38" s="11">
        <f t="shared" si="84"/>
        <v>2.029452431</v>
      </c>
      <c r="AJ38" s="4">
        <f t="shared" si="13"/>
        <v>1.424588513</v>
      </c>
      <c r="AK38" s="1"/>
      <c r="AL38" s="11"/>
      <c r="AM38" s="4">
        <f t="shared" si="14"/>
        <v>0.678219498</v>
      </c>
      <c r="AN38" s="4">
        <v>-0.1804323359</v>
      </c>
      <c r="AO38" s="4">
        <f t="shared" si="15"/>
        <v>0.4635565396</v>
      </c>
      <c r="AP38" s="4"/>
      <c r="AQ38" s="4"/>
    </row>
    <row r="39">
      <c r="A39" s="4">
        <v>934.0</v>
      </c>
      <c r="B39" s="16" t="s">
        <v>80</v>
      </c>
      <c r="C39" s="4"/>
      <c r="D39" s="4">
        <v>4.0</v>
      </c>
      <c r="E39" s="4">
        <v>1.0</v>
      </c>
      <c r="F39" s="4">
        <f t="shared" ref="F39:G39" si="101">(D39-average(D:D))/stdev(D:D)</f>
        <v>0.2742700707</v>
      </c>
      <c r="G39" s="4">
        <f t="shared" si="101"/>
        <v>0.4952191777</v>
      </c>
      <c r="H39" s="4">
        <f t="shared" si="4"/>
        <v>0.3847446242</v>
      </c>
      <c r="I39" s="4">
        <f t="shared" si="5"/>
        <v>0.6202778605</v>
      </c>
      <c r="J39" s="4">
        <f t="shared" si="6"/>
        <v>1.240555721</v>
      </c>
      <c r="K39" s="1"/>
      <c r="L39" s="4">
        <v>75.14</v>
      </c>
      <c r="M39" s="4">
        <v>70.74</v>
      </c>
      <c r="N39" s="4">
        <v>74.33</v>
      </c>
      <c r="O39" s="4">
        <v>52.34</v>
      </c>
      <c r="P39" s="4">
        <f t="shared" ref="P39:S39" si="102">(L39-average(L:L))/stdev(L:L)</f>
        <v>0.1664148513</v>
      </c>
      <c r="Q39" s="4">
        <f t="shared" si="102"/>
        <v>0.328920395</v>
      </c>
      <c r="R39" s="4">
        <f t="shared" si="102"/>
        <v>0.3506462271</v>
      </c>
      <c r="S39" s="4">
        <f t="shared" si="102"/>
        <v>-0.0683728653</v>
      </c>
      <c r="T39" s="4">
        <f t="shared" si="8"/>
        <v>0.194402152</v>
      </c>
      <c r="U39" s="4">
        <f t="shared" si="9"/>
        <v>0.4409105941</v>
      </c>
      <c r="V39" s="1"/>
      <c r="W39" s="4">
        <v>105.4</v>
      </c>
      <c r="X39" s="4">
        <v>7.0</v>
      </c>
      <c r="Y39" s="4">
        <f t="shared" si="10"/>
        <v>50.41249326</v>
      </c>
      <c r="Z39" s="4">
        <f t="shared" si="11"/>
        <v>-0.227949967</v>
      </c>
      <c r="AA39" s="4">
        <f t="shared" si="12"/>
        <v>-0.4774410612</v>
      </c>
      <c r="AB39" s="4"/>
      <c r="AC39" s="9">
        <v>1600.0</v>
      </c>
      <c r="AD39" s="9">
        <v>14600.0</v>
      </c>
      <c r="AE39" s="10">
        <f t="shared" si="80"/>
        <v>4.164352856</v>
      </c>
      <c r="AF39" s="29">
        <f t="shared" si="81"/>
        <v>8.125</v>
      </c>
      <c r="AG39" s="11">
        <f t="shared" si="82"/>
        <v>0.5912870068</v>
      </c>
      <c r="AH39" s="11">
        <f t="shared" si="83"/>
        <v>1.477387797</v>
      </c>
      <c r="AI39" s="11">
        <f t="shared" si="84"/>
        <v>1.034337402</v>
      </c>
      <c r="AJ39" s="4">
        <f t="shared" si="13"/>
        <v>1.017023796</v>
      </c>
      <c r="AK39" s="1"/>
      <c r="AL39" s="11"/>
      <c r="AM39" s="4">
        <f t="shared" si="14"/>
        <v>0.5552622625</v>
      </c>
      <c r="AN39" s="4">
        <v>0.1765625152</v>
      </c>
      <c r="AO39" s="4">
        <f t="shared" si="15"/>
        <v>0.4605873257</v>
      </c>
      <c r="AP39" s="4"/>
      <c r="AQ39" s="4"/>
    </row>
    <row r="40">
      <c r="A40" s="4">
        <v>520.0</v>
      </c>
      <c r="B40" s="1" t="s">
        <v>73</v>
      </c>
      <c r="C40" s="4"/>
      <c r="D40" s="4">
        <v>4.0</v>
      </c>
      <c r="E40" s="4">
        <v>1.0</v>
      </c>
      <c r="F40" s="4">
        <f t="shared" ref="F40:G40" si="103">(D40-average(D:D))/stdev(D:D)</f>
        <v>0.2742700707</v>
      </c>
      <c r="G40" s="4">
        <f t="shared" si="103"/>
        <v>0.4952191777</v>
      </c>
      <c r="H40" s="4">
        <f t="shared" si="4"/>
        <v>0.3847446242</v>
      </c>
      <c r="I40" s="4">
        <f t="shared" si="5"/>
        <v>0.6202778605</v>
      </c>
      <c r="J40" s="4">
        <f t="shared" si="6"/>
        <v>1.240555721</v>
      </c>
      <c r="K40" s="1"/>
      <c r="L40" s="4">
        <v>81.43</v>
      </c>
      <c r="M40" s="4">
        <v>87.84</v>
      </c>
      <c r="N40" s="4">
        <v>83.51</v>
      </c>
      <c r="O40" s="4">
        <v>70.19</v>
      </c>
      <c r="P40" s="4">
        <f t="shared" ref="P40:S40" si="104">(L40-average(L:L))/stdev(L:L)</f>
        <v>0.563101312</v>
      </c>
      <c r="Q40" s="4">
        <f t="shared" si="104"/>
        <v>1.349577379</v>
      </c>
      <c r="R40" s="4">
        <f t="shared" si="104"/>
        <v>0.9880763547</v>
      </c>
      <c r="S40" s="4">
        <f t="shared" si="104"/>
        <v>1.048353094</v>
      </c>
      <c r="T40" s="4">
        <f t="shared" si="8"/>
        <v>0.987277035</v>
      </c>
      <c r="U40" s="4">
        <f t="shared" si="9"/>
        <v>0.9936181535</v>
      </c>
      <c r="V40" s="1"/>
      <c r="W40" s="4">
        <v>70.9</v>
      </c>
      <c r="X40" s="4">
        <v>10.0</v>
      </c>
      <c r="Y40" s="4">
        <f t="shared" si="10"/>
        <v>24.7213014</v>
      </c>
      <c r="Z40" s="4">
        <f t="shared" si="11"/>
        <v>-0.4318830387</v>
      </c>
      <c r="AA40" s="4">
        <f t="shared" si="12"/>
        <v>-0.6571780875</v>
      </c>
      <c r="AB40" s="4"/>
      <c r="AC40" s="9">
        <v>26200.0</v>
      </c>
      <c r="AD40" s="9">
        <v>14500.0</v>
      </c>
      <c r="AE40" s="10">
        <f t="shared" si="80"/>
        <v>4.161368002</v>
      </c>
      <c r="AF40" s="29">
        <f t="shared" si="81"/>
        <v>-0.4465648855</v>
      </c>
      <c r="AG40" s="11">
        <f t="shared" si="82"/>
        <v>0.5900466519</v>
      </c>
      <c r="AH40" s="11">
        <f t="shared" si="83"/>
        <v>-0.3515449032</v>
      </c>
      <c r="AI40" s="11">
        <f t="shared" si="84"/>
        <v>0.1192508744</v>
      </c>
      <c r="AJ40" s="4">
        <f t="shared" si="13"/>
        <v>0.345327199</v>
      </c>
      <c r="AK40" s="1"/>
      <c r="AL40" s="11"/>
      <c r="AM40" s="4">
        <f t="shared" si="14"/>
        <v>0.4805807465</v>
      </c>
      <c r="AN40" s="4">
        <v>0.3403309395</v>
      </c>
      <c r="AO40" s="4">
        <f t="shared" si="15"/>
        <v>0.4455182947</v>
      </c>
      <c r="AP40" s="4"/>
      <c r="AQ40" s="4"/>
    </row>
    <row r="41">
      <c r="A41" s="4">
        <v>1397.0</v>
      </c>
      <c r="B41" s="2" t="s">
        <v>136</v>
      </c>
      <c r="C41" s="4"/>
      <c r="D41" s="4">
        <v>4.0</v>
      </c>
      <c r="E41" s="4">
        <v>1.0</v>
      </c>
      <c r="F41" s="4">
        <f t="shared" ref="F41:G41" si="105">(D41-average(D:D))/stdev(D:D)</f>
        <v>0.2742700707</v>
      </c>
      <c r="G41" s="4">
        <f t="shared" si="105"/>
        <v>0.4952191777</v>
      </c>
      <c r="H41" s="4">
        <f t="shared" si="4"/>
        <v>0.3847446242</v>
      </c>
      <c r="I41" s="4">
        <f t="shared" si="5"/>
        <v>0.6202778605</v>
      </c>
      <c r="J41" s="4">
        <f t="shared" si="6"/>
        <v>1.240555721</v>
      </c>
      <c r="K41" s="1"/>
      <c r="L41" s="4">
        <v>66.89</v>
      </c>
      <c r="M41" s="4">
        <v>65.67</v>
      </c>
      <c r="N41" s="4">
        <v>68.07</v>
      </c>
      <c r="O41" s="4">
        <v>61.77</v>
      </c>
      <c r="P41" s="4">
        <f t="shared" ref="P41:S41" si="106">(L41-average(L:L))/stdev(L:L)</f>
        <v>-0.3538813811</v>
      </c>
      <c r="Q41" s="4">
        <f t="shared" si="106"/>
        <v>0.02630455237</v>
      </c>
      <c r="R41" s="4">
        <f t="shared" si="106"/>
        <v>-0.08402834784</v>
      </c>
      <c r="S41" s="4">
        <f t="shared" si="106"/>
        <v>0.5215837621</v>
      </c>
      <c r="T41" s="4">
        <f t="shared" si="8"/>
        <v>0.02749464639</v>
      </c>
      <c r="U41" s="4">
        <f t="shared" si="9"/>
        <v>0.165815097</v>
      </c>
      <c r="V41" s="1"/>
      <c r="W41" s="4">
        <v>98.3</v>
      </c>
      <c r="X41" s="4">
        <v>2.0</v>
      </c>
      <c r="Y41" s="4">
        <f t="shared" si="10"/>
        <v>79.623</v>
      </c>
      <c r="Z41" s="4">
        <f t="shared" si="11"/>
        <v>0.003918931932</v>
      </c>
      <c r="AA41" s="4">
        <f t="shared" si="12"/>
        <v>0.06260137324</v>
      </c>
      <c r="AB41" s="4"/>
      <c r="AC41" s="9">
        <v>242800.0</v>
      </c>
      <c r="AD41" s="9">
        <v>114800.0</v>
      </c>
      <c r="AE41" s="10">
        <f t="shared" si="80"/>
        <v>5.059941888</v>
      </c>
      <c r="AF41" s="29">
        <f t="shared" si="81"/>
        <v>-0.5271828666</v>
      </c>
      <c r="AG41" s="11">
        <f t="shared" si="82"/>
        <v>0.9634487266</v>
      </c>
      <c r="AH41" s="11">
        <f t="shared" si="83"/>
        <v>-0.3687465301</v>
      </c>
      <c r="AI41" s="11">
        <f t="shared" si="84"/>
        <v>0.2973510983</v>
      </c>
      <c r="AJ41" s="4">
        <f t="shared" si="13"/>
        <v>0.5452990906</v>
      </c>
      <c r="AK41" s="1"/>
      <c r="AL41" s="11"/>
      <c r="AM41" s="4">
        <f t="shared" si="14"/>
        <v>0.5035678205</v>
      </c>
      <c r="AN41" s="4">
        <v>0.2031367047</v>
      </c>
      <c r="AO41" s="4">
        <f t="shared" si="15"/>
        <v>0.4284600415</v>
      </c>
      <c r="AP41" s="4"/>
      <c r="AQ41" s="4"/>
    </row>
    <row r="42">
      <c r="A42" s="4">
        <v>1607.0</v>
      </c>
      <c r="B42" s="1" t="s">
        <v>186</v>
      </c>
      <c r="C42" s="4"/>
      <c r="D42" s="4">
        <v>4.0</v>
      </c>
      <c r="E42" s="4">
        <v>1.0</v>
      </c>
      <c r="F42" s="4">
        <f t="shared" ref="F42:G42" si="107">(D42-average(D:D))/stdev(D:D)</f>
        <v>0.2742700707</v>
      </c>
      <c r="G42" s="4">
        <f t="shared" si="107"/>
        <v>0.4952191777</v>
      </c>
      <c r="H42" s="4">
        <f t="shared" si="4"/>
        <v>0.3847446242</v>
      </c>
      <c r="I42" s="4">
        <f t="shared" si="5"/>
        <v>0.6202778605</v>
      </c>
      <c r="J42" s="4">
        <f t="shared" si="6"/>
        <v>1.240555721</v>
      </c>
      <c r="K42" s="1"/>
      <c r="L42" s="4">
        <v>90.82</v>
      </c>
      <c r="M42" s="4">
        <v>77.54</v>
      </c>
      <c r="N42" s="4">
        <v>72.66</v>
      </c>
      <c r="O42" s="4">
        <v>56.25</v>
      </c>
      <c r="P42" s="4">
        <f t="shared" ref="P42:S42" si="108">(L42-average(L:L))/stdev(L:L)</f>
        <v>1.155293024</v>
      </c>
      <c r="Q42" s="4">
        <f t="shared" si="108"/>
        <v>0.7347956868</v>
      </c>
      <c r="R42" s="4">
        <f t="shared" si="108"/>
        <v>0.2346867159</v>
      </c>
      <c r="S42" s="4">
        <f t="shared" si="108"/>
        <v>0.1762432973</v>
      </c>
      <c r="T42" s="4">
        <f t="shared" si="8"/>
        <v>0.5752546809</v>
      </c>
      <c r="U42" s="4">
        <f t="shared" si="9"/>
        <v>0.7584554574</v>
      </c>
      <c r="V42" s="1"/>
      <c r="W42" s="4">
        <v>48.3</v>
      </c>
      <c r="X42" s="4">
        <v>1.0</v>
      </c>
      <c r="Y42" s="4">
        <f t="shared" si="10"/>
        <v>43.47</v>
      </c>
      <c r="Z42" s="4">
        <f t="shared" si="11"/>
        <v>-0.2830585031</v>
      </c>
      <c r="AA42" s="4">
        <f t="shared" si="12"/>
        <v>-0.5320324268</v>
      </c>
      <c r="AB42" s="4"/>
      <c r="AC42" s="1" t="s">
        <v>106</v>
      </c>
      <c r="AD42" s="4">
        <v>678.0</v>
      </c>
      <c r="AE42" s="10">
        <f t="shared" si="80"/>
        <v>2.831229694</v>
      </c>
      <c r="AF42" s="29" t="str">
        <f t="shared" si="81"/>
        <v/>
      </c>
      <c r="AG42" s="11">
        <f t="shared" si="82"/>
        <v>0.03730812708</v>
      </c>
      <c r="AH42" s="11" t="str">
        <f t="shared" si="83"/>
        <v/>
      </c>
      <c r="AI42" s="11">
        <f t="shared" si="84"/>
        <v>0.03730812708</v>
      </c>
      <c r="AJ42" s="4">
        <f t="shared" si="13"/>
        <v>0.1931531182</v>
      </c>
      <c r="AK42" s="1"/>
      <c r="AL42" s="11"/>
      <c r="AM42" s="4">
        <f t="shared" si="14"/>
        <v>0.4150329675</v>
      </c>
      <c r="AN42" s="4">
        <v>0.4031114416</v>
      </c>
      <c r="AO42" s="4">
        <f t="shared" si="15"/>
        <v>0.412052586</v>
      </c>
      <c r="AP42" s="4"/>
      <c r="AQ42" s="4"/>
    </row>
    <row r="43">
      <c r="A43" s="4">
        <v>808.0</v>
      </c>
      <c r="B43" s="1" t="s">
        <v>65</v>
      </c>
      <c r="C43" s="4"/>
      <c r="D43" s="4">
        <v>4.0</v>
      </c>
      <c r="E43" s="4">
        <v>1.0</v>
      </c>
      <c r="F43" s="4">
        <f t="shared" ref="F43:G43" si="109">(D43-average(D:D))/stdev(D:D)</f>
        <v>0.2742700707</v>
      </c>
      <c r="G43" s="4">
        <f t="shared" si="109"/>
        <v>0.4952191777</v>
      </c>
      <c r="H43" s="4">
        <f t="shared" si="4"/>
        <v>0.3847446242</v>
      </c>
      <c r="I43" s="4">
        <f t="shared" si="5"/>
        <v>0.6202778605</v>
      </c>
      <c r="J43" s="4">
        <f t="shared" si="6"/>
        <v>1.240555721</v>
      </c>
      <c r="K43" s="1"/>
      <c r="L43" s="4">
        <v>74.9</v>
      </c>
      <c r="M43" s="4">
        <v>78.72</v>
      </c>
      <c r="N43" s="4">
        <v>83.07</v>
      </c>
      <c r="O43" s="4">
        <v>76.09</v>
      </c>
      <c r="P43" s="4">
        <f t="shared" ref="P43:S43" si="110">(L43-average(L:L))/stdev(L:L)</f>
        <v>0.1512789609</v>
      </c>
      <c r="Q43" s="4">
        <f t="shared" si="110"/>
        <v>0.8052269875</v>
      </c>
      <c r="R43" s="4">
        <f t="shared" si="110"/>
        <v>0.9575241481</v>
      </c>
      <c r="S43" s="4">
        <f t="shared" si="110"/>
        <v>1.417466997</v>
      </c>
      <c r="T43" s="4">
        <f t="shared" si="8"/>
        <v>0.8328742734</v>
      </c>
      <c r="U43" s="4">
        <f t="shared" si="9"/>
        <v>0.912619457</v>
      </c>
      <c r="V43" s="1"/>
      <c r="W43" s="4">
        <v>64.0</v>
      </c>
      <c r="X43" s="4">
        <v>8.0</v>
      </c>
      <c r="Y43" s="4">
        <f t="shared" si="10"/>
        <v>27.54990144</v>
      </c>
      <c r="Z43" s="4">
        <f t="shared" si="11"/>
        <v>-0.409430009</v>
      </c>
      <c r="AA43" s="4">
        <f t="shared" si="12"/>
        <v>-0.6398671807</v>
      </c>
      <c r="AB43" s="4"/>
      <c r="AC43" s="9">
        <v>8500.0</v>
      </c>
      <c r="AD43" s="9">
        <v>4600.0</v>
      </c>
      <c r="AE43" s="10">
        <f t="shared" si="80"/>
        <v>3.662757832</v>
      </c>
      <c r="AF43" s="29">
        <f t="shared" si="81"/>
        <v>-0.4588235294</v>
      </c>
      <c r="AG43" s="11">
        <f t="shared" si="82"/>
        <v>0.3828493639</v>
      </c>
      <c r="AH43" s="11">
        <f t="shared" si="83"/>
        <v>-0.3541605556</v>
      </c>
      <c r="AI43" s="11">
        <f t="shared" si="84"/>
        <v>0.01434440415</v>
      </c>
      <c r="AJ43" s="4">
        <f t="shared" si="13"/>
        <v>0.1197681266</v>
      </c>
      <c r="AK43" s="1"/>
      <c r="AL43" s="11"/>
      <c r="AM43" s="4">
        <f t="shared" si="14"/>
        <v>0.408269031</v>
      </c>
      <c r="AN43" s="4">
        <v>0.3723490025</v>
      </c>
      <c r="AO43" s="4">
        <f t="shared" si="15"/>
        <v>0.3992890239</v>
      </c>
      <c r="AP43" s="4"/>
      <c r="AQ43" s="4"/>
    </row>
    <row r="44">
      <c r="A44" s="4">
        <v>505.0</v>
      </c>
      <c r="B44" s="1" t="s">
        <v>71</v>
      </c>
      <c r="C44" s="4"/>
      <c r="D44" s="4">
        <v>4.0</v>
      </c>
      <c r="E44" s="4">
        <v>1.0</v>
      </c>
      <c r="F44" s="4">
        <f t="shared" ref="F44:G44" si="111">(D44-average(D:D))/stdev(D:D)</f>
        <v>0.2742700707</v>
      </c>
      <c r="G44" s="4">
        <f t="shared" si="111"/>
        <v>0.4952191777</v>
      </c>
      <c r="H44" s="4">
        <f t="shared" si="4"/>
        <v>0.3847446242</v>
      </c>
      <c r="I44" s="4">
        <f t="shared" si="5"/>
        <v>0.6202778605</v>
      </c>
      <c r="J44" s="4">
        <f t="shared" si="6"/>
        <v>1.240555721</v>
      </c>
      <c r="K44" s="1"/>
      <c r="L44" s="4">
        <v>73.51</v>
      </c>
      <c r="M44" s="4">
        <v>82.42</v>
      </c>
      <c r="N44" s="4">
        <v>78.45</v>
      </c>
      <c r="O44" s="4">
        <v>62.34</v>
      </c>
      <c r="P44" s="4">
        <f t="shared" ref="P44:S44" si="112">(L44-average(L:L))/stdev(L:L)</f>
        <v>0.06361692899</v>
      </c>
      <c r="Q44" s="4">
        <f t="shared" si="112"/>
        <v>1.026070896</v>
      </c>
      <c r="R44" s="4">
        <f t="shared" si="112"/>
        <v>0.6367259794</v>
      </c>
      <c r="S44" s="4">
        <f t="shared" si="112"/>
        <v>0.5572439188</v>
      </c>
      <c r="T44" s="4">
        <f t="shared" si="8"/>
        <v>0.5709144309</v>
      </c>
      <c r="U44" s="4">
        <f t="shared" si="9"/>
        <v>0.7555887975</v>
      </c>
      <c r="V44" s="1"/>
      <c r="W44" s="4">
        <v>86.5</v>
      </c>
      <c r="X44" s="4">
        <v>9.0</v>
      </c>
      <c r="Y44" s="4">
        <f t="shared" si="10"/>
        <v>33.5118723</v>
      </c>
      <c r="Z44" s="4">
        <f t="shared" si="11"/>
        <v>-0.3621047219</v>
      </c>
      <c r="AA44" s="4">
        <f t="shared" si="12"/>
        <v>-0.6017513788</v>
      </c>
      <c r="AB44" s="4"/>
      <c r="AC44" s="9">
        <v>21300.0</v>
      </c>
      <c r="AD44" s="9">
        <v>13281.0</v>
      </c>
      <c r="AE44" s="10">
        <f t="shared" si="80"/>
        <v>4.123230777</v>
      </c>
      <c r="AF44" s="29">
        <f t="shared" si="81"/>
        <v>-0.3764788732</v>
      </c>
      <c r="AG44" s="11">
        <f t="shared" si="82"/>
        <v>0.5741987407</v>
      </c>
      <c r="AH44" s="11">
        <f t="shared" si="83"/>
        <v>-0.3365905044</v>
      </c>
      <c r="AI44" s="11">
        <f t="shared" si="84"/>
        <v>0.1188041182</v>
      </c>
      <c r="AJ44" s="4">
        <f t="shared" si="13"/>
        <v>0.3446797327</v>
      </c>
      <c r="AK44" s="1"/>
      <c r="AL44" s="11"/>
      <c r="AM44" s="4">
        <f t="shared" si="14"/>
        <v>0.4347682181</v>
      </c>
      <c r="AN44" s="4">
        <v>0.2705249168</v>
      </c>
      <c r="AO44" s="4">
        <f t="shared" si="15"/>
        <v>0.3937073928</v>
      </c>
      <c r="AP44" s="4"/>
      <c r="AQ44" s="4"/>
    </row>
    <row r="45">
      <c r="A45" s="4">
        <v>200.0</v>
      </c>
      <c r="B45" s="1" t="s">
        <v>104</v>
      </c>
      <c r="C45" s="4"/>
      <c r="D45" s="4">
        <v>4.0</v>
      </c>
      <c r="E45" s="4">
        <v>1.0</v>
      </c>
      <c r="F45" s="4">
        <f t="shared" ref="F45:G45" si="113">(D45-average(D:D))/stdev(D:D)</f>
        <v>0.2742700707</v>
      </c>
      <c r="G45" s="4">
        <f t="shared" si="113"/>
        <v>0.4952191777</v>
      </c>
      <c r="H45" s="4">
        <f t="shared" si="4"/>
        <v>0.3847446242</v>
      </c>
      <c r="I45" s="4">
        <f t="shared" si="5"/>
        <v>0.6202778605</v>
      </c>
      <c r="J45" s="4">
        <f t="shared" si="6"/>
        <v>1.240555721</v>
      </c>
      <c r="K45" s="1"/>
      <c r="L45" s="4">
        <v>75.5</v>
      </c>
      <c r="M45" s="4">
        <v>69.34</v>
      </c>
      <c r="N45" s="4">
        <v>76.67</v>
      </c>
      <c r="O45" s="4">
        <v>65.7</v>
      </c>
      <c r="P45" s="4">
        <f t="shared" ref="P45:S45" si="114">(L45-average(L:L))/stdev(L:L)</f>
        <v>0.1891186868</v>
      </c>
      <c r="Q45" s="4">
        <f t="shared" si="114"/>
        <v>0.2453578349</v>
      </c>
      <c r="R45" s="4">
        <f t="shared" si="114"/>
        <v>0.5131284165</v>
      </c>
      <c r="S45" s="4">
        <f t="shared" si="114"/>
        <v>0.7674511583</v>
      </c>
      <c r="T45" s="4">
        <f t="shared" si="8"/>
        <v>0.4287640241</v>
      </c>
      <c r="U45" s="4">
        <f t="shared" si="9"/>
        <v>0.6548007515</v>
      </c>
      <c r="V45" s="1"/>
      <c r="W45" s="4">
        <v>48.6</v>
      </c>
      <c r="X45" s="4">
        <v>9.0</v>
      </c>
      <c r="Y45" s="4">
        <f t="shared" si="10"/>
        <v>18.82863577</v>
      </c>
      <c r="Z45" s="4">
        <f t="shared" si="11"/>
        <v>-0.4786581907</v>
      </c>
      <c r="AA45" s="4">
        <f t="shared" si="12"/>
        <v>-0.6918512779</v>
      </c>
      <c r="AB45" s="4"/>
      <c r="AC45" s="9">
        <v>22800.0</v>
      </c>
      <c r="AD45" s="9">
        <v>38600.0</v>
      </c>
      <c r="AE45" s="10">
        <f t="shared" si="80"/>
        <v>4.586587305</v>
      </c>
      <c r="AF45" s="29">
        <f t="shared" si="81"/>
        <v>0.6929824561</v>
      </c>
      <c r="AG45" s="11">
        <f t="shared" si="82"/>
        <v>0.7667463894</v>
      </c>
      <c r="AH45" s="11">
        <f t="shared" si="83"/>
        <v>-0.1083973071</v>
      </c>
      <c r="AI45" s="11">
        <f t="shared" si="84"/>
        <v>0.3291745411</v>
      </c>
      <c r="AJ45" s="4">
        <f t="shared" si="13"/>
        <v>0.5737373451</v>
      </c>
      <c r="AK45" s="1"/>
      <c r="AL45" s="11"/>
      <c r="AM45" s="4">
        <f t="shared" si="14"/>
        <v>0.4443106349</v>
      </c>
      <c r="AN45" s="4">
        <v>0.207316555</v>
      </c>
      <c r="AO45" s="4">
        <f t="shared" si="15"/>
        <v>0.3850621149</v>
      </c>
      <c r="AP45" s="4"/>
      <c r="AQ45" s="4"/>
    </row>
    <row r="46">
      <c r="A46" s="4">
        <v>1077.0</v>
      </c>
      <c r="B46" s="1" t="s">
        <v>263</v>
      </c>
      <c r="C46" s="4"/>
      <c r="D46" s="4">
        <v>4.0</v>
      </c>
      <c r="E46" s="4">
        <v>1.0</v>
      </c>
      <c r="F46" s="4">
        <f t="shared" ref="F46:G46" si="115">(D46-average(D:D))/stdev(D:D)</f>
        <v>0.2742700707</v>
      </c>
      <c r="G46" s="4">
        <f t="shared" si="115"/>
        <v>0.4952191777</v>
      </c>
      <c r="H46" s="4">
        <f t="shared" si="4"/>
        <v>0.3847446242</v>
      </c>
      <c r="I46" s="4">
        <f t="shared" si="5"/>
        <v>0.6202778605</v>
      </c>
      <c r="J46" s="4">
        <f t="shared" si="6"/>
        <v>1.240555721</v>
      </c>
      <c r="K46" s="1"/>
      <c r="L46" s="4">
        <v>82.74</v>
      </c>
      <c r="M46" s="4">
        <v>74.97</v>
      </c>
      <c r="N46" s="4">
        <v>81.28</v>
      </c>
      <c r="O46" s="4">
        <v>61.08</v>
      </c>
      <c r="P46" s="4">
        <f t="shared" ref="P46:S46" si="116">(L46-average(L:L))/stdev(L:L)</f>
        <v>0.6457180471</v>
      </c>
      <c r="Q46" s="4">
        <f t="shared" si="116"/>
        <v>0.5813987015</v>
      </c>
      <c r="R46" s="4">
        <f t="shared" si="116"/>
        <v>0.8332322169</v>
      </c>
      <c r="S46" s="4">
        <f t="shared" si="116"/>
        <v>0.478416204</v>
      </c>
      <c r="T46" s="4">
        <f t="shared" si="8"/>
        <v>0.6346912924</v>
      </c>
      <c r="U46" s="4">
        <f t="shared" si="9"/>
        <v>0.7966751486</v>
      </c>
      <c r="V46" s="1"/>
      <c r="W46" s="4">
        <v>279.5</v>
      </c>
      <c r="X46" s="4">
        <v>6.0</v>
      </c>
      <c r="Y46" s="4">
        <f t="shared" si="10"/>
        <v>148.5377595</v>
      </c>
      <c r="Z46" s="4">
        <f t="shared" si="11"/>
        <v>0.5509546114</v>
      </c>
      <c r="AA46" s="4">
        <f t="shared" si="12"/>
        <v>0.7422631686</v>
      </c>
      <c r="AB46" s="4"/>
      <c r="AC46" s="4">
        <v>0.0</v>
      </c>
      <c r="AD46" s="4">
        <v>3.0</v>
      </c>
      <c r="AE46" s="10">
        <f t="shared" si="80"/>
        <v>0.4771212547</v>
      </c>
      <c r="AF46" s="29" t="str">
        <f t="shared" si="81"/>
        <v/>
      </c>
      <c r="AG46" s="11">
        <f t="shared" si="82"/>
        <v>-0.9409408397</v>
      </c>
      <c r="AH46" s="11" t="str">
        <f t="shared" si="83"/>
        <v/>
      </c>
      <c r="AI46" s="11">
        <f t="shared" si="84"/>
        <v>-0.9409408397</v>
      </c>
      <c r="AJ46" s="4">
        <f t="shared" si="13"/>
        <v>-0.9700210512</v>
      </c>
      <c r="AK46" s="1"/>
      <c r="AL46" s="11"/>
      <c r="AM46" s="4">
        <f t="shared" si="14"/>
        <v>0.4523682467</v>
      </c>
      <c r="AN46" s="4">
        <v>0.1257345749</v>
      </c>
      <c r="AO46" s="4">
        <f t="shared" si="15"/>
        <v>0.3707098288</v>
      </c>
      <c r="AP46" s="4"/>
      <c r="AQ46" s="4"/>
    </row>
    <row r="47">
      <c r="A47" s="4">
        <v>1594.0</v>
      </c>
      <c r="B47" s="1" t="s">
        <v>269</v>
      </c>
      <c r="C47" s="4"/>
      <c r="D47" s="4">
        <v>4.0</v>
      </c>
      <c r="E47" s="4">
        <v>1.0</v>
      </c>
      <c r="F47" s="4">
        <f t="shared" ref="F47:G47" si="117">(D47-average(D:D))/stdev(D:D)</f>
        <v>0.2742700707</v>
      </c>
      <c r="G47" s="4">
        <f t="shared" si="117"/>
        <v>0.4952191777</v>
      </c>
      <c r="H47" s="4">
        <f t="shared" si="4"/>
        <v>0.3847446242</v>
      </c>
      <c r="I47" s="4">
        <f t="shared" si="5"/>
        <v>0.6202778605</v>
      </c>
      <c r="J47" s="4">
        <f t="shared" si="6"/>
        <v>1.240555721</v>
      </c>
      <c r="K47" s="1"/>
      <c r="L47" s="4">
        <v>82.03</v>
      </c>
      <c r="M47" s="4">
        <v>81.25</v>
      </c>
      <c r="N47" s="4">
        <v>71.09</v>
      </c>
      <c r="O47" s="4">
        <v>68.75</v>
      </c>
      <c r="P47" s="4">
        <f t="shared" ref="P47:S47" si="118">(L47-average(L:L))/stdev(L:L)</f>
        <v>0.600941038</v>
      </c>
      <c r="Q47" s="4">
        <f t="shared" si="118"/>
        <v>0.9562364711</v>
      </c>
      <c r="R47" s="4">
        <f t="shared" si="118"/>
        <v>0.125670888</v>
      </c>
      <c r="S47" s="4">
        <f t="shared" si="118"/>
        <v>0.9582642774</v>
      </c>
      <c r="T47" s="4">
        <f t="shared" si="8"/>
        <v>0.6602781686</v>
      </c>
      <c r="U47" s="4">
        <f t="shared" si="9"/>
        <v>0.8125750234</v>
      </c>
      <c r="V47" s="1"/>
      <c r="W47" s="4">
        <v>0.0</v>
      </c>
      <c r="X47" s="4">
        <v>0.0</v>
      </c>
      <c r="Y47" s="4">
        <f t="shared" si="10"/>
        <v>0</v>
      </c>
      <c r="Z47" s="4">
        <f t="shared" si="11"/>
        <v>-1</v>
      </c>
      <c r="AA47" s="4">
        <f t="shared" si="12"/>
        <v>-1</v>
      </c>
      <c r="AB47" s="4"/>
      <c r="AC47" s="1"/>
      <c r="AD47" s="1"/>
      <c r="AE47" s="1"/>
      <c r="AF47" s="1"/>
      <c r="AG47" s="1"/>
      <c r="AH47" s="1"/>
      <c r="AI47" s="1"/>
      <c r="AJ47" s="4" t="str">
        <f t="shared" si="13"/>
        <v/>
      </c>
      <c r="AK47" s="1"/>
      <c r="AL47" s="1"/>
      <c r="AM47" s="4">
        <f t="shared" si="14"/>
        <v>0.3510435815</v>
      </c>
      <c r="AN47" s="1"/>
      <c r="AO47" s="4">
        <f t="shared" si="15"/>
        <v>0.3510435815</v>
      </c>
      <c r="AP47" s="4"/>
      <c r="AQ47" s="4"/>
    </row>
    <row r="48">
      <c r="A48" s="4">
        <v>174.0</v>
      </c>
      <c r="B48" s="1" t="s">
        <v>78</v>
      </c>
      <c r="C48" s="4"/>
      <c r="D48" s="4">
        <v>4.0</v>
      </c>
      <c r="E48" s="4">
        <v>1.0</v>
      </c>
      <c r="F48" s="4">
        <f t="shared" ref="F48:G48" si="119">(D48-average(D:D))/stdev(D:D)</f>
        <v>0.2742700707</v>
      </c>
      <c r="G48" s="4">
        <f t="shared" si="119"/>
        <v>0.4952191777</v>
      </c>
      <c r="H48" s="4">
        <f t="shared" si="4"/>
        <v>0.3847446242</v>
      </c>
      <c r="I48" s="4">
        <f t="shared" si="5"/>
        <v>0.6202778605</v>
      </c>
      <c r="J48" s="4">
        <f t="shared" si="6"/>
        <v>1.240555721</v>
      </c>
      <c r="K48" s="1"/>
      <c r="L48" s="4">
        <v>84.62</v>
      </c>
      <c r="M48" s="4">
        <v>67.05</v>
      </c>
      <c r="N48" s="4">
        <v>80.42</v>
      </c>
      <c r="O48" s="4">
        <v>53.67</v>
      </c>
      <c r="P48" s="4">
        <f t="shared" ref="P48:S48" si="120">(L48-average(L:L))/stdev(L:L)</f>
        <v>0.7642825218</v>
      </c>
      <c r="Q48" s="4">
        <f t="shared" si="120"/>
        <v>0.1086733616</v>
      </c>
      <c r="R48" s="4">
        <f t="shared" si="120"/>
        <v>0.7735165405</v>
      </c>
      <c r="S48" s="4">
        <f t="shared" si="120"/>
        <v>0.01483416699</v>
      </c>
      <c r="T48" s="4">
        <f t="shared" si="8"/>
        <v>0.4153266477</v>
      </c>
      <c r="U48" s="4">
        <f t="shared" si="9"/>
        <v>0.6444584143</v>
      </c>
      <c r="V48" s="1"/>
      <c r="W48" s="4">
        <v>88.5</v>
      </c>
      <c r="X48" s="4">
        <v>9.0</v>
      </c>
      <c r="Y48" s="4">
        <f t="shared" si="10"/>
        <v>34.28671328</v>
      </c>
      <c r="Z48" s="4">
        <f t="shared" si="11"/>
        <v>-0.3559541431</v>
      </c>
      <c r="AA48" s="4">
        <f t="shared" si="12"/>
        <v>-0.5966189262</v>
      </c>
      <c r="AB48" s="4"/>
      <c r="AC48" s="9">
        <v>63100.0</v>
      </c>
      <c r="AD48" s="9">
        <v>9400.0</v>
      </c>
      <c r="AE48" s="10">
        <f t="shared" ref="AE48:AE51" si="123">if(AD48=0, 0, LOG10(AD48))</f>
        <v>3.973127854</v>
      </c>
      <c r="AF48" s="29">
        <f t="shared" ref="AF48:AF51" si="124">if(or(AC48="-", and(AC48=0, not(AD48=0))), "", if(AD48+AC48=0, 0, (AD48-AC48)/AC48))</f>
        <v>-0.8510301109</v>
      </c>
      <c r="AG48" s="11">
        <f t="shared" ref="AG48:AG51" si="125">(AE48-average(AE:AE))/stdev(AE:AE)</f>
        <v>0.5118235217</v>
      </c>
      <c r="AH48" s="11">
        <f t="shared" ref="AH48:AH51" si="126">if(AF48,(AF48-average(AF:AF))/stdev(AF:AF), "")</f>
        <v>-0.437846493</v>
      </c>
      <c r="AI48" s="11">
        <f t="shared" ref="AI48:AI51" si="127">average(AG48, AH48)</f>
        <v>0.03698851436</v>
      </c>
      <c r="AJ48" s="4">
        <f t="shared" si="13"/>
        <v>0.1923239828</v>
      </c>
      <c r="AK48" s="1"/>
      <c r="AL48" s="11"/>
      <c r="AM48" s="4">
        <f t="shared" si="14"/>
        <v>0.370179798</v>
      </c>
      <c r="AN48" s="4">
        <v>0.2354808703</v>
      </c>
      <c r="AO48" s="4">
        <f t="shared" si="15"/>
        <v>0.3365050661</v>
      </c>
      <c r="AP48" s="4"/>
      <c r="AQ48" s="4"/>
    </row>
    <row r="49">
      <c r="A49" s="4">
        <v>1062.0</v>
      </c>
      <c r="B49" s="1" t="s">
        <v>85</v>
      </c>
      <c r="C49" s="4"/>
      <c r="D49" s="4">
        <v>4.0</v>
      </c>
      <c r="E49" s="4">
        <v>1.0</v>
      </c>
      <c r="F49" s="4">
        <f t="shared" ref="F49:G49" si="121">(D49-average(D:D))/stdev(D:D)</f>
        <v>0.2742700707</v>
      </c>
      <c r="G49" s="4">
        <f t="shared" si="121"/>
        <v>0.4952191777</v>
      </c>
      <c r="H49" s="4">
        <f t="shared" si="4"/>
        <v>0.3847446242</v>
      </c>
      <c r="I49" s="4">
        <f t="shared" si="5"/>
        <v>0.6202778605</v>
      </c>
      <c r="J49" s="4">
        <f t="shared" si="6"/>
        <v>1.240555721</v>
      </c>
      <c r="K49" s="1"/>
      <c r="L49" s="4">
        <v>79.83</v>
      </c>
      <c r="M49" s="4">
        <v>81.95</v>
      </c>
      <c r="N49" s="4">
        <v>79.44</v>
      </c>
      <c r="O49" s="4">
        <v>60.17</v>
      </c>
      <c r="P49" s="4">
        <f t="shared" ref="P49:S49" si="122">(L49-average(L:L))/stdev(L:L)</f>
        <v>0.4621953761</v>
      </c>
      <c r="Q49" s="4">
        <f t="shared" si="122"/>
        <v>0.9980177511</v>
      </c>
      <c r="R49" s="4">
        <f t="shared" si="122"/>
        <v>0.7054684441</v>
      </c>
      <c r="S49" s="4">
        <f t="shared" si="122"/>
        <v>0.4214850767</v>
      </c>
      <c r="T49" s="4">
        <f t="shared" si="8"/>
        <v>0.646791662</v>
      </c>
      <c r="U49" s="4">
        <f t="shared" si="9"/>
        <v>0.8042335867</v>
      </c>
      <c r="V49" s="1"/>
      <c r="W49" s="4">
        <v>87.2</v>
      </c>
      <c r="X49" s="4">
        <v>6.0</v>
      </c>
      <c r="Y49" s="4">
        <f t="shared" si="10"/>
        <v>46.3416552</v>
      </c>
      <c r="Z49" s="4">
        <f t="shared" si="11"/>
        <v>-0.2602637076</v>
      </c>
      <c r="AA49" s="4">
        <f t="shared" si="12"/>
        <v>-0.5101604724</v>
      </c>
      <c r="AB49" s="4"/>
      <c r="AC49" s="9">
        <v>8270.0</v>
      </c>
      <c r="AD49" s="9">
        <v>3000.0</v>
      </c>
      <c r="AE49" s="10">
        <f t="shared" si="123"/>
        <v>3.477121255</v>
      </c>
      <c r="AF49" s="29">
        <f t="shared" si="124"/>
        <v>-0.6372430472</v>
      </c>
      <c r="AG49" s="11">
        <f t="shared" si="125"/>
        <v>0.305708147</v>
      </c>
      <c r="AH49" s="11">
        <f t="shared" si="126"/>
        <v>-0.3922303007</v>
      </c>
      <c r="AI49" s="11">
        <f t="shared" si="127"/>
        <v>-0.04326107683</v>
      </c>
      <c r="AJ49" s="4">
        <f t="shared" si="13"/>
        <v>-0.207992973</v>
      </c>
      <c r="AK49" s="1"/>
      <c r="AL49" s="11"/>
      <c r="AM49" s="4">
        <f t="shared" si="14"/>
        <v>0.3316589656</v>
      </c>
      <c r="AN49" s="4">
        <v>0.2680767253</v>
      </c>
      <c r="AO49" s="4">
        <f t="shared" si="15"/>
        <v>0.3157634055</v>
      </c>
      <c r="AP49" s="4"/>
      <c r="AQ49" s="4"/>
    </row>
    <row r="50">
      <c r="A50" s="4">
        <v>1250.0</v>
      </c>
      <c r="B50" s="1" t="s">
        <v>97</v>
      </c>
      <c r="C50" s="4"/>
      <c r="D50" s="4">
        <v>4.0</v>
      </c>
      <c r="E50" s="4">
        <v>1.0</v>
      </c>
      <c r="F50" s="4">
        <f t="shared" ref="F50:G50" si="128">(D50-average(D:D))/stdev(D:D)</f>
        <v>0.2742700707</v>
      </c>
      <c r="G50" s="4">
        <f t="shared" si="128"/>
        <v>0.4952191777</v>
      </c>
      <c r="H50" s="4">
        <f t="shared" si="4"/>
        <v>0.3847446242</v>
      </c>
      <c r="I50" s="4">
        <f t="shared" si="5"/>
        <v>0.6202778605</v>
      </c>
      <c r="J50" s="4">
        <f t="shared" si="6"/>
        <v>1.240555721</v>
      </c>
      <c r="K50" s="1"/>
      <c r="L50" s="4">
        <v>62.79</v>
      </c>
      <c r="M50" s="4">
        <v>50.72</v>
      </c>
      <c r="N50" s="4">
        <v>46.48</v>
      </c>
      <c r="O50" s="4">
        <v>44.06</v>
      </c>
      <c r="P50" s="4">
        <f t="shared" ref="P50:S50" si="129">(L50-average(L:L))/stdev(L:L)</f>
        <v>-0.612452842</v>
      </c>
      <c r="Q50" s="4">
        <f t="shared" si="129"/>
        <v>-0.8660242143</v>
      </c>
      <c r="R50" s="4">
        <f t="shared" si="129"/>
        <v>-1.583169574</v>
      </c>
      <c r="S50" s="4">
        <f t="shared" si="129"/>
        <v>-0.5863835625</v>
      </c>
      <c r="T50" s="4">
        <f t="shared" si="8"/>
        <v>-0.9120075481</v>
      </c>
      <c r="U50" s="4">
        <f t="shared" si="9"/>
        <v>-0.9549908628</v>
      </c>
      <c r="V50" s="1"/>
      <c r="W50" s="4">
        <v>111.8</v>
      </c>
      <c r="X50" s="4">
        <v>3.0</v>
      </c>
      <c r="Y50" s="4">
        <f t="shared" si="10"/>
        <v>81.5022</v>
      </c>
      <c r="Z50" s="4">
        <f t="shared" si="11"/>
        <v>0.01883575753</v>
      </c>
      <c r="AA50" s="4">
        <f t="shared" si="12"/>
        <v>0.1372434244</v>
      </c>
      <c r="AB50" s="4"/>
      <c r="AC50" s="9">
        <v>133900.0</v>
      </c>
      <c r="AD50" s="9">
        <v>235000.0</v>
      </c>
      <c r="AE50" s="10">
        <f t="shared" si="123"/>
        <v>5.371067862</v>
      </c>
      <c r="AF50" s="29">
        <f t="shared" si="124"/>
        <v>0.7550410754</v>
      </c>
      <c r="AG50" s="11">
        <f t="shared" si="125"/>
        <v>1.09273702</v>
      </c>
      <c r="AH50" s="11">
        <f t="shared" si="126"/>
        <v>-0.09515572993</v>
      </c>
      <c r="AI50" s="11">
        <f t="shared" si="127"/>
        <v>0.4987906451</v>
      </c>
      <c r="AJ50" s="4">
        <f t="shared" si="13"/>
        <v>0.7062511204</v>
      </c>
      <c r="AK50" s="1"/>
      <c r="AL50" s="11"/>
      <c r="AM50" s="4">
        <f t="shared" si="14"/>
        <v>0.2822648507</v>
      </c>
      <c r="AN50" s="4">
        <v>0.2616391026</v>
      </c>
      <c r="AO50" s="4">
        <f t="shared" si="15"/>
        <v>0.2771084137</v>
      </c>
      <c r="AP50" s="4"/>
      <c r="AQ50" s="4"/>
    </row>
    <row r="51">
      <c r="A51" s="4">
        <v>823.0</v>
      </c>
      <c r="B51" s="1" t="s">
        <v>92</v>
      </c>
      <c r="C51" s="4"/>
      <c r="D51" s="4">
        <v>4.0</v>
      </c>
      <c r="E51" s="4">
        <v>1.0</v>
      </c>
      <c r="F51" s="4">
        <f t="shared" ref="F51:G51" si="130">(D51-average(D:D))/stdev(D:D)</f>
        <v>0.2742700707</v>
      </c>
      <c r="G51" s="4">
        <f t="shared" si="130"/>
        <v>0.4952191777</v>
      </c>
      <c r="H51" s="4">
        <f t="shared" si="4"/>
        <v>0.3847446242</v>
      </c>
      <c r="I51" s="4">
        <f t="shared" si="5"/>
        <v>0.6202778605</v>
      </c>
      <c r="J51" s="4">
        <f t="shared" si="6"/>
        <v>1.240555721</v>
      </c>
      <c r="K51" s="1"/>
      <c r="L51" s="4">
        <v>71.65</v>
      </c>
      <c r="M51" s="4">
        <v>62.22</v>
      </c>
      <c r="N51" s="4">
        <v>71.14</v>
      </c>
      <c r="O51" s="4">
        <v>49.51</v>
      </c>
      <c r="P51" s="4">
        <f t="shared" ref="P51:S51" si="131">(L51-average(L:L))/stdev(L:L)</f>
        <v>-0.05368622156</v>
      </c>
      <c r="Q51" s="4">
        <f t="shared" si="131"/>
        <v>-0.1796174707</v>
      </c>
      <c r="R51" s="4">
        <f t="shared" si="131"/>
        <v>0.1291427297</v>
      </c>
      <c r="S51" s="4">
        <f t="shared" si="131"/>
        <v>-0.2454224152</v>
      </c>
      <c r="T51" s="4">
        <f t="shared" si="8"/>
        <v>-0.08739584445</v>
      </c>
      <c r="U51" s="4">
        <f t="shared" si="9"/>
        <v>-0.2956278817</v>
      </c>
      <c r="V51" s="1"/>
      <c r="W51" s="4">
        <v>82.5</v>
      </c>
      <c r="X51" s="4">
        <v>8.0</v>
      </c>
      <c r="Y51" s="4">
        <f t="shared" si="10"/>
        <v>35.51354483</v>
      </c>
      <c r="Z51" s="4">
        <f t="shared" si="11"/>
        <v>-0.3462157266</v>
      </c>
      <c r="AA51" s="4">
        <f t="shared" si="12"/>
        <v>-0.5884009913</v>
      </c>
      <c r="AB51" s="4"/>
      <c r="AC51" s="9">
        <v>2095324.0</v>
      </c>
      <c r="AD51" s="9">
        <v>499700.0</v>
      </c>
      <c r="AE51" s="10">
        <f t="shared" si="123"/>
        <v>5.698709349</v>
      </c>
      <c r="AF51" s="29">
        <f t="shared" si="124"/>
        <v>-0.761516596</v>
      </c>
      <c r="AG51" s="11">
        <f t="shared" si="125"/>
        <v>1.228888329</v>
      </c>
      <c r="AH51" s="11">
        <f t="shared" si="126"/>
        <v>-0.4187468073</v>
      </c>
      <c r="AI51" s="11">
        <f t="shared" si="127"/>
        <v>0.4050707611</v>
      </c>
      <c r="AJ51" s="4">
        <f t="shared" si="13"/>
        <v>0.6364516958</v>
      </c>
      <c r="AK51" s="1"/>
      <c r="AL51" s="11"/>
      <c r="AM51" s="4">
        <f t="shared" si="14"/>
        <v>0.2482446359</v>
      </c>
      <c r="AN51" s="4">
        <v>0.3563419783</v>
      </c>
      <c r="AO51" s="4">
        <f t="shared" si="15"/>
        <v>0.2752689715</v>
      </c>
      <c r="AP51" s="4"/>
      <c r="AQ51" s="4"/>
    </row>
    <row r="52">
      <c r="A52" s="4">
        <v>1726.0</v>
      </c>
      <c r="B52" s="16" t="s">
        <v>284</v>
      </c>
      <c r="C52" s="4"/>
      <c r="D52" s="4">
        <v>4.0</v>
      </c>
      <c r="E52" s="4">
        <v>1.0</v>
      </c>
      <c r="F52" s="4">
        <f t="shared" ref="F52:G52" si="132">(D52-average(D:D))/stdev(D:D)</f>
        <v>0.2742700707</v>
      </c>
      <c r="G52" s="4">
        <f t="shared" si="132"/>
        <v>0.4952191777</v>
      </c>
      <c r="H52" s="4">
        <f t="shared" si="4"/>
        <v>0.3847446242</v>
      </c>
      <c r="I52" s="4">
        <f t="shared" si="5"/>
        <v>0.6202778605</v>
      </c>
      <c r="J52" s="4">
        <f t="shared" si="6"/>
        <v>1.240555721</v>
      </c>
      <c r="K52" s="1"/>
      <c r="L52" s="4">
        <v>75.78</v>
      </c>
      <c r="M52" s="4">
        <v>75.0</v>
      </c>
      <c r="N52" s="4">
        <v>75.0</v>
      </c>
      <c r="O52" s="4">
        <v>56.25</v>
      </c>
      <c r="P52" s="4">
        <f t="shared" ref="P52:S52" si="133">(L52-average(L:L))/stdev(L:L)</f>
        <v>0.2067772256</v>
      </c>
      <c r="Q52" s="4">
        <f t="shared" si="133"/>
        <v>0.5831893278</v>
      </c>
      <c r="R52" s="4">
        <f t="shared" si="133"/>
        <v>0.3971689053</v>
      </c>
      <c r="S52" s="4">
        <f t="shared" si="133"/>
        <v>0.1762432973</v>
      </c>
      <c r="T52" s="4">
        <f t="shared" si="8"/>
        <v>0.340844689</v>
      </c>
      <c r="U52" s="4">
        <f t="shared" si="9"/>
        <v>0.583819055</v>
      </c>
      <c r="V52" s="1"/>
      <c r="W52" s="4">
        <v>0.0</v>
      </c>
      <c r="X52" s="4">
        <v>0.0</v>
      </c>
      <c r="Y52" s="4">
        <f t="shared" si="10"/>
        <v>0</v>
      </c>
      <c r="Z52" s="4">
        <f t="shared" si="11"/>
        <v>-1</v>
      </c>
      <c r="AA52" s="4">
        <f t="shared" si="12"/>
        <v>-1</v>
      </c>
      <c r="AB52" s="4"/>
      <c r="AC52" s="1"/>
      <c r="AD52" s="1"/>
      <c r="AE52" s="1"/>
      <c r="AF52" s="1"/>
      <c r="AG52" s="23"/>
      <c r="AH52" s="23"/>
      <c r="AI52" s="23"/>
      <c r="AJ52" s="4" t="str">
        <f t="shared" si="13"/>
        <v/>
      </c>
      <c r="AK52" s="1"/>
      <c r="AL52" s="23"/>
      <c r="AM52" s="4">
        <f t="shared" si="14"/>
        <v>0.274791592</v>
      </c>
      <c r="AN52" s="4"/>
      <c r="AO52" s="4">
        <f t="shared" si="15"/>
        <v>0.274791592</v>
      </c>
      <c r="AP52" s="4"/>
      <c r="AQ52" s="4"/>
    </row>
    <row r="53">
      <c r="A53" s="4">
        <v>955.0</v>
      </c>
      <c r="B53" s="1" t="s">
        <v>81</v>
      </c>
      <c r="C53" s="4"/>
      <c r="D53" s="4">
        <v>4.0</v>
      </c>
      <c r="E53" s="4">
        <v>1.0</v>
      </c>
      <c r="F53" s="4">
        <f t="shared" ref="F53:G53" si="134">(D53-average(D:D))/stdev(D:D)</f>
        <v>0.2742700707</v>
      </c>
      <c r="G53" s="4">
        <f t="shared" si="134"/>
        <v>0.4952191777</v>
      </c>
      <c r="H53" s="4">
        <f t="shared" si="4"/>
        <v>0.3847446242</v>
      </c>
      <c r="I53" s="4">
        <f t="shared" si="5"/>
        <v>0.6202778605</v>
      </c>
      <c r="J53" s="4">
        <f t="shared" si="6"/>
        <v>1.240555721</v>
      </c>
      <c r="K53" s="1"/>
      <c r="L53" s="4">
        <v>87.97</v>
      </c>
      <c r="M53" s="4">
        <v>75.37</v>
      </c>
      <c r="N53" s="4">
        <v>86.58</v>
      </c>
      <c r="O53" s="4">
        <v>69.72</v>
      </c>
      <c r="P53" s="4">
        <f t="shared" ref="P53:S53" si="135">(L53-average(L:L))/stdev(L:L)</f>
        <v>0.9755543253</v>
      </c>
      <c r="Q53" s="4">
        <f t="shared" si="135"/>
        <v>0.6052737187</v>
      </c>
      <c r="R53" s="4">
        <f t="shared" si="135"/>
        <v>1.201247432</v>
      </c>
      <c r="S53" s="4">
        <f t="shared" si="135"/>
        <v>1.018949105</v>
      </c>
      <c r="T53" s="4">
        <f t="shared" si="8"/>
        <v>0.9502561454</v>
      </c>
      <c r="U53" s="4">
        <f t="shared" si="9"/>
        <v>0.9748108254</v>
      </c>
      <c r="V53" s="1"/>
      <c r="W53" s="4">
        <v>49.0</v>
      </c>
      <c r="X53" s="4">
        <v>7.0</v>
      </c>
      <c r="Y53" s="4">
        <f t="shared" si="10"/>
        <v>23.4365481</v>
      </c>
      <c r="Z53" s="4">
        <f t="shared" si="11"/>
        <v>-0.4420812299</v>
      </c>
      <c r="AA53" s="4">
        <f t="shared" si="12"/>
        <v>-0.6648918934</v>
      </c>
      <c r="AB53" s="4"/>
      <c r="AC53" s="9">
        <v>10000.0</v>
      </c>
      <c r="AD53" s="9">
        <v>1592.0</v>
      </c>
      <c r="AE53" s="10">
        <f t="shared" ref="AE53:AE77" si="138">if(AD53=0, 0, LOG10(AD53))</f>
        <v>3.201943063</v>
      </c>
      <c r="AF53" s="29">
        <f t="shared" ref="AF53:AF77" si="139">if(or(AC53="-", and(AC53=0, not(AD53=0))), "", if(AD53+AC53=0, 0, (AD53-AC53)/AC53))</f>
        <v>-0.8408</v>
      </c>
      <c r="AG53" s="11">
        <f t="shared" ref="AG53:AG77" si="140">(AE53-average(AE:AE))/stdev(AE:AE)</f>
        <v>0.1913579426</v>
      </c>
      <c r="AH53" s="11">
        <f t="shared" ref="AH53:AH77" si="141">if(AF53,(AF53-average(AF:AF))/stdev(AF:AF), "")</f>
        <v>-0.4356636728</v>
      </c>
      <c r="AI53" s="11">
        <f t="shared" ref="AI53:AI77" si="142">average(AG53, AH53)</f>
        <v>-0.1221528651</v>
      </c>
      <c r="AJ53" s="4">
        <f t="shared" si="13"/>
        <v>-0.3495037412</v>
      </c>
      <c r="AK53" s="1"/>
      <c r="AL53" s="11"/>
      <c r="AM53" s="4">
        <f t="shared" si="14"/>
        <v>0.300242728</v>
      </c>
      <c r="AN53" s="4">
        <v>0.1394853987</v>
      </c>
      <c r="AO53" s="4">
        <f t="shared" si="15"/>
        <v>0.2600533956</v>
      </c>
      <c r="AP53" s="4"/>
      <c r="AQ53" s="4"/>
    </row>
    <row r="54">
      <c r="A54" s="4">
        <v>1462.0</v>
      </c>
      <c r="B54" s="1" t="s">
        <v>213</v>
      </c>
      <c r="C54" s="4"/>
      <c r="D54" s="4">
        <v>4.0</v>
      </c>
      <c r="E54" s="4">
        <v>1.0</v>
      </c>
      <c r="F54" s="4">
        <f t="shared" ref="F54:G54" si="136">(D54-average(D:D))/stdev(D:D)</f>
        <v>0.2742700707</v>
      </c>
      <c r="G54" s="4">
        <f t="shared" si="136"/>
        <v>0.4952191777</v>
      </c>
      <c r="H54" s="4">
        <f t="shared" si="4"/>
        <v>0.3847446242</v>
      </c>
      <c r="I54" s="4">
        <f t="shared" si="5"/>
        <v>0.6202778605</v>
      </c>
      <c r="J54" s="4">
        <f t="shared" si="6"/>
        <v>1.240555721</v>
      </c>
      <c r="K54" s="1"/>
      <c r="L54" s="4">
        <v>66.99</v>
      </c>
      <c r="M54" s="4">
        <v>71.09</v>
      </c>
      <c r="N54" s="4">
        <v>72.27</v>
      </c>
      <c r="O54" s="4">
        <v>50.98</v>
      </c>
      <c r="P54" s="4">
        <f t="shared" ref="P54:S54" si="137">(L54-average(L:L))/stdev(L:L)</f>
        <v>-0.3475747601</v>
      </c>
      <c r="Q54" s="4">
        <f t="shared" si="137"/>
        <v>0.349811035</v>
      </c>
      <c r="R54" s="4">
        <f t="shared" si="137"/>
        <v>0.207606351</v>
      </c>
      <c r="S54" s="4">
        <f t="shared" si="137"/>
        <v>-0.1534567479</v>
      </c>
      <c r="T54" s="4">
        <f t="shared" si="8"/>
        <v>0.01409646951</v>
      </c>
      <c r="U54" s="4">
        <f t="shared" si="9"/>
        <v>0.1187285539</v>
      </c>
      <c r="V54" s="1"/>
      <c r="W54" s="4">
        <v>29.3</v>
      </c>
      <c r="X54" s="4">
        <v>1.0</v>
      </c>
      <c r="Y54" s="4">
        <f t="shared" si="10"/>
        <v>26.37</v>
      </c>
      <c r="Z54" s="4">
        <f t="shared" si="11"/>
        <v>-0.4187959009</v>
      </c>
      <c r="AA54" s="4">
        <f t="shared" si="12"/>
        <v>-0.6471444204</v>
      </c>
      <c r="AB54" s="4"/>
      <c r="AC54" s="1" t="s">
        <v>106</v>
      </c>
      <c r="AD54" s="4">
        <v>842.0</v>
      </c>
      <c r="AE54" s="10">
        <f t="shared" si="138"/>
        <v>2.925312091</v>
      </c>
      <c r="AF54" s="29" t="str">
        <f t="shared" si="139"/>
        <v/>
      </c>
      <c r="AG54" s="11">
        <f t="shared" si="140"/>
        <v>0.07640403564</v>
      </c>
      <c r="AH54" s="11" t="str">
        <f t="shared" si="141"/>
        <v/>
      </c>
      <c r="AI54" s="11">
        <f t="shared" si="142"/>
        <v>0.07640403564</v>
      </c>
      <c r="AJ54" s="4">
        <f t="shared" si="13"/>
        <v>0.2764127993</v>
      </c>
      <c r="AK54" s="1"/>
      <c r="AL54" s="11"/>
      <c r="AM54" s="4">
        <f t="shared" si="14"/>
        <v>0.2471381635</v>
      </c>
      <c r="AN54" s="4">
        <v>0.2762569233</v>
      </c>
      <c r="AO54" s="4">
        <f t="shared" si="15"/>
        <v>0.2544178534</v>
      </c>
      <c r="AP54" s="4"/>
      <c r="AQ54" s="4"/>
    </row>
    <row r="55">
      <c r="A55" s="4">
        <v>1292.0</v>
      </c>
      <c r="B55" s="1" t="s">
        <v>110</v>
      </c>
      <c r="C55" s="4"/>
      <c r="D55" s="4">
        <v>4.0</v>
      </c>
      <c r="E55" s="4">
        <v>1.0</v>
      </c>
      <c r="F55" s="4">
        <f t="shared" ref="F55:G55" si="143">(D55-average(D:D))/stdev(D:D)</f>
        <v>0.2742700707</v>
      </c>
      <c r="G55" s="4">
        <f t="shared" si="143"/>
        <v>0.4952191777</v>
      </c>
      <c r="H55" s="4">
        <f t="shared" si="4"/>
        <v>0.3847446242</v>
      </c>
      <c r="I55" s="4">
        <f t="shared" si="5"/>
        <v>0.6202778605</v>
      </c>
      <c r="J55" s="4">
        <f t="shared" si="6"/>
        <v>1.240555721</v>
      </c>
      <c r="K55" s="1"/>
      <c r="L55" s="4">
        <v>82.2</v>
      </c>
      <c r="M55" s="4">
        <v>69.57</v>
      </c>
      <c r="N55" s="4">
        <v>62.51</v>
      </c>
      <c r="O55" s="4">
        <v>52.31</v>
      </c>
      <c r="P55" s="4">
        <f t="shared" ref="P55:S55" si="144">(L55-average(L:L))/stdev(L:L)</f>
        <v>0.6116622937</v>
      </c>
      <c r="Q55" s="4">
        <f t="shared" si="144"/>
        <v>0.2590859698</v>
      </c>
      <c r="R55" s="4">
        <f t="shared" si="144"/>
        <v>-0.4700971397</v>
      </c>
      <c r="S55" s="4">
        <f t="shared" si="144"/>
        <v>-0.07024971565</v>
      </c>
      <c r="T55" s="4">
        <f t="shared" si="8"/>
        <v>0.08260035203</v>
      </c>
      <c r="U55" s="4">
        <f t="shared" si="9"/>
        <v>0.2874027697</v>
      </c>
      <c r="V55" s="1"/>
      <c r="W55" s="4">
        <v>37.4</v>
      </c>
      <c r="X55" s="4">
        <v>3.0</v>
      </c>
      <c r="Y55" s="4">
        <f t="shared" si="10"/>
        <v>27.2646</v>
      </c>
      <c r="Z55" s="4">
        <f t="shared" si="11"/>
        <v>-0.4116946917</v>
      </c>
      <c r="AA55" s="4">
        <f t="shared" si="12"/>
        <v>-0.641634391</v>
      </c>
      <c r="AB55" s="4"/>
      <c r="AC55" s="9">
        <v>91500.0</v>
      </c>
      <c r="AD55" s="9">
        <v>29900.0</v>
      </c>
      <c r="AE55" s="10">
        <f t="shared" si="138"/>
        <v>4.475671188</v>
      </c>
      <c r="AF55" s="29">
        <f t="shared" si="139"/>
        <v>-0.6732240437</v>
      </c>
      <c r="AG55" s="11">
        <f t="shared" si="140"/>
        <v>0.7206552347</v>
      </c>
      <c r="AH55" s="11">
        <f t="shared" si="141"/>
        <v>-0.3999076411</v>
      </c>
      <c r="AI55" s="11">
        <f t="shared" si="142"/>
        <v>0.1603737968</v>
      </c>
      <c r="AJ55" s="4">
        <f t="shared" si="13"/>
        <v>0.4004669734</v>
      </c>
      <c r="AK55" s="1"/>
      <c r="AL55" s="11"/>
      <c r="AM55" s="4">
        <f t="shared" si="14"/>
        <v>0.3216977683</v>
      </c>
      <c r="AN55" s="4">
        <v>0.0183744215</v>
      </c>
      <c r="AO55" s="4">
        <f t="shared" si="15"/>
        <v>0.2458669316</v>
      </c>
      <c r="AP55" s="4"/>
      <c r="AQ55" s="4"/>
    </row>
    <row r="56">
      <c r="A56" s="4">
        <v>1401.0</v>
      </c>
      <c r="B56" s="1" t="s">
        <v>128</v>
      </c>
      <c r="C56" s="4"/>
      <c r="D56" s="4">
        <v>4.0</v>
      </c>
      <c r="E56" s="4">
        <v>1.0</v>
      </c>
      <c r="F56" s="4">
        <f t="shared" ref="F56:G56" si="145">(D56-average(D:D))/stdev(D:D)</f>
        <v>0.2742700707</v>
      </c>
      <c r="G56" s="4">
        <f t="shared" si="145"/>
        <v>0.4952191777</v>
      </c>
      <c r="H56" s="4">
        <f t="shared" si="4"/>
        <v>0.3847446242</v>
      </c>
      <c r="I56" s="4">
        <f t="shared" si="5"/>
        <v>0.6202778605</v>
      </c>
      <c r="J56" s="4">
        <f t="shared" si="6"/>
        <v>1.240555721</v>
      </c>
      <c r="K56" s="1"/>
      <c r="L56" s="4">
        <v>82.28</v>
      </c>
      <c r="M56" s="4">
        <v>71.04</v>
      </c>
      <c r="N56" s="4">
        <v>74.17</v>
      </c>
      <c r="O56" s="4">
        <v>62.79</v>
      </c>
      <c r="P56" s="4">
        <f t="shared" ref="P56:S56" si="146">(L56-average(L:L))/stdev(L:L)</f>
        <v>0.6167075905</v>
      </c>
      <c r="Q56" s="4">
        <f t="shared" si="146"/>
        <v>0.3468266578</v>
      </c>
      <c r="R56" s="4">
        <f t="shared" si="146"/>
        <v>0.3395363338</v>
      </c>
      <c r="S56" s="4">
        <f t="shared" si="146"/>
        <v>0.5853966741</v>
      </c>
      <c r="T56" s="4">
        <f t="shared" si="8"/>
        <v>0.4721168141</v>
      </c>
      <c r="U56" s="4">
        <f t="shared" si="9"/>
        <v>0.687107571</v>
      </c>
      <c r="V56" s="1"/>
      <c r="W56" s="4">
        <v>96.9</v>
      </c>
      <c r="X56" s="4">
        <v>2.0</v>
      </c>
      <c r="Y56" s="4">
        <f t="shared" si="10"/>
        <v>78.489</v>
      </c>
      <c r="Z56" s="4">
        <f t="shared" si="11"/>
        <v>-0.005082600759</v>
      </c>
      <c r="AA56" s="4">
        <f t="shared" si="12"/>
        <v>-0.07129236116</v>
      </c>
      <c r="AB56" s="4"/>
      <c r="AC56" s="4">
        <v>551.0</v>
      </c>
      <c r="AD56" s="4">
        <v>204.0</v>
      </c>
      <c r="AE56" s="10">
        <f t="shared" si="138"/>
        <v>2.309630167</v>
      </c>
      <c r="AF56" s="29">
        <f t="shared" si="139"/>
        <v>-0.6297640653</v>
      </c>
      <c r="AG56" s="11">
        <f t="shared" si="140"/>
        <v>-0.17944238</v>
      </c>
      <c r="AH56" s="11">
        <f t="shared" si="141"/>
        <v>-0.3906344947</v>
      </c>
      <c r="AI56" s="11">
        <f t="shared" si="142"/>
        <v>-0.2850384374</v>
      </c>
      <c r="AJ56" s="4">
        <f t="shared" si="13"/>
        <v>-0.5338899113</v>
      </c>
      <c r="AK56" s="1"/>
      <c r="AL56" s="11"/>
      <c r="AM56" s="4">
        <f t="shared" si="14"/>
        <v>0.3306202549</v>
      </c>
      <c r="AN56" s="4">
        <v>-0.01618978003</v>
      </c>
      <c r="AO56" s="4">
        <f t="shared" si="15"/>
        <v>0.2439177462</v>
      </c>
      <c r="AP56" s="4"/>
      <c r="AQ56" s="4"/>
    </row>
    <row r="57">
      <c r="A57" s="4">
        <v>1349.0</v>
      </c>
      <c r="B57" s="1" t="s">
        <v>83</v>
      </c>
      <c r="C57" s="4"/>
      <c r="D57" s="4">
        <v>4.0</v>
      </c>
      <c r="E57" s="4">
        <v>1.0</v>
      </c>
      <c r="F57" s="4">
        <f t="shared" ref="F57:G57" si="147">(D57-average(D:D))/stdev(D:D)</f>
        <v>0.2742700707</v>
      </c>
      <c r="G57" s="4">
        <f t="shared" si="147"/>
        <v>0.4952191777</v>
      </c>
      <c r="H57" s="4">
        <f t="shared" si="4"/>
        <v>0.3847446242</v>
      </c>
      <c r="I57" s="4">
        <f t="shared" si="5"/>
        <v>0.6202778605</v>
      </c>
      <c r="J57" s="4">
        <f t="shared" si="6"/>
        <v>1.240555721</v>
      </c>
      <c r="K57" s="1"/>
      <c r="L57" s="4">
        <v>81.21</v>
      </c>
      <c r="M57" s="4">
        <v>80.91</v>
      </c>
      <c r="N57" s="4">
        <v>71.59</v>
      </c>
      <c r="O57" s="4">
        <v>59.0</v>
      </c>
      <c r="P57" s="4">
        <f t="shared" ref="P57:S57" si="148">(L57-average(L:L))/stdev(L:L)</f>
        <v>0.5492267458</v>
      </c>
      <c r="Q57" s="4">
        <f t="shared" si="148"/>
        <v>0.9359427065</v>
      </c>
      <c r="R57" s="4">
        <f t="shared" si="148"/>
        <v>0.1603893045</v>
      </c>
      <c r="S57" s="4">
        <f t="shared" si="148"/>
        <v>0.3482879129</v>
      </c>
      <c r="T57" s="4">
        <f t="shared" si="8"/>
        <v>0.4984616674</v>
      </c>
      <c r="U57" s="4">
        <f t="shared" si="9"/>
        <v>0.7060181778</v>
      </c>
      <c r="V57" s="1"/>
      <c r="W57" s="4">
        <v>56.3</v>
      </c>
      <c r="X57" s="4">
        <v>3.0</v>
      </c>
      <c r="Y57" s="4">
        <f t="shared" si="10"/>
        <v>41.0427</v>
      </c>
      <c r="Z57" s="4">
        <f t="shared" si="11"/>
        <v>-0.3023260696</v>
      </c>
      <c r="AA57" s="4">
        <f t="shared" si="12"/>
        <v>-0.5498418587</v>
      </c>
      <c r="AB57" s="4"/>
      <c r="AC57" s="9">
        <v>7400.0</v>
      </c>
      <c r="AD57" s="4">
        <v>160.0</v>
      </c>
      <c r="AE57" s="10">
        <f t="shared" si="138"/>
        <v>2.204119983</v>
      </c>
      <c r="AF57" s="29">
        <f t="shared" si="139"/>
        <v>-0.9783783784</v>
      </c>
      <c r="AG57" s="11">
        <f t="shared" si="140"/>
        <v>-0.2232871016</v>
      </c>
      <c r="AH57" s="11">
        <f t="shared" si="141"/>
        <v>-0.4650190587</v>
      </c>
      <c r="AI57" s="11">
        <f t="shared" si="142"/>
        <v>-0.3441530802</v>
      </c>
      <c r="AJ57" s="4">
        <f t="shared" si="13"/>
        <v>-0.5866456172</v>
      </c>
      <c r="AK57" s="1"/>
      <c r="AL57" s="11"/>
      <c r="AM57" s="4">
        <f t="shared" si="14"/>
        <v>0.2025216057</v>
      </c>
      <c r="AN57" s="4">
        <v>0.3032508935</v>
      </c>
      <c r="AO57" s="4">
        <f t="shared" si="15"/>
        <v>0.2277039277</v>
      </c>
      <c r="AP57" s="4"/>
      <c r="AQ57" s="4"/>
    </row>
    <row r="58">
      <c r="A58" s="4">
        <v>1493.0</v>
      </c>
      <c r="B58" s="1" t="s">
        <v>279</v>
      </c>
      <c r="C58" s="4"/>
      <c r="D58" s="4">
        <v>4.0</v>
      </c>
      <c r="E58" s="4">
        <v>1.0</v>
      </c>
      <c r="F58" s="4">
        <f t="shared" ref="F58:G58" si="149">(D58-average(D:D))/stdev(D:D)</f>
        <v>0.2742700707</v>
      </c>
      <c r="G58" s="4">
        <f t="shared" si="149"/>
        <v>0.4952191777</v>
      </c>
      <c r="H58" s="4">
        <f t="shared" si="4"/>
        <v>0.3847446242</v>
      </c>
      <c r="I58" s="4">
        <f t="shared" si="5"/>
        <v>0.6202778605</v>
      </c>
      <c r="J58" s="4">
        <f t="shared" si="6"/>
        <v>1.240555721</v>
      </c>
      <c r="K58" s="1"/>
      <c r="L58" s="4">
        <v>75.2</v>
      </c>
      <c r="M58" s="4">
        <v>67.58</v>
      </c>
      <c r="N58" s="4">
        <v>60.55</v>
      </c>
      <c r="O58" s="4">
        <v>55.86</v>
      </c>
      <c r="P58" s="4">
        <f t="shared" ref="P58:S58" si="150">(L58-average(L:L))/stdev(L:L)</f>
        <v>0.1701988239</v>
      </c>
      <c r="Q58" s="4">
        <f t="shared" si="150"/>
        <v>0.1403077593</v>
      </c>
      <c r="R58" s="4">
        <f t="shared" si="150"/>
        <v>-0.6061933325</v>
      </c>
      <c r="S58" s="4">
        <f t="shared" si="150"/>
        <v>0.1518442427</v>
      </c>
      <c r="T58" s="4">
        <f t="shared" si="8"/>
        <v>-0.03596062665</v>
      </c>
      <c r="U58" s="4">
        <f t="shared" si="9"/>
        <v>-0.1896328733</v>
      </c>
      <c r="V58" s="1"/>
      <c r="W58" s="4">
        <v>43.7</v>
      </c>
      <c r="X58" s="4">
        <v>1.0</v>
      </c>
      <c r="Y58" s="4">
        <f t="shared" si="10"/>
        <v>39.33</v>
      </c>
      <c r="Z58" s="4">
        <f t="shared" si="11"/>
        <v>-0.3159212415</v>
      </c>
      <c r="AA58" s="4">
        <f t="shared" si="12"/>
        <v>-0.562068716</v>
      </c>
      <c r="AB58" s="4"/>
      <c r="AC58" s="1" t="s">
        <v>106</v>
      </c>
      <c r="AD58" s="9">
        <v>416300.0</v>
      </c>
      <c r="AE58" s="10">
        <f t="shared" si="138"/>
        <v>5.619406411</v>
      </c>
      <c r="AF58" s="29" t="str">
        <f t="shared" si="139"/>
        <v/>
      </c>
      <c r="AG58" s="11">
        <f t="shared" si="140"/>
        <v>1.19593402</v>
      </c>
      <c r="AH58" s="11" t="str">
        <f t="shared" si="141"/>
        <v/>
      </c>
      <c r="AI58" s="11">
        <f t="shared" si="142"/>
        <v>1.19593402</v>
      </c>
      <c r="AJ58" s="4">
        <f t="shared" si="13"/>
        <v>1.093587683</v>
      </c>
      <c r="AK58" s="1"/>
      <c r="AL58" s="11"/>
      <c r="AM58" s="4">
        <f t="shared" si="14"/>
        <v>0.3956104536</v>
      </c>
      <c r="AN58" s="4">
        <v>-0.348006254</v>
      </c>
      <c r="AO58" s="4">
        <f t="shared" si="15"/>
        <v>0.2097062767</v>
      </c>
      <c r="AP58" s="4"/>
      <c r="AQ58" s="4"/>
    </row>
    <row r="59">
      <c r="A59" s="4">
        <v>877.0</v>
      </c>
      <c r="B59" s="1" t="s">
        <v>100</v>
      </c>
      <c r="C59" s="4"/>
      <c r="D59" s="4">
        <v>4.0</v>
      </c>
      <c r="E59" s="4">
        <v>1.0</v>
      </c>
      <c r="F59" s="4">
        <f t="shared" ref="F59:G59" si="151">(D59-average(D:D))/stdev(D:D)</f>
        <v>0.2742700707</v>
      </c>
      <c r="G59" s="4">
        <f t="shared" si="151"/>
        <v>0.4952191777</v>
      </c>
      <c r="H59" s="4">
        <f t="shared" si="4"/>
        <v>0.3847446242</v>
      </c>
      <c r="I59" s="4">
        <f t="shared" si="5"/>
        <v>0.6202778605</v>
      </c>
      <c r="J59" s="4">
        <f t="shared" si="6"/>
        <v>1.240555721</v>
      </c>
      <c r="K59" s="1"/>
      <c r="L59" s="4">
        <v>91.22</v>
      </c>
      <c r="M59" s="4">
        <v>88.44</v>
      </c>
      <c r="N59" s="4">
        <v>86.43</v>
      </c>
      <c r="O59" s="4">
        <v>68.73</v>
      </c>
      <c r="P59" s="4">
        <f t="shared" ref="P59:S59" si="152">(L59-average(L:L))/stdev(L:L)</f>
        <v>1.180519508</v>
      </c>
      <c r="Q59" s="4">
        <f t="shared" si="152"/>
        <v>1.385389905</v>
      </c>
      <c r="R59" s="4">
        <f t="shared" si="152"/>
        <v>1.190831907</v>
      </c>
      <c r="S59" s="4">
        <f t="shared" si="152"/>
        <v>0.9570130438</v>
      </c>
      <c r="T59" s="4">
        <f t="shared" si="8"/>
        <v>1.178438591</v>
      </c>
      <c r="U59" s="4">
        <f t="shared" si="9"/>
        <v>1.085559114</v>
      </c>
      <c r="V59" s="1"/>
      <c r="W59" s="4">
        <v>131.3</v>
      </c>
      <c r="X59" s="4">
        <v>7.0</v>
      </c>
      <c r="Y59" s="4">
        <f t="shared" si="10"/>
        <v>62.80038297</v>
      </c>
      <c r="Z59" s="4">
        <f t="shared" si="11"/>
        <v>-0.1296166387</v>
      </c>
      <c r="AA59" s="4">
        <f t="shared" si="12"/>
        <v>-0.3600231086</v>
      </c>
      <c r="AB59" s="4"/>
      <c r="AC59" s="4">
        <v>0.0</v>
      </c>
      <c r="AD59" s="4">
        <v>0.0</v>
      </c>
      <c r="AE59" s="10">
        <f t="shared" si="138"/>
        <v>0</v>
      </c>
      <c r="AF59" s="29">
        <f t="shared" si="139"/>
        <v>0</v>
      </c>
      <c r="AG59" s="11">
        <f t="shared" si="140"/>
        <v>-1.139208416</v>
      </c>
      <c r="AH59" s="11" t="str">
        <f t="shared" si="141"/>
        <v/>
      </c>
      <c r="AI59" s="11">
        <f t="shared" si="142"/>
        <v>-1.139208416</v>
      </c>
      <c r="AJ59" s="4">
        <f t="shared" si="13"/>
        <v>-1.067337068</v>
      </c>
      <c r="AK59" s="1"/>
      <c r="AL59" s="11"/>
      <c r="AM59" s="4">
        <f t="shared" si="14"/>
        <v>0.2246886648</v>
      </c>
      <c r="AN59" s="4">
        <v>0.1511147607</v>
      </c>
      <c r="AO59" s="4">
        <f t="shared" si="15"/>
        <v>0.2062951888</v>
      </c>
      <c r="AP59" s="4"/>
      <c r="AQ59" s="4"/>
    </row>
    <row r="60">
      <c r="A60" s="4">
        <v>541.0</v>
      </c>
      <c r="B60" s="1" t="s">
        <v>86</v>
      </c>
      <c r="C60" s="4"/>
      <c r="D60" s="4">
        <v>4.0</v>
      </c>
      <c r="E60" s="4">
        <v>1.0</v>
      </c>
      <c r="F60" s="4">
        <f t="shared" ref="F60:G60" si="153">(D60-average(D:D))/stdev(D:D)</f>
        <v>0.2742700707</v>
      </c>
      <c r="G60" s="4">
        <f t="shared" si="153"/>
        <v>0.4952191777</v>
      </c>
      <c r="H60" s="4">
        <f t="shared" si="4"/>
        <v>0.3847446242</v>
      </c>
      <c r="I60" s="4">
        <f t="shared" si="5"/>
        <v>0.6202778605</v>
      </c>
      <c r="J60" s="4">
        <f t="shared" si="6"/>
        <v>1.240555721</v>
      </c>
      <c r="K60" s="1"/>
      <c r="L60" s="4">
        <v>89.68</v>
      </c>
      <c r="M60" s="4">
        <v>81.19</v>
      </c>
      <c r="N60" s="4">
        <v>85.07</v>
      </c>
      <c r="O60" s="4">
        <v>71.24</v>
      </c>
      <c r="P60" s="4">
        <f t="shared" ref="P60:S60" si="154">(L60-average(L:L))/stdev(L:L)</f>
        <v>1.083397544</v>
      </c>
      <c r="Q60" s="4">
        <f t="shared" si="154"/>
        <v>0.9526552185</v>
      </c>
      <c r="R60" s="4">
        <f t="shared" si="154"/>
        <v>1.096397814</v>
      </c>
      <c r="S60" s="4">
        <f t="shared" si="154"/>
        <v>1.114042857</v>
      </c>
      <c r="T60" s="4">
        <f t="shared" si="8"/>
        <v>1.061623358</v>
      </c>
      <c r="U60" s="4">
        <f t="shared" si="9"/>
        <v>1.030351085</v>
      </c>
      <c r="V60" s="1"/>
      <c r="W60" s="4">
        <v>62.9</v>
      </c>
      <c r="X60" s="4">
        <v>9.0</v>
      </c>
      <c r="Y60" s="4">
        <f t="shared" si="10"/>
        <v>24.36874876</v>
      </c>
      <c r="Z60" s="4">
        <f t="shared" si="11"/>
        <v>-0.4346815521</v>
      </c>
      <c r="AA60" s="4">
        <f t="shared" si="12"/>
        <v>-0.659303839</v>
      </c>
      <c r="AB60" s="4"/>
      <c r="AC60" s="9">
        <v>25900.0</v>
      </c>
      <c r="AD60" s="4">
        <v>0.0</v>
      </c>
      <c r="AE60" s="10">
        <f t="shared" si="138"/>
        <v>0</v>
      </c>
      <c r="AF60" s="29">
        <f t="shared" si="139"/>
        <v>-1</v>
      </c>
      <c r="AG60" s="11">
        <f t="shared" si="140"/>
        <v>-1.139208416</v>
      </c>
      <c r="AH60" s="11">
        <f t="shared" si="141"/>
        <v>-0.4696325093</v>
      </c>
      <c r="AI60" s="11">
        <f t="shared" si="142"/>
        <v>-0.8044204626</v>
      </c>
      <c r="AJ60" s="4">
        <f t="shared" si="13"/>
        <v>-0.8968949005</v>
      </c>
      <c r="AK60" s="1"/>
      <c r="AL60" s="11"/>
      <c r="AM60" s="4">
        <f t="shared" si="14"/>
        <v>0.1786770166</v>
      </c>
      <c r="AN60" s="4">
        <v>0.2871780587</v>
      </c>
      <c r="AO60" s="4">
        <f t="shared" si="15"/>
        <v>0.2058022771</v>
      </c>
      <c r="AP60" s="4"/>
      <c r="AQ60" s="4"/>
    </row>
    <row r="61">
      <c r="A61" s="4">
        <v>1416.0</v>
      </c>
      <c r="B61" s="1" t="s">
        <v>137</v>
      </c>
      <c r="C61" s="4"/>
      <c r="D61" s="4">
        <v>4.0</v>
      </c>
      <c r="E61" s="4">
        <v>1.0</v>
      </c>
      <c r="F61" s="4">
        <f t="shared" ref="F61:G61" si="155">(D61-average(D:D))/stdev(D:D)</f>
        <v>0.2742700707</v>
      </c>
      <c r="G61" s="4">
        <f t="shared" si="155"/>
        <v>0.4952191777</v>
      </c>
      <c r="H61" s="4">
        <f t="shared" si="4"/>
        <v>0.3847446242</v>
      </c>
      <c r="I61" s="4">
        <f t="shared" si="5"/>
        <v>0.6202778605</v>
      </c>
      <c r="J61" s="4">
        <f t="shared" si="6"/>
        <v>1.240555721</v>
      </c>
      <c r="K61" s="1"/>
      <c r="L61" s="4">
        <v>85.16</v>
      </c>
      <c r="M61" s="4">
        <v>72.61</v>
      </c>
      <c r="N61" s="4">
        <v>79.44</v>
      </c>
      <c r="O61" s="4">
        <v>63.38</v>
      </c>
      <c r="P61" s="4">
        <f t="shared" ref="P61:S61" si="156">(L61-average(L:L))/stdev(L:L)</f>
        <v>0.7983382752</v>
      </c>
      <c r="Q61" s="4">
        <f t="shared" si="156"/>
        <v>0.4405361002</v>
      </c>
      <c r="R61" s="4">
        <f t="shared" si="156"/>
        <v>0.7054684441</v>
      </c>
      <c r="S61" s="4">
        <f t="shared" si="156"/>
        <v>0.6223080644</v>
      </c>
      <c r="T61" s="4">
        <f t="shared" si="8"/>
        <v>0.641662721</v>
      </c>
      <c r="U61" s="4">
        <f t="shared" si="9"/>
        <v>0.8010385265</v>
      </c>
      <c r="V61" s="1"/>
      <c r="W61" s="4">
        <v>26.0</v>
      </c>
      <c r="X61" s="4">
        <v>3.0</v>
      </c>
      <c r="Y61" s="4">
        <f t="shared" si="10"/>
        <v>18.954</v>
      </c>
      <c r="Z61" s="4">
        <f t="shared" si="11"/>
        <v>-0.477663067</v>
      </c>
      <c r="AA61" s="4">
        <f t="shared" si="12"/>
        <v>-0.6911317292</v>
      </c>
      <c r="AB61" s="4"/>
      <c r="AC61" s="9">
        <v>34000.0</v>
      </c>
      <c r="AD61" s="4">
        <v>172.0</v>
      </c>
      <c r="AE61" s="10">
        <f t="shared" si="138"/>
        <v>2.235528447</v>
      </c>
      <c r="AF61" s="29">
        <f t="shared" si="139"/>
        <v>-0.9949411765</v>
      </c>
      <c r="AG61" s="11">
        <f t="shared" si="140"/>
        <v>-0.2102353249</v>
      </c>
      <c r="AH61" s="11">
        <f t="shared" si="141"/>
        <v>-0.4685530975</v>
      </c>
      <c r="AI61" s="11">
        <f t="shared" si="142"/>
        <v>-0.3393942112</v>
      </c>
      <c r="AJ61" s="4">
        <f t="shared" si="13"/>
        <v>-0.5825754983</v>
      </c>
      <c r="AK61" s="1"/>
      <c r="AL61" s="11"/>
      <c r="AM61" s="4">
        <f t="shared" si="14"/>
        <v>0.191971755</v>
      </c>
      <c r="AN61" s="4">
        <v>0.147736697</v>
      </c>
      <c r="AO61" s="4">
        <f t="shared" si="15"/>
        <v>0.1809129905</v>
      </c>
      <c r="AP61" s="4"/>
      <c r="AQ61" s="4"/>
    </row>
    <row r="62">
      <c r="A62" s="4">
        <v>810.0</v>
      </c>
      <c r="B62" s="1" t="s">
        <v>91</v>
      </c>
      <c r="C62" s="4"/>
      <c r="D62" s="4">
        <v>4.0</v>
      </c>
      <c r="E62" s="4">
        <v>1.0</v>
      </c>
      <c r="F62" s="4">
        <f t="shared" ref="F62:G62" si="157">(D62-average(D:D))/stdev(D:D)</f>
        <v>0.2742700707</v>
      </c>
      <c r="G62" s="4">
        <f t="shared" si="157"/>
        <v>0.4952191777</v>
      </c>
      <c r="H62" s="4">
        <f t="shared" si="4"/>
        <v>0.3847446242</v>
      </c>
      <c r="I62" s="4">
        <f t="shared" si="5"/>
        <v>0.6202778605</v>
      </c>
      <c r="J62" s="4">
        <f t="shared" si="6"/>
        <v>1.240555721</v>
      </c>
      <c r="K62" s="1"/>
      <c r="L62" s="4">
        <v>80.1</v>
      </c>
      <c r="M62" s="4">
        <v>53.93</v>
      </c>
      <c r="N62" s="4">
        <v>63.38</v>
      </c>
      <c r="O62" s="4">
        <v>42.06</v>
      </c>
      <c r="P62" s="4">
        <f t="shared" ref="P62:S62" si="158">(L62-average(L:L))/stdev(L:L)</f>
        <v>0.4792232527</v>
      </c>
      <c r="Q62" s="4">
        <f t="shared" si="158"/>
        <v>-0.6744272015</v>
      </c>
      <c r="R62" s="4">
        <f t="shared" si="158"/>
        <v>-0.4096870949</v>
      </c>
      <c r="S62" s="4">
        <f t="shared" si="158"/>
        <v>-0.7115069194</v>
      </c>
      <c r="T62" s="4">
        <f t="shared" si="8"/>
        <v>-0.3290994908</v>
      </c>
      <c r="U62" s="4">
        <f t="shared" si="9"/>
        <v>-0.5736719365</v>
      </c>
      <c r="V62" s="1"/>
      <c r="W62" s="4">
        <v>376.4</v>
      </c>
      <c r="X62" s="4">
        <v>8.0</v>
      </c>
      <c r="Y62" s="4">
        <f t="shared" si="10"/>
        <v>162.0278578</v>
      </c>
      <c r="Z62" s="4">
        <f t="shared" si="11"/>
        <v>0.6580371169</v>
      </c>
      <c r="AA62" s="4">
        <f t="shared" si="12"/>
        <v>0.8111948699</v>
      </c>
      <c r="AB62" s="4"/>
      <c r="AC62" s="4">
        <v>0.0</v>
      </c>
      <c r="AD62" s="4">
        <v>142.0</v>
      </c>
      <c r="AE62" s="10">
        <f t="shared" si="138"/>
        <v>2.152288344</v>
      </c>
      <c r="AF62" s="29" t="str">
        <f t="shared" si="139"/>
        <v/>
      </c>
      <c r="AG62" s="11">
        <f t="shared" si="140"/>
        <v>-0.2448257214</v>
      </c>
      <c r="AH62" s="11" t="str">
        <f t="shared" si="141"/>
        <v/>
      </c>
      <c r="AI62" s="11">
        <f t="shared" si="142"/>
        <v>-0.2448257214</v>
      </c>
      <c r="AJ62" s="4">
        <f t="shared" si="13"/>
        <v>-0.4947986675</v>
      </c>
      <c r="AK62" s="1"/>
      <c r="AL62" s="11"/>
      <c r="AM62" s="4">
        <f t="shared" si="14"/>
        <v>0.2458199967</v>
      </c>
      <c r="AN62" s="4">
        <v>-0.01574368297</v>
      </c>
      <c r="AO62" s="4">
        <f t="shared" si="15"/>
        <v>0.1804290768</v>
      </c>
      <c r="AP62" s="4"/>
      <c r="AQ62" s="4"/>
    </row>
    <row r="63">
      <c r="A63" s="4">
        <v>1581.0</v>
      </c>
      <c r="B63" s="1" t="s">
        <v>180</v>
      </c>
      <c r="C63" s="4"/>
      <c r="D63" s="4">
        <v>4.0</v>
      </c>
      <c r="E63" s="4">
        <v>0.0</v>
      </c>
      <c r="F63" s="4">
        <f t="shared" ref="F63:G63" si="159">(D63-average(D:D))/stdev(D:D)</f>
        <v>0.2742700707</v>
      </c>
      <c r="G63" s="4">
        <f t="shared" si="159"/>
        <v>-1.848818263</v>
      </c>
      <c r="H63" s="4">
        <f t="shared" si="4"/>
        <v>-0.7872740964</v>
      </c>
      <c r="I63" s="4">
        <f t="shared" si="5"/>
        <v>-0.8872846761</v>
      </c>
      <c r="J63" s="4">
        <f t="shared" si="6"/>
        <v>-1.774569352</v>
      </c>
      <c r="K63" s="1"/>
      <c r="L63" s="4">
        <v>86.72</v>
      </c>
      <c r="M63" s="4">
        <v>79.49</v>
      </c>
      <c r="N63" s="4">
        <v>76.95</v>
      </c>
      <c r="O63" s="4">
        <v>76.17</v>
      </c>
      <c r="P63" s="4">
        <f t="shared" ref="P63:S63" si="160">(L63-average(L:L))/stdev(L:L)</f>
        <v>0.8967215628</v>
      </c>
      <c r="Q63" s="4">
        <f t="shared" si="160"/>
        <v>0.8511863955</v>
      </c>
      <c r="R63" s="4">
        <f t="shared" si="160"/>
        <v>0.5325707298</v>
      </c>
      <c r="S63" s="4">
        <f t="shared" si="160"/>
        <v>1.422471931</v>
      </c>
      <c r="T63" s="4">
        <f t="shared" si="8"/>
        <v>0.9257376548</v>
      </c>
      <c r="U63" s="4">
        <f t="shared" si="9"/>
        <v>0.9621526151</v>
      </c>
      <c r="V63" s="1"/>
      <c r="W63" s="4">
        <v>83.6</v>
      </c>
      <c r="X63" s="4">
        <v>1.0</v>
      </c>
      <c r="Y63" s="4">
        <f t="shared" si="10"/>
        <v>75.24</v>
      </c>
      <c r="Z63" s="4">
        <f t="shared" si="11"/>
        <v>-0.03087270633</v>
      </c>
      <c r="AA63" s="4">
        <f t="shared" si="12"/>
        <v>-0.175706307</v>
      </c>
      <c r="AB63" s="4"/>
      <c r="AC63" s="1" t="s">
        <v>106</v>
      </c>
      <c r="AD63" s="9">
        <v>1400000.0</v>
      </c>
      <c r="AE63" s="10">
        <f t="shared" si="138"/>
        <v>6.146128036</v>
      </c>
      <c r="AF63" s="29" t="str">
        <f t="shared" si="139"/>
        <v/>
      </c>
      <c r="AG63" s="11">
        <f t="shared" si="140"/>
        <v>1.414813013</v>
      </c>
      <c r="AH63" s="11" t="str">
        <f t="shared" si="141"/>
        <v/>
      </c>
      <c r="AI63" s="11">
        <f t="shared" si="142"/>
        <v>1.414813013</v>
      </c>
      <c r="AJ63" s="4">
        <f t="shared" si="13"/>
        <v>1.189459126</v>
      </c>
      <c r="AK63" s="1"/>
      <c r="AL63" s="11"/>
      <c r="AM63" s="4">
        <f t="shared" si="14"/>
        <v>0.0503340206</v>
      </c>
      <c r="AN63" s="4">
        <v>0.4587874605</v>
      </c>
      <c r="AO63" s="4">
        <f t="shared" si="15"/>
        <v>0.1524473806</v>
      </c>
      <c r="AP63" s="4"/>
      <c r="AQ63" s="4"/>
    </row>
    <row r="64">
      <c r="A64" s="4">
        <v>1354.0</v>
      </c>
      <c r="B64" s="1" t="s">
        <v>75</v>
      </c>
      <c r="C64" s="4"/>
      <c r="D64" s="4">
        <v>4.0</v>
      </c>
      <c r="E64" s="4">
        <v>1.0</v>
      </c>
      <c r="F64" s="4">
        <f t="shared" ref="F64:G64" si="161">(D64-average(D:D))/stdev(D:D)</f>
        <v>0.2742700707</v>
      </c>
      <c r="G64" s="4">
        <f t="shared" si="161"/>
        <v>0.4952191777</v>
      </c>
      <c r="H64" s="4">
        <f t="shared" si="4"/>
        <v>0.3847446242</v>
      </c>
      <c r="I64" s="4">
        <f t="shared" si="5"/>
        <v>0.6202778605</v>
      </c>
      <c r="J64" s="4">
        <f t="shared" si="6"/>
        <v>1.240555721</v>
      </c>
      <c r="K64" s="1"/>
      <c r="L64" s="4">
        <v>85.85</v>
      </c>
      <c r="M64" s="4">
        <v>75.92</v>
      </c>
      <c r="N64" s="4">
        <v>85.08</v>
      </c>
      <c r="O64" s="4">
        <v>72.56</v>
      </c>
      <c r="P64" s="4">
        <f t="shared" ref="P64:S64" si="162">(L64-average(L:L))/stdev(L:L)</f>
        <v>0.8418539601</v>
      </c>
      <c r="Q64" s="4">
        <f t="shared" si="162"/>
        <v>0.6381018673</v>
      </c>
      <c r="R64" s="4">
        <f t="shared" si="162"/>
        <v>1.097092183</v>
      </c>
      <c r="S64" s="4">
        <f t="shared" si="162"/>
        <v>1.196624272</v>
      </c>
      <c r="T64" s="4">
        <f t="shared" si="8"/>
        <v>0.9434180705</v>
      </c>
      <c r="U64" s="4">
        <f t="shared" si="9"/>
        <v>0.9712971072</v>
      </c>
      <c r="V64" s="1"/>
      <c r="W64" s="4">
        <v>48.2</v>
      </c>
      <c r="X64" s="4">
        <v>3.0</v>
      </c>
      <c r="Y64" s="4">
        <f t="shared" si="10"/>
        <v>35.1378</v>
      </c>
      <c r="Z64" s="4">
        <f t="shared" si="11"/>
        <v>-0.3491983362</v>
      </c>
      <c r="AA64" s="4">
        <f t="shared" si="12"/>
        <v>-0.5909300603</v>
      </c>
      <c r="AB64" s="4"/>
      <c r="AC64" s="9">
        <v>2100.0</v>
      </c>
      <c r="AD64" s="4">
        <v>0.0</v>
      </c>
      <c r="AE64" s="10">
        <f t="shared" si="138"/>
        <v>0</v>
      </c>
      <c r="AF64" s="29">
        <f t="shared" si="139"/>
        <v>-1</v>
      </c>
      <c r="AG64" s="11">
        <f t="shared" si="140"/>
        <v>-1.139208416</v>
      </c>
      <c r="AH64" s="11">
        <f t="shared" si="141"/>
        <v>-0.4696325093</v>
      </c>
      <c r="AI64" s="11">
        <f t="shared" si="142"/>
        <v>-0.8044204626</v>
      </c>
      <c r="AJ64" s="4">
        <f t="shared" si="13"/>
        <v>-0.8968949005</v>
      </c>
      <c r="AK64" s="1"/>
      <c r="AL64" s="11"/>
      <c r="AM64" s="4">
        <f t="shared" si="14"/>
        <v>0.1810069668</v>
      </c>
      <c r="AN64" s="4">
        <v>0.04954735391</v>
      </c>
      <c r="AO64" s="4">
        <f t="shared" si="15"/>
        <v>0.1481420636</v>
      </c>
      <c r="AP64" s="4"/>
      <c r="AQ64" s="4"/>
    </row>
    <row r="65">
      <c r="A65" s="4">
        <v>1018.0</v>
      </c>
      <c r="B65" s="1" t="s">
        <v>87</v>
      </c>
      <c r="C65" s="4"/>
      <c r="D65" s="4">
        <v>4.0</v>
      </c>
      <c r="E65" s="4">
        <v>1.0</v>
      </c>
      <c r="F65" s="4">
        <f t="shared" ref="F65:G65" si="163">(D65-average(D:D))/stdev(D:D)</f>
        <v>0.2742700707</v>
      </c>
      <c r="G65" s="4">
        <f t="shared" si="163"/>
        <v>0.4952191777</v>
      </c>
      <c r="H65" s="4">
        <f t="shared" si="4"/>
        <v>0.3847446242</v>
      </c>
      <c r="I65" s="4">
        <f t="shared" si="5"/>
        <v>0.6202778605</v>
      </c>
      <c r="J65" s="4">
        <f t="shared" si="6"/>
        <v>1.240555721</v>
      </c>
      <c r="K65" s="1"/>
      <c r="L65" s="4">
        <v>89.36</v>
      </c>
      <c r="M65" s="4">
        <v>76.72</v>
      </c>
      <c r="N65" s="4">
        <v>68.95</v>
      </c>
      <c r="O65" s="4">
        <v>54.59</v>
      </c>
      <c r="P65" s="4">
        <f t="shared" ref="P65:S65" si="164">(L65-average(L:L))/stdev(L:L)</f>
        <v>1.063216357</v>
      </c>
      <c r="Q65" s="4">
        <f t="shared" si="164"/>
        <v>0.6858519016</v>
      </c>
      <c r="R65" s="4">
        <f t="shared" si="164"/>
        <v>-0.02292393475</v>
      </c>
      <c r="S65" s="4">
        <f t="shared" si="164"/>
        <v>0.07239091112</v>
      </c>
      <c r="T65" s="4">
        <f t="shared" si="8"/>
        <v>0.4496338088</v>
      </c>
      <c r="U65" s="4">
        <f t="shared" si="9"/>
        <v>0.6705473949</v>
      </c>
      <c r="V65" s="1"/>
      <c r="W65" s="4">
        <v>58.6</v>
      </c>
      <c r="X65" s="4">
        <v>7.0</v>
      </c>
      <c r="Y65" s="4">
        <f t="shared" si="10"/>
        <v>28.02819834</v>
      </c>
      <c r="Z65" s="4">
        <f t="shared" si="11"/>
        <v>-0.4056333554</v>
      </c>
      <c r="AA65" s="4">
        <f t="shared" si="12"/>
        <v>-0.6368935197</v>
      </c>
      <c r="AB65" s="4"/>
      <c r="AC65" s="9">
        <v>4300.0</v>
      </c>
      <c r="AD65" s="4">
        <v>0.0</v>
      </c>
      <c r="AE65" s="10">
        <f t="shared" si="138"/>
        <v>0</v>
      </c>
      <c r="AF65" s="29">
        <f t="shared" si="139"/>
        <v>-1</v>
      </c>
      <c r="AG65" s="11">
        <f t="shared" si="140"/>
        <v>-1.139208416</v>
      </c>
      <c r="AH65" s="11">
        <f t="shared" si="141"/>
        <v>-0.4696325093</v>
      </c>
      <c r="AI65" s="11">
        <f t="shared" si="142"/>
        <v>-0.8044204626</v>
      </c>
      <c r="AJ65" s="4">
        <f t="shared" si="13"/>
        <v>-0.8968949005</v>
      </c>
      <c r="AK65" s="1"/>
      <c r="AL65" s="11"/>
      <c r="AM65" s="4">
        <f t="shared" si="14"/>
        <v>0.09432867392</v>
      </c>
      <c r="AN65" s="4">
        <v>0.2235751599</v>
      </c>
      <c r="AO65" s="4">
        <f t="shared" si="15"/>
        <v>0.1266402954</v>
      </c>
      <c r="AP65" s="4"/>
      <c r="AQ65" s="4"/>
    </row>
    <row r="66">
      <c r="A66" s="4">
        <v>1251.0</v>
      </c>
      <c r="B66" s="16" t="s">
        <v>105</v>
      </c>
      <c r="C66" s="4"/>
      <c r="D66" s="4">
        <v>4.0</v>
      </c>
      <c r="E66" s="4">
        <v>1.0</v>
      </c>
      <c r="F66" s="4">
        <f t="shared" ref="F66:G66" si="165">(D66-average(D:D))/stdev(D:D)</f>
        <v>0.2742700707</v>
      </c>
      <c r="G66" s="4">
        <f t="shared" si="165"/>
        <v>0.4952191777</v>
      </c>
      <c r="H66" s="4">
        <f t="shared" si="4"/>
        <v>0.3847446242</v>
      </c>
      <c r="I66" s="4">
        <f t="shared" si="5"/>
        <v>0.6202778605</v>
      </c>
      <c r="J66" s="4">
        <f t="shared" si="6"/>
        <v>1.240555721</v>
      </c>
      <c r="K66" s="1"/>
      <c r="L66" s="4">
        <v>61.72</v>
      </c>
      <c r="M66" s="4">
        <v>69.64</v>
      </c>
      <c r="N66" s="4">
        <v>64.33</v>
      </c>
      <c r="O66" s="4">
        <v>56.14</v>
      </c>
      <c r="P66" s="4">
        <f t="shared" ref="P66:S66" si="166">(L66-average(L:L))/stdev(L:L)</f>
        <v>-0.6799336866</v>
      </c>
      <c r="Q66" s="4">
        <f t="shared" si="166"/>
        <v>0.2632640978</v>
      </c>
      <c r="R66" s="4">
        <f t="shared" si="166"/>
        <v>-0.3437221035</v>
      </c>
      <c r="S66" s="4">
        <f t="shared" si="166"/>
        <v>0.1693615127</v>
      </c>
      <c r="T66" s="4">
        <f t="shared" si="8"/>
        <v>-0.1477575449</v>
      </c>
      <c r="U66" s="4">
        <f t="shared" si="9"/>
        <v>-0.3843924361</v>
      </c>
      <c r="V66" s="1"/>
      <c r="W66" s="4">
        <v>33.4</v>
      </c>
      <c r="X66" s="4">
        <v>3.0</v>
      </c>
      <c r="Y66" s="4">
        <f t="shared" si="10"/>
        <v>24.3486</v>
      </c>
      <c r="Z66" s="4">
        <f t="shared" si="11"/>
        <v>-0.4348414901</v>
      </c>
      <c r="AA66" s="4">
        <f t="shared" si="12"/>
        <v>-0.6594251209</v>
      </c>
      <c r="AB66" s="4"/>
      <c r="AC66" s="9">
        <v>9163.0</v>
      </c>
      <c r="AD66" s="9">
        <v>17200.0</v>
      </c>
      <c r="AE66" s="10">
        <f t="shared" si="138"/>
        <v>4.235528447</v>
      </c>
      <c r="AF66" s="29">
        <f t="shared" si="139"/>
        <v>0.8771144822</v>
      </c>
      <c r="AG66" s="11">
        <f t="shared" si="140"/>
        <v>0.6208639996</v>
      </c>
      <c r="AH66" s="11">
        <f t="shared" si="141"/>
        <v>-0.06910867221</v>
      </c>
      <c r="AI66" s="11">
        <f t="shared" si="142"/>
        <v>0.2758776637</v>
      </c>
      <c r="AJ66" s="4">
        <f t="shared" si="13"/>
        <v>0.525240577</v>
      </c>
      <c r="AK66" s="1"/>
      <c r="AL66" s="11"/>
      <c r="AM66" s="4">
        <f t="shared" si="14"/>
        <v>0.1804946852</v>
      </c>
      <c r="AN66" s="4">
        <v>-0.0923660505</v>
      </c>
      <c r="AO66" s="4">
        <f t="shared" si="15"/>
        <v>0.1122795013</v>
      </c>
      <c r="AP66" s="4"/>
      <c r="AQ66" s="4"/>
    </row>
    <row r="67">
      <c r="A67" s="4">
        <v>1587.0</v>
      </c>
      <c r="B67" s="1" t="s">
        <v>265</v>
      </c>
      <c r="C67" s="4"/>
      <c r="D67" s="4">
        <v>4.0</v>
      </c>
      <c r="E67" s="4">
        <v>1.0</v>
      </c>
      <c r="F67" s="4">
        <f t="shared" ref="F67:G67" si="167">(D67-average(D:D))/stdev(D:D)</f>
        <v>0.2742700707</v>
      </c>
      <c r="G67" s="4">
        <f t="shared" si="167"/>
        <v>0.4952191777</v>
      </c>
      <c r="H67" s="4">
        <f t="shared" si="4"/>
        <v>0.3847446242</v>
      </c>
      <c r="I67" s="4">
        <f t="shared" si="5"/>
        <v>0.6202778605</v>
      </c>
      <c r="J67" s="4">
        <f t="shared" si="6"/>
        <v>1.240555721</v>
      </c>
      <c r="K67" s="1"/>
      <c r="L67" s="4">
        <v>43.36</v>
      </c>
      <c r="M67" s="4">
        <v>52.34</v>
      </c>
      <c r="N67" s="4">
        <v>64.65</v>
      </c>
      <c r="O67" s="4">
        <v>37.7</v>
      </c>
      <c r="P67" s="4">
        <f t="shared" ref="P67:S67" si="168">(L67-average(L:L))/stdev(L:L)</f>
        <v>-1.837829302</v>
      </c>
      <c r="Q67" s="4">
        <f t="shared" si="168"/>
        <v>-0.7693303948</v>
      </c>
      <c r="R67" s="4">
        <f t="shared" si="168"/>
        <v>-0.3215023169</v>
      </c>
      <c r="S67" s="4">
        <f t="shared" si="168"/>
        <v>-0.9842758372</v>
      </c>
      <c r="T67" s="4">
        <f t="shared" si="8"/>
        <v>-0.9782344627</v>
      </c>
      <c r="U67" s="4">
        <f t="shared" si="9"/>
        <v>-0.9890573607</v>
      </c>
      <c r="V67" s="1"/>
      <c r="W67" s="4">
        <v>43.9</v>
      </c>
      <c r="X67" s="4">
        <v>1.0</v>
      </c>
      <c r="Y67" s="4">
        <f t="shared" si="10"/>
        <v>39.51</v>
      </c>
      <c r="Z67" s="4">
        <f t="shared" si="11"/>
        <v>-0.3144924268</v>
      </c>
      <c r="AA67" s="4">
        <f t="shared" si="12"/>
        <v>-0.5607962436</v>
      </c>
      <c r="AB67" s="4"/>
      <c r="AC67" s="1" t="s">
        <v>106</v>
      </c>
      <c r="AD67" s="9">
        <v>387900.0</v>
      </c>
      <c r="AE67" s="10">
        <f t="shared" si="138"/>
        <v>5.58871978</v>
      </c>
      <c r="AF67" s="29" t="str">
        <f t="shared" si="139"/>
        <v/>
      </c>
      <c r="AG67" s="11">
        <f t="shared" si="140"/>
        <v>1.183182201</v>
      </c>
      <c r="AH67" s="11" t="str">
        <f t="shared" si="141"/>
        <v/>
      </c>
      <c r="AI67" s="11">
        <f t="shared" si="142"/>
        <v>1.183182201</v>
      </c>
      <c r="AJ67" s="4">
        <f t="shared" si="13"/>
        <v>1.08774179</v>
      </c>
      <c r="AK67" s="1"/>
      <c r="AL67" s="11"/>
      <c r="AM67" s="4">
        <f t="shared" si="14"/>
        <v>0.1946109766</v>
      </c>
      <c r="AN67" s="4">
        <v>-0.2306256421</v>
      </c>
      <c r="AO67" s="4">
        <f t="shared" si="15"/>
        <v>0.08830182192</v>
      </c>
      <c r="AP67" s="4"/>
      <c r="AQ67" s="4"/>
    </row>
    <row r="68">
      <c r="A68" s="4">
        <v>1087.0</v>
      </c>
      <c r="B68" s="1" t="s">
        <v>84</v>
      </c>
      <c r="C68" s="4"/>
      <c r="D68" s="4">
        <v>4.0</v>
      </c>
      <c r="E68" s="4">
        <v>1.0</v>
      </c>
      <c r="F68" s="4">
        <f t="shared" ref="F68:G68" si="169">(D68-average(D:D))/stdev(D:D)</f>
        <v>0.2742700707</v>
      </c>
      <c r="G68" s="4">
        <f t="shared" si="169"/>
        <v>0.4952191777</v>
      </c>
      <c r="H68" s="4">
        <f t="shared" si="4"/>
        <v>0.3847446242</v>
      </c>
      <c r="I68" s="4">
        <f t="shared" si="5"/>
        <v>0.6202778605</v>
      </c>
      <c r="J68" s="4">
        <f t="shared" si="6"/>
        <v>1.240555721</v>
      </c>
      <c r="K68" s="1"/>
      <c r="L68" s="4">
        <v>38.78</v>
      </c>
      <c r="M68" s="4">
        <v>35.97</v>
      </c>
      <c r="N68" s="4">
        <v>35.7</v>
      </c>
      <c r="O68" s="4">
        <v>33.65</v>
      </c>
      <c r="P68" s="4">
        <f t="shared" ref="P68:S68" si="170">(L68-average(L:L))/stdev(L:L)</f>
        <v>-2.126672544</v>
      </c>
      <c r="Q68" s="4">
        <f t="shared" si="170"/>
        <v>-1.746415472</v>
      </c>
      <c r="R68" s="4">
        <f t="shared" si="170"/>
        <v>-2.331698634</v>
      </c>
      <c r="S68" s="4">
        <f t="shared" si="170"/>
        <v>-1.237650635</v>
      </c>
      <c r="T68" s="4">
        <f t="shared" si="8"/>
        <v>-1.860609321</v>
      </c>
      <c r="U68" s="4">
        <f t="shared" si="9"/>
        <v>-1.364041539</v>
      </c>
      <c r="V68" s="1"/>
      <c r="W68" s="4">
        <v>99.4</v>
      </c>
      <c r="X68" s="4">
        <v>5.0</v>
      </c>
      <c r="Y68" s="4">
        <f t="shared" si="10"/>
        <v>58.694706</v>
      </c>
      <c r="Z68" s="4">
        <f t="shared" si="11"/>
        <v>-0.1622069257</v>
      </c>
      <c r="AA68" s="4">
        <f t="shared" si="12"/>
        <v>-0.4027492095</v>
      </c>
      <c r="AB68" s="4"/>
      <c r="AC68" s="9">
        <v>80500.0</v>
      </c>
      <c r="AD68" s="9">
        <v>45100.0</v>
      </c>
      <c r="AE68" s="10">
        <f t="shared" si="138"/>
        <v>4.654176542</v>
      </c>
      <c r="AF68" s="29">
        <f t="shared" si="139"/>
        <v>-0.4397515528</v>
      </c>
      <c r="AG68" s="11">
        <f t="shared" si="140"/>
        <v>0.7948330741</v>
      </c>
      <c r="AH68" s="11">
        <f t="shared" si="141"/>
        <v>-0.3500911281</v>
      </c>
      <c r="AI68" s="11">
        <f t="shared" si="142"/>
        <v>0.222370973</v>
      </c>
      <c r="AJ68" s="4">
        <f t="shared" si="13"/>
        <v>0.4715622684</v>
      </c>
      <c r="AK68" s="1"/>
      <c r="AL68" s="11"/>
      <c r="AM68" s="4">
        <f t="shared" si="14"/>
        <v>-0.01366818987</v>
      </c>
      <c r="AN68" s="4">
        <v>0.3761782747</v>
      </c>
      <c r="AO68" s="4">
        <f t="shared" si="15"/>
        <v>0.08379342627</v>
      </c>
      <c r="AP68" s="4"/>
      <c r="AQ68" s="4"/>
    </row>
    <row r="69">
      <c r="A69" s="4">
        <v>940.0</v>
      </c>
      <c r="B69" s="2" t="s">
        <v>102</v>
      </c>
      <c r="C69" s="4"/>
      <c r="D69" s="4">
        <v>4.0</v>
      </c>
      <c r="E69" s="4">
        <v>1.0</v>
      </c>
      <c r="F69" s="4">
        <f t="shared" ref="F69:G69" si="171">(D69-average(D:D))/stdev(D:D)</f>
        <v>0.2742700707</v>
      </c>
      <c r="G69" s="4">
        <f t="shared" si="171"/>
        <v>0.4952191777</v>
      </c>
      <c r="H69" s="4">
        <f t="shared" si="4"/>
        <v>0.3847446242</v>
      </c>
      <c r="I69" s="4">
        <f t="shared" si="5"/>
        <v>0.6202778605</v>
      </c>
      <c r="J69" s="4">
        <f t="shared" si="6"/>
        <v>1.240555721</v>
      </c>
      <c r="K69" s="1"/>
      <c r="L69" s="4">
        <v>92.75</v>
      </c>
      <c r="M69" s="4">
        <v>73.3</v>
      </c>
      <c r="N69" s="4">
        <v>87.2</v>
      </c>
      <c r="O69" s="4">
        <v>69.46</v>
      </c>
      <c r="P69" s="4">
        <f t="shared" ref="P69:S69" si="172">(L69-average(L:L))/stdev(L:L)</f>
        <v>1.277010809</v>
      </c>
      <c r="Q69" s="4">
        <f t="shared" si="172"/>
        <v>0.4817205048</v>
      </c>
      <c r="R69" s="4">
        <f t="shared" si="172"/>
        <v>1.244298269</v>
      </c>
      <c r="S69" s="4">
        <f t="shared" si="172"/>
        <v>1.002683069</v>
      </c>
      <c r="T69" s="4">
        <f t="shared" si="8"/>
        <v>1.001428163</v>
      </c>
      <c r="U69" s="4">
        <f t="shared" si="9"/>
        <v>1.000713827</v>
      </c>
      <c r="V69" s="1"/>
      <c r="W69" s="4">
        <v>28.6</v>
      </c>
      <c r="X69" s="4">
        <v>7.0</v>
      </c>
      <c r="Y69" s="4">
        <f t="shared" si="10"/>
        <v>13.67929134</v>
      </c>
      <c r="Z69" s="4">
        <f t="shared" si="11"/>
        <v>-0.5195329634</v>
      </c>
      <c r="AA69" s="4">
        <f t="shared" si="12"/>
        <v>-0.7207863507</v>
      </c>
      <c r="AB69" s="4"/>
      <c r="AC69" s="4">
        <v>0.0</v>
      </c>
      <c r="AD69" s="4">
        <v>0.0</v>
      </c>
      <c r="AE69" s="10">
        <f t="shared" si="138"/>
        <v>0</v>
      </c>
      <c r="AF69" s="29">
        <f t="shared" si="139"/>
        <v>0</v>
      </c>
      <c r="AG69" s="11">
        <f t="shared" si="140"/>
        <v>-1.139208416</v>
      </c>
      <c r="AH69" s="11" t="str">
        <f t="shared" si="141"/>
        <v/>
      </c>
      <c r="AI69" s="11">
        <f t="shared" si="142"/>
        <v>-1.139208416</v>
      </c>
      <c r="AJ69" s="4">
        <f t="shared" si="13"/>
        <v>-1.067337068</v>
      </c>
      <c r="AK69" s="1"/>
      <c r="AL69" s="11"/>
      <c r="AM69" s="4">
        <f t="shared" si="14"/>
        <v>0.1132865323</v>
      </c>
      <c r="AN69" s="4">
        <v>-0.06129351128</v>
      </c>
      <c r="AO69" s="4">
        <f t="shared" si="15"/>
        <v>0.06964152143</v>
      </c>
      <c r="AP69" s="4"/>
      <c r="AQ69" s="4"/>
    </row>
    <row r="70">
      <c r="A70" s="4">
        <v>871.0</v>
      </c>
      <c r="B70" s="1" t="s">
        <v>115</v>
      </c>
      <c r="C70" s="4"/>
      <c r="D70" s="4">
        <v>4.0</v>
      </c>
      <c r="E70" s="4">
        <v>1.0</v>
      </c>
      <c r="F70" s="4">
        <f t="shared" ref="F70:G70" si="173">(D70-average(D:D))/stdev(D:D)</f>
        <v>0.2742700707</v>
      </c>
      <c r="G70" s="4">
        <f t="shared" si="173"/>
        <v>0.4952191777</v>
      </c>
      <c r="H70" s="4">
        <f t="shared" si="4"/>
        <v>0.3847446242</v>
      </c>
      <c r="I70" s="4">
        <f t="shared" si="5"/>
        <v>0.6202778605</v>
      </c>
      <c r="J70" s="4">
        <f t="shared" si="6"/>
        <v>1.240555721</v>
      </c>
      <c r="K70" s="1"/>
      <c r="L70" s="4">
        <v>89.09</v>
      </c>
      <c r="M70" s="4">
        <v>77.65</v>
      </c>
      <c r="N70" s="4">
        <v>74.78</v>
      </c>
      <c r="O70" s="4">
        <v>63.79</v>
      </c>
      <c r="P70" s="4">
        <f t="shared" ref="P70:S70" si="174">(L70-average(L:L))/stdev(L:L)</f>
        <v>1.04618848</v>
      </c>
      <c r="Q70" s="4">
        <f t="shared" si="174"/>
        <v>0.7413613165</v>
      </c>
      <c r="R70" s="4">
        <f t="shared" si="174"/>
        <v>0.381892802</v>
      </c>
      <c r="S70" s="4">
        <f t="shared" si="174"/>
        <v>0.6479583525</v>
      </c>
      <c r="T70" s="4">
        <f t="shared" si="8"/>
        <v>0.7043502379</v>
      </c>
      <c r="U70" s="4">
        <f t="shared" si="9"/>
        <v>0.8392557643</v>
      </c>
      <c r="V70" s="1"/>
      <c r="W70" s="4">
        <v>104.6</v>
      </c>
      <c r="X70" s="4">
        <v>7.0</v>
      </c>
      <c r="Y70" s="4">
        <f t="shared" si="10"/>
        <v>50.02985574</v>
      </c>
      <c r="Z70" s="4">
        <f t="shared" si="11"/>
        <v>-0.2309872898</v>
      </c>
      <c r="AA70" s="4">
        <f t="shared" si="12"/>
        <v>-0.4806113709</v>
      </c>
      <c r="AB70" s="4"/>
      <c r="AC70" s="4">
        <v>0.0</v>
      </c>
      <c r="AD70" s="4">
        <v>0.0</v>
      </c>
      <c r="AE70" s="10">
        <f t="shared" si="138"/>
        <v>0</v>
      </c>
      <c r="AF70" s="29">
        <f t="shared" si="139"/>
        <v>0</v>
      </c>
      <c r="AG70" s="11">
        <f t="shared" si="140"/>
        <v>-1.139208416</v>
      </c>
      <c r="AH70" s="11" t="str">
        <f t="shared" si="141"/>
        <v/>
      </c>
      <c r="AI70" s="11">
        <f t="shared" si="142"/>
        <v>-1.139208416</v>
      </c>
      <c r="AJ70" s="4">
        <f t="shared" si="13"/>
        <v>-1.067337068</v>
      </c>
      <c r="AK70" s="1"/>
      <c r="AL70" s="11"/>
      <c r="AM70" s="4">
        <f t="shared" si="14"/>
        <v>0.1329657617</v>
      </c>
      <c r="AN70" s="4">
        <v>-0.1302314735</v>
      </c>
      <c r="AO70" s="4">
        <f t="shared" si="15"/>
        <v>0.06716645289</v>
      </c>
      <c r="AP70" s="4"/>
      <c r="AQ70" s="4"/>
    </row>
    <row r="71">
      <c r="A71" s="4">
        <v>1538.0</v>
      </c>
      <c r="B71" s="1" t="s">
        <v>231</v>
      </c>
      <c r="C71" s="4"/>
      <c r="D71" s="4">
        <v>4.0</v>
      </c>
      <c r="E71" s="4">
        <v>1.0</v>
      </c>
      <c r="F71" s="4">
        <f t="shared" ref="F71:G71" si="175">(D71-average(D:D))/stdev(D:D)</f>
        <v>0.2742700707</v>
      </c>
      <c r="G71" s="4">
        <f t="shared" si="175"/>
        <v>0.4952191777</v>
      </c>
      <c r="H71" s="4">
        <f t="shared" si="4"/>
        <v>0.3847446242</v>
      </c>
      <c r="I71" s="4">
        <f t="shared" si="5"/>
        <v>0.6202778605</v>
      </c>
      <c r="J71" s="4">
        <f t="shared" si="6"/>
        <v>1.240555721</v>
      </c>
      <c r="K71" s="1"/>
      <c r="L71" s="4">
        <v>85.55</v>
      </c>
      <c r="M71" s="4">
        <v>63.48</v>
      </c>
      <c r="N71" s="4">
        <v>72.85</v>
      </c>
      <c r="O71" s="4">
        <v>54.88</v>
      </c>
      <c r="P71" s="4">
        <f t="shared" ref="P71:S71" si="176">(L71-average(L:L))/stdev(L:L)</f>
        <v>0.8229340971</v>
      </c>
      <c r="Q71" s="4">
        <f t="shared" si="176"/>
        <v>-0.1044111666</v>
      </c>
      <c r="R71" s="4">
        <f t="shared" si="176"/>
        <v>0.2478797142</v>
      </c>
      <c r="S71" s="4">
        <f t="shared" si="176"/>
        <v>0.09053379786</v>
      </c>
      <c r="T71" s="4">
        <f t="shared" si="8"/>
        <v>0.2642341106</v>
      </c>
      <c r="U71" s="4">
        <f t="shared" si="9"/>
        <v>0.5140370713</v>
      </c>
      <c r="V71" s="1"/>
      <c r="W71" s="4">
        <v>29.1</v>
      </c>
      <c r="X71" s="4">
        <v>1.0</v>
      </c>
      <c r="Y71" s="4">
        <f t="shared" si="10"/>
        <v>26.19</v>
      </c>
      <c r="Z71" s="4">
        <f t="shared" si="11"/>
        <v>-0.4202247156</v>
      </c>
      <c r="AA71" s="4">
        <f t="shared" si="12"/>
        <v>-0.6482474185</v>
      </c>
      <c r="AB71" s="4"/>
      <c r="AC71" s="1" t="s">
        <v>106</v>
      </c>
      <c r="AD71" s="4">
        <v>0.0</v>
      </c>
      <c r="AE71" s="10">
        <f t="shared" si="138"/>
        <v>0</v>
      </c>
      <c r="AF71" s="29" t="str">
        <f t="shared" si="139"/>
        <v/>
      </c>
      <c r="AG71" s="11">
        <f t="shared" si="140"/>
        <v>-1.139208416</v>
      </c>
      <c r="AH71" s="11" t="str">
        <f t="shared" si="141"/>
        <v/>
      </c>
      <c r="AI71" s="11">
        <f t="shared" si="142"/>
        <v>-1.139208416</v>
      </c>
      <c r="AJ71" s="4">
        <f t="shared" si="13"/>
        <v>-1.067337068</v>
      </c>
      <c r="AK71" s="1"/>
      <c r="AL71" s="11"/>
      <c r="AM71" s="4">
        <f t="shared" si="14"/>
        <v>0.009752076534</v>
      </c>
      <c r="AN71" s="4">
        <v>0.1917361993</v>
      </c>
      <c r="AO71" s="4">
        <f t="shared" si="15"/>
        <v>0.05524810723</v>
      </c>
      <c r="AP71" s="4"/>
      <c r="AQ71" s="4"/>
    </row>
    <row r="72">
      <c r="A72" s="4">
        <v>1552.0</v>
      </c>
      <c r="B72" s="1" t="s">
        <v>267</v>
      </c>
      <c r="C72" s="4"/>
      <c r="D72" s="4">
        <v>4.0</v>
      </c>
      <c r="E72" s="4">
        <v>1.0</v>
      </c>
      <c r="F72" s="4">
        <f t="shared" ref="F72:G72" si="177">(D72-average(D:D))/stdev(D:D)</f>
        <v>0.2742700707</v>
      </c>
      <c r="G72" s="4">
        <f t="shared" si="177"/>
        <v>0.4952191777</v>
      </c>
      <c r="H72" s="4">
        <f t="shared" si="4"/>
        <v>0.3847446242</v>
      </c>
      <c r="I72" s="4">
        <f t="shared" si="5"/>
        <v>0.6202778605</v>
      </c>
      <c r="J72" s="4">
        <f t="shared" si="6"/>
        <v>1.240555721</v>
      </c>
      <c r="K72" s="1"/>
      <c r="L72" s="4">
        <v>58.59</v>
      </c>
      <c r="M72" s="4">
        <v>66.23</v>
      </c>
      <c r="N72" s="4">
        <v>50.83</v>
      </c>
      <c r="O72" s="4">
        <v>40.54</v>
      </c>
      <c r="P72" s="4">
        <f t="shared" ref="P72:S72" si="178">(L72-average(L:L))/stdev(L:L)</f>
        <v>-0.8773309239</v>
      </c>
      <c r="Q72" s="4">
        <f t="shared" si="178"/>
        <v>0.0597295764</v>
      </c>
      <c r="R72" s="4">
        <f t="shared" si="178"/>
        <v>-1.28111935</v>
      </c>
      <c r="S72" s="4">
        <f t="shared" si="178"/>
        <v>-0.8066006705</v>
      </c>
      <c r="T72" s="4">
        <f t="shared" si="8"/>
        <v>-0.726330342</v>
      </c>
      <c r="U72" s="4">
        <f t="shared" si="9"/>
        <v>-0.852250164</v>
      </c>
      <c r="V72" s="1"/>
      <c r="W72" s="4">
        <v>26.3</v>
      </c>
      <c r="X72" s="4">
        <v>1.0</v>
      </c>
      <c r="Y72" s="4">
        <f t="shared" si="10"/>
        <v>23.67</v>
      </c>
      <c r="Z72" s="4">
        <f t="shared" si="11"/>
        <v>-0.4402281216</v>
      </c>
      <c r="AA72" s="4">
        <f t="shared" si="12"/>
        <v>-0.6634968889</v>
      </c>
      <c r="AB72" s="4"/>
      <c r="AC72" s="1" t="s">
        <v>106</v>
      </c>
      <c r="AD72" s="9">
        <v>13304.0</v>
      </c>
      <c r="AE72" s="10">
        <f t="shared" si="138"/>
        <v>4.123982236</v>
      </c>
      <c r="AF72" s="29" t="str">
        <f t="shared" si="139"/>
        <v/>
      </c>
      <c r="AG72" s="11">
        <f t="shared" si="140"/>
        <v>0.5745110094</v>
      </c>
      <c r="AH72" s="11" t="str">
        <f t="shared" si="141"/>
        <v/>
      </c>
      <c r="AI72" s="11">
        <f t="shared" si="142"/>
        <v>0.5745110094</v>
      </c>
      <c r="AJ72" s="4">
        <f t="shared" si="13"/>
        <v>0.757965045</v>
      </c>
      <c r="AK72" s="1"/>
      <c r="AL72" s="11"/>
      <c r="AM72" s="4">
        <f t="shared" si="14"/>
        <v>0.1206934283</v>
      </c>
      <c r="AN72" s="4">
        <v>-0.2332267504</v>
      </c>
      <c r="AO72" s="4">
        <f t="shared" si="15"/>
        <v>0.03221338362</v>
      </c>
      <c r="AP72" s="4"/>
      <c r="AQ72" s="4"/>
    </row>
    <row r="73">
      <c r="A73" s="4">
        <v>1529.0</v>
      </c>
      <c r="B73" s="1" t="s">
        <v>225</v>
      </c>
      <c r="C73" s="4"/>
      <c r="D73" s="4">
        <v>4.0</v>
      </c>
      <c r="E73" s="4">
        <v>1.0</v>
      </c>
      <c r="F73" s="4">
        <f t="shared" ref="F73:G73" si="179">(D73-average(D:D))/stdev(D:D)</f>
        <v>0.2742700707</v>
      </c>
      <c r="G73" s="4">
        <f t="shared" si="179"/>
        <v>0.4952191777</v>
      </c>
      <c r="H73" s="4">
        <f t="shared" si="4"/>
        <v>0.3847446242</v>
      </c>
      <c r="I73" s="4">
        <f t="shared" si="5"/>
        <v>0.6202778605</v>
      </c>
      <c r="J73" s="4">
        <f t="shared" si="6"/>
        <v>1.240555721</v>
      </c>
      <c r="K73" s="1"/>
      <c r="L73" s="4">
        <v>80.66</v>
      </c>
      <c r="M73" s="4">
        <v>75.59</v>
      </c>
      <c r="N73" s="4">
        <v>63.67</v>
      </c>
      <c r="O73" s="4">
        <v>56.25</v>
      </c>
      <c r="P73" s="4">
        <f t="shared" ref="P73:S73" si="180">(L73-average(L:L))/stdev(L:L)</f>
        <v>0.5145403303</v>
      </c>
      <c r="Q73" s="4">
        <f t="shared" si="180"/>
        <v>0.6184049781</v>
      </c>
      <c r="R73" s="4">
        <f t="shared" si="180"/>
        <v>-0.3895504133</v>
      </c>
      <c r="S73" s="4">
        <f t="shared" si="180"/>
        <v>0.1762432973</v>
      </c>
      <c r="T73" s="4">
        <f t="shared" si="8"/>
        <v>0.2299095481</v>
      </c>
      <c r="U73" s="4">
        <f t="shared" si="9"/>
        <v>0.4794888404</v>
      </c>
      <c r="V73" s="1"/>
      <c r="W73" s="4">
        <v>1.1</v>
      </c>
      <c r="X73" s="4">
        <v>1.0</v>
      </c>
      <c r="Y73" s="4">
        <f t="shared" si="10"/>
        <v>0.99</v>
      </c>
      <c r="Z73" s="4">
        <f t="shared" si="11"/>
        <v>-0.6202587754</v>
      </c>
      <c r="AA73" s="4">
        <f t="shared" si="12"/>
        <v>-0.7875650928</v>
      </c>
      <c r="AB73" s="4"/>
      <c r="AC73" s="1" t="s">
        <v>106</v>
      </c>
      <c r="AD73" s="4">
        <v>0.0</v>
      </c>
      <c r="AE73" s="10">
        <f t="shared" si="138"/>
        <v>0</v>
      </c>
      <c r="AF73" s="29" t="str">
        <f t="shared" si="139"/>
        <v/>
      </c>
      <c r="AG73" s="11">
        <f t="shared" si="140"/>
        <v>-1.139208416</v>
      </c>
      <c r="AH73" s="11" t="str">
        <f t="shared" si="141"/>
        <v/>
      </c>
      <c r="AI73" s="11">
        <f t="shared" si="142"/>
        <v>-1.139208416</v>
      </c>
      <c r="AJ73" s="4">
        <f t="shared" si="13"/>
        <v>-1.067337068</v>
      </c>
      <c r="AK73" s="1"/>
      <c r="AL73" s="11"/>
      <c r="AM73" s="4">
        <f t="shared" si="14"/>
        <v>-0.03371439975</v>
      </c>
      <c r="AN73" s="4">
        <v>0.2186625173</v>
      </c>
      <c r="AO73" s="4">
        <f t="shared" si="15"/>
        <v>0.02937982951</v>
      </c>
      <c r="AP73" s="4"/>
      <c r="AQ73" s="4"/>
    </row>
    <row r="74">
      <c r="A74" s="4">
        <v>1470.0</v>
      </c>
      <c r="B74" s="1" t="s">
        <v>274</v>
      </c>
      <c r="C74" s="4"/>
      <c r="D74" s="4">
        <v>4.0</v>
      </c>
      <c r="E74" s="4">
        <v>1.0</v>
      </c>
      <c r="F74" s="4">
        <f t="shared" ref="F74:G74" si="181">(D74-average(D:D))/stdev(D:D)</f>
        <v>0.2742700707</v>
      </c>
      <c r="G74" s="4">
        <f t="shared" si="181"/>
        <v>0.4952191777</v>
      </c>
      <c r="H74" s="4">
        <f t="shared" si="4"/>
        <v>0.3847446242</v>
      </c>
      <c r="I74" s="4">
        <f t="shared" si="5"/>
        <v>0.6202778605</v>
      </c>
      <c r="J74" s="4">
        <f t="shared" si="6"/>
        <v>1.240555721</v>
      </c>
      <c r="K74" s="1"/>
      <c r="L74" s="4">
        <v>78.52</v>
      </c>
      <c r="M74" s="4">
        <v>56.84</v>
      </c>
      <c r="N74" s="4">
        <v>62.11</v>
      </c>
      <c r="O74" s="4">
        <v>37.89</v>
      </c>
      <c r="P74" s="4">
        <f t="shared" ref="P74:S74" si="182">(L74-average(L:L))/stdev(L:L)</f>
        <v>0.379578641</v>
      </c>
      <c r="Q74" s="4">
        <f t="shared" si="182"/>
        <v>-0.5007364516</v>
      </c>
      <c r="R74" s="4">
        <f t="shared" si="182"/>
        <v>-0.4978718729</v>
      </c>
      <c r="S74" s="4">
        <f t="shared" si="182"/>
        <v>-0.9723891183</v>
      </c>
      <c r="T74" s="4">
        <f t="shared" si="8"/>
        <v>-0.3978547005</v>
      </c>
      <c r="U74" s="4">
        <f t="shared" si="9"/>
        <v>-0.6307572437</v>
      </c>
      <c r="V74" s="1"/>
      <c r="W74" s="4">
        <v>45.4</v>
      </c>
      <c r="X74" s="4">
        <v>1.0</v>
      </c>
      <c r="Y74" s="4">
        <f t="shared" si="10"/>
        <v>40.86</v>
      </c>
      <c r="Z74" s="4">
        <f t="shared" si="11"/>
        <v>-0.3037763165</v>
      </c>
      <c r="AA74" s="4">
        <f t="shared" si="12"/>
        <v>-0.5511590664</v>
      </c>
      <c r="AB74" s="4"/>
      <c r="AC74" s="1" t="s">
        <v>106</v>
      </c>
      <c r="AD74" s="9">
        <v>1560.0</v>
      </c>
      <c r="AE74" s="10">
        <f t="shared" si="138"/>
        <v>3.193124598</v>
      </c>
      <c r="AF74" s="29" t="str">
        <f t="shared" si="139"/>
        <v/>
      </c>
      <c r="AG74" s="11">
        <f t="shared" si="140"/>
        <v>0.1876934324</v>
      </c>
      <c r="AH74" s="11" t="str">
        <f t="shared" si="141"/>
        <v/>
      </c>
      <c r="AI74" s="11">
        <f t="shared" si="142"/>
        <v>0.1876934324</v>
      </c>
      <c r="AJ74" s="4">
        <f t="shared" si="13"/>
        <v>0.4332360008</v>
      </c>
      <c r="AK74" s="1"/>
      <c r="AL74" s="11"/>
      <c r="AM74" s="4">
        <f t="shared" si="14"/>
        <v>0.1229688529</v>
      </c>
      <c r="AN74" s="4">
        <v>-0.2678649289</v>
      </c>
      <c r="AO74" s="4">
        <f t="shared" si="15"/>
        <v>0.02526040747</v>
      </c>
      <c r="AP74" s="4"/>
      <c r="AQ74" s="4"/>
    </row>
    <row r="75">
      <c r="A75" s="4">
        <v>1358.0</v>
      </c>
      <c r="B75" s="1" t="s">
        <v>113</v>
      </c>
      <c r="C75" s="4"/>
      <c r="D75" s="4">
        <v>4.0</v>
      </c>
      <c r="E75" s="4">
        <v>1.0</v>
      </c>
      <c r="F75" s="4">
        <f t="shared" ref="F75:G75" si="183">(D75-average(D:D))/stdev(D:D)</f>
        <v>0.2742700707</v>
      </c>
      <c r="G75" s="4">
        <f t="shared" si="183"/>
        <v>0.4952191777</v>
      </c>
      <c r="H75" s="4">
        <f t="shared" si="4"/>
        <v>0.3847446242</v>
      </c>
      <c r="I75" s="4">
        <f t="shared" si="5"/>
        <v>0.6202778605</v>
      </c>
      <c r="J75" s="4">
        <f t="shared" si="6"/>
        <v>1.240555721</v>
      </c>
      <c r="K75" s="1"/>
      <c r="L75" s="4">
        <v>80.64</v>
      </c>
      <c r="M75" s="4">
        <v>71.67</v>
      </c>
      <c r="N75" s="4">
        <v>70.09</v>
      </c>
      <c r="O75" s="4">
        <v>58.85</v>
      </c>
      <c r="P75" s="4">
        <f t="shared" ref="P75:S75" si="184">(L75-average(L:L))/stdev(L:L)</f>
        <v>0.5132790061</v>
      </c>
      <c r="Q75" s="4">
        <f t="shared" si="184"/>
        <v>0.3844298099</v>
      </c>
      <c r="R75" s="4">
        <f t="shared" si="184"/>
        <v>0.05623405495</v>
      </c>
      <c r="S75" s="4">
        <f t="shared" si="184"/>
        <v>0.3389036612</v>
      </c>
      <c r="T75" s="4">
        <f t="shared" si="8"/>
        <v>0.323211633</v>
      </c>
      <c r="U75" s="4">
        <f t="shared" si="9"/>
        <v>0.5685170473</v>
      </c>
      <c r="V75" s="1"/>
      <c r="W75" s="4">
        <v>28.3</v>
      </c>
      <c r="X75" s="4">
        <v>3.0</v>
      </c>
      <c r="Y75" s="4">
        <f t="shared" si="10"/>
        <v>20.6307</v>
      </c>
      <c r="Z75" s="4">
        <f t="shared" si="11"/>
        <v>-0.464353658</v>
      </c>
      <c r="AA75" s="4">
        <f t="shared" si="12"/>
        <v>-0.6814349991</v>
      </c>
      <c r="AB75" s="4"/>
      <c r="AC75" s="4">
        <v>0.0</v>
      </c>
      <c r="AD75" s="4">
        <v>0.0</v>
      </c>
      <c r="AE75" s="10">
        <f t="shared" si="138"/>
        <v>0</v>
      </c>
      <c r="AF75" s="29">
        <f t="shared" si="139"/>
        <v>0</v>
      </c>
      <c r="AG75" s="11">
        <f t="shared" si="140"/>
        <v>-1.139208416</v>
      </c>
      <c r="AH75" s="11" t="str">
        <f t="shared" si="141"/>
        <v/>
      </c>
      <c r="AI75" s="11">
        <f t="shared" si="142"/>
        <v>-1.139208416</v>
      </c>
      <c r="AJ75" s="4">
        <f t="shared" si="13"/>
        <v>-1.067337068</v>
      </c>
      <c r="AK75" s="1"/>
      <c r="AL75" s="11"/>
      <c r="AM75" s="4">
        <f t="shared" si="14"/>
        <v>0.01507517538</v>
      </c>
      <c r="AN75" s="1"/>
      <c r="AO75" s="4">
        <f t="shared" si="15"/>
        <v>0.01507517538</v>
      </c>
      <c r="AP75" s="4"/>
      <c r="AQ75" s="4"/>
    </row>
    <row r="76">
      <c r="A76" s="4">
        <v>1222.0</v>
      </c>
      <c r="B76" s="1" t="s">
        <v>118</v>
      </c>
      <c r="C76" s="4"/>
      <c r="D76" s="4">
        <v>4.0</v>
      </c>
      <c r="E76" s="4">
        <v>1.0</v>
      </c>
      <c r="F76" s="4">
        <f t="shared" ref="F76:G76" si="185">(D76-average(D:D))/stdev(D:D)</f>
        <v>0.2742700707</v>
      </c>
      <c r="G76" s="4">
        <f t="shared" si="185"/>
        <v>0.4952191777</v>
      </c>
      <c r="H76" s="4">
        <f t="shared" si="4"/>
        <v>0.3847446242</v>
      </c>
      <c r="I76" s="4">
        <f t="shared" si="5"/>
        <v>0.6202778605</v>
      </c>
      <c r="J76" s="4">
        <f t="shared" si="6"/>
        <v>1.240555721</v>
      </c>
      <c r="K76" s="1"/>
      <c r="L76" s="4">
        <v>79.69</v>
      </c>
      <c r="M76" s="4">
        <v>80.47</v>
      </c>
      <c r="N76" s="4">
        <v>72.66</v>
      </c>
      <c r="O76" s="4">
        <v>47.66</v>
      </c>
      <c r="P76" s="4">
        <f t="shared" ref="P76:S76" si="186">(L76-average(L:L))/stdev(L:L)</f>
        <v>0.4533661067</v>
      </c>
      <c r="Q76" s="4">
        <f t="shared" si="186"/>
        <v>0.9096801876</v>
      </c>
      <c r="R76" s="4">
        <f t="shared" si="186"/>
        <v>0.2346867159</v>
      </c>
      <c r="S76" s="4">
        <f t="shared" si="186"/>
        <v>-0.3611615203</v>
      </c>
      <c r="T76" s="4">
        <f t="shared" si="8"/>
        <v>0.3091428725</v>
      </c>
      <c r="U76" s="4">
        <f t="shared" si="9"/>
        <v>0.5560061802</v>
      </c>
      <c r="V76" s="1"/>
      <c r="W76" s="4">
        <v>28.0</v>
      </c>
      <c r="X76" s="4">
        <v>4.0</v>
      </c>
      <c r="Y76" s="4">
        <f t="shared" si="10"/>
        <v>18.3708</v>
      </c>
      <c r="Z76" s="4">
        <f t="shared" si="11"/>
        <v>-0.4822924267</v>
      </c>
      <c r="AA76" s="4">
        <f t="shared" si="12"/>
        <v>-0.6944727689</v>
      </c>
      <c r="AB76" s="4"/>
      <c r="AC76" s="4">
        <v>0.0</v>
      </c>
      <c r="AD76" s="4">
        <v>0.0</v>
      </c>
      <c r="AE76" s="10">
        <f t="shared" si="138"/>
        <v>0</v>
      </c>
      <c r="AF76" s="29">
        <f t="shared" si="139"/>
        <v>0</v>
      </c>
      <c r="AG76" s="11">
        <f t="shared" si="140"/>
        <v>-1.139208416</v>
      </c>
      <c r="AH76" s="11" t="str">
        <f t="shared" si="141"/>
        <v/>
      </c>
      <c r="AI76" s="11">
        <f t="shared" si="142"/>
        <v>-1.139208416</v>
      </c>
      <c r="AJ76" s="4">
        <f t="shared" si="13"/>
        <v>-1.067337068</v>
      </c>
      <c r="AK76" s="1"/>
      <c r="AL76" s="11"/>
      <c r="AM76" s="4">
        <f t="shared" si="14"/>
        <v>0.008688016183</v>
      </c>
      <c r="AN76" s="1"/>
      <c r="AO76" s="4">
        <f t="shared" si="15"/>
        <v>0.008688016183</v>
      </c>
      <c r="AP76" s="4"/>
      <c r="AQ76" s="4"/>
    </row>
    <row r="77">
      <c r="A77" s="4">
        <v>949.0</v>
      </c>
      <c r="B77" s="1" t="s">
        <v>95</v>
      </c>
      <c r="C77" s="4"/>
      <c r="D77" s="4">
        <v>4.0</v>
      </c>
      <c r="E77" s="4">
        <v>1.0</v>
      </c>
      <c r="F77" s="4">
        <f t="shared" ref="F77:G77" si="187">(D77-average(D:D))/stdev(D:D)</f>
        <v>0.2742700707</v>
      </c>
      <c r="G77" s="4">
        <f t="shared" si="187"/>
        <v>0.4952191777</v>
      </c>
      <c r="H77" s="4">
        <f t="shared" si="4"/>
        <v>0.3847446242</v>
      </c>
      <c r="I77" s="4">
        <f t="shared" si="5"/>
        <v>0.6202778605</v>
      </c>
      <c r="J77" s="4">
        <f t="shared" si="6"/>
        <v>1.240555721</v>
      </c>
      <c r="K77" s="1"/>
      <c r="L77" s="4">
        <v>90.71</v>
      </c>
      <c r="M77" s="4">
        <v>73.81</v>
      </c>
      <c r="N77" s="4">
        <v>70.66</v>
      </c>
      <c r="O77" s="4">
        <v>49.94</v>
      </c>
      <c r="P77" s="4">
        <f t="shared" ref="P77:S77" si="188">(L77-average(L:L))/stdev(L:L)</f>
        <v>1.148355741</v>
      </c>
      <c r="Q77" s="4">
        <f t="shared" si="188"/>
        <v>0.5121611517</v>
      </c>
      <c r="R77" s="4">
        <f t="shared" si="188"/>
        <v>0.09581304979</v>
      </c>
      <c r="S77" s="4">
        <f t="shared" si="188"/>
        <v>-0.2185208935</v>
      </c>
      <c r="T77" s="4">
        <f t="shared" si="8"/>
        <v>0.3844522622</v>
      </c>
      <c r="U77" s="4">
        <f t="shared" si="9"/>
        <v>0.6200421455</v>
      </c>
      <c r="V77" s="1"/>
      <c r="W77" s="4">
        <v>28.4</v>
      </c>
      <c r="X77" s="4">
        <v>7.0</v>
      </c>
      <c r="Y77" s="4">
        <f t="shared" si="10"/>
        <v>13.58363196</v>
      </c>
      <c r="Z77" s="4">
        <f t="shared" si="11"/>
        <v>-0.5202922941</v>
      </c>
      <c r="AA77" s="4">
        <f t="shared" si="12"/>
        <v>-0.7213128961</v>
      </c>
      <c r="AB77" s="4"/>
      <c r="AC77" s="4">
        <v>0.0</v>
      </c>
      <c r="AD77" s="4">
        <v>0.0</v>
      </c>
      <c r="AE77" s="10">
        <f t="shared" si="138"/>
        <v>0</v>
      </c>
      <c r="AF77" s="29">
        <f t="shared" si="139"/>
        <v>0</v>
      </c>
      <c r="AG77" s="11">
        <f t="shared" si="140"/>
        <v>-1.139208416</v>
      </c>
      <c r="AH77" s="11" t="str">
        <f t="shared" si="141"/>
        <v/>
      </c>
      <c r="AI77" s="11">
        <f t="shared" si="142"/>
        <v>-1.139208416</v>
      </c>
      <c r="AJ77" s="4">
        <f t="shared" si="13"/>
        <v>-1.067337068</v>
      </c>
      <c r="AK77" s="1"/>
      <c r="AL77" s="11"/>
      <c r="AM77" s="4">
        <f t="shared" si="14"/>
        <v>0.01798697568</v>
      </c>
      <c r="AN77" s="4">
        <v>-0.02287902875</v>
      </c>
      <c r="AO77" s="4">
        <f t="shared" si="15"/>
        <v>0.007770474573</v>
      </c>
      <c r="AP77" s="4"/>
      <c r="AQ77" s="4"/>
    </row>
    <row r="78">
      <c r="A78" s="4">
        <v>1721.0</v>
      </c>
      <c r="B78" s="1" t="s">
        <v>310</v>
      </c>
      <c r="C78" s="4"/>
      <c r="D78" s="4">
        <v>4.0</v>
      </c>
      <c r="E78" s="4">
        <v>1.0</v>
      </c>
      <c r="F78" s="4">
        <f t="shared" ref="F78:G78" si="189">(D78-average(D:D))/stdev(D:D)</f>
        <v>0.2742700707</v>
      </c>
      <c r="G78" s="4">
        <f t="shared" si="189"/>
        <v>0.4952191777</v>
      </c>
      <c r="H78" s="4">
        <f t="shared" si="4"/>
        <v>0.3847446242</v>
      </c>
      <c r="I78" s="4">
        <f t="shared" si="5"/>
        <v>0.6202778605</v>
      </c>
      <c r="J78" s="4">
        <f t="shared" si="6"/>
        <v>1.240555721</v>
      </c>
      <c r="K78" s="1"/>
      <c r="L78" s="4">
        <v>76.56</v>
      </c>
      <c r="M78" s="4">
        <v>57.03</v>
      </c>
      <c r="N78" s="4">
        <v>69.53</v>
      </c>
      <c r="O78" s="4">
        <v>53.13</v>
      </c>
      <c r="P78" s="4">
        <f t="shared" ref="P78:S78" si="190">(L78-average(L:L))/stdev(L:L)</f>
        <v>0.2559688694</v>
      </c>
      <c r="Q78" s="4">
        <f t="shared" si="190"/>
        <v>-0.4893958185</v>
      </c>
      <c r="R78" s="4">
        <f t="shared" si="190"/>
        <v>0.01734942843</v>
      </c>
      <c r="S78" s="4">
        <f t="shared" si="190"/>
        <v>-0.01894913936</v>
      </c>
      <c r="T78" s="4">
        <f t="shared" si="8"/>
        <v>-0.05875666499</v>
      </c>
      <c r="U78" s="4">
        <f t="shared" si="9"/>
        <v>-0.2423977413</v>
      </c>
      <c r="V78" s="1"/>
      <c r="W78" s="4">
        <v>0.0</v>
      </c>
      <c r="X78" s="4">
        <v>0.0</v>
      </c>
      <c r="Y78" s="4">
        <f t="shared" si="10"/>
        <v>0</v>
      </c>
      <c r="Z78" s="4">
        <f t="shared" si="11"/>
        <v>-1</v>
      </c>
      <c r="AA78" s="4">
        <f t="shared" si="12"/>
        <v>-1</v>
      </c>
      <c r="AB78" s="4"/>
      <c r="AC78" s="1"/>
      <c r="AD78" s="1"/>
      <c r="AE78" s="1"/>
      <c r="AF78" s="1"/>
      <c r="AG78" s="23"/>
      <c r="AH78" s="23"/>
      <c r="AI78" s="23"/>
      <c r="AJ78" s="4" t="str">
        <f t="shared" si="13"/>
        <v/>
      </c>
      <c r="AK78" s="1"/>
      <c r="AL78" s="23"/>
      <c r="AM78" s="4">
        <f t="shared" si="14"/>
        <v>-0.0006140067677</v>
      </c>
      <c r="AN78" s="4"/>
      <c r="AO78" s="4">
        <f t="shared" si="15"/>
        <v>-0.0006140067677</v>
      </c>
      <c r="AP78" s="4"/>
      <c r="AQ78" s="4"/>
    </row>
    <row r="79">
      <c r="A79" s="4">
        <v>869.0</v>
      </c>
      <c r="B79" s="1" t="s">
        <v>99</v>
      </c>
      <c r="C79" s="4"/>
      <c r="D79" s="4">
        <v>4.0</v>
      </c>
      <c r="E79" s="4">
        <v>1.0</v>
      </c>
      <c r="F79" s="4">
        <f t="shared" ref="F79:G79" si="191">(D79-average(D:D))/stdev(D:D)</f>
        <v>0.2742700707</v>
      </c>
      <c r="G79" s="4">
        <f t="shared" si="191"/>
        <v>0.4952191777</v>
      </c>
      <c r="H79" s="4">
        <f t="shared" si="4"/>
        <v>0.3847446242</v>
      </c>
      <c r="I79" s="4">
        <f t="shared" si="5"/>
        <v>0.6202778605</v>
      </c>
      <c r="J79" s="4">
        <f t="shared" si="6"/>
        <v>1.240555721</v>
      </c>
      <c r="K79" s="1"/>
      <c r="L79" s="4">
        <v>80.95</v>
      </c>
      <c r="M79" s="4">
        <v>73.15</v>
      </c>
      <c r="N79" s="4">
        <v>80.39</v>
      </c>
      <c r="O79" s="4">
        <v>61.97</v>
      </c>
      <c r="P79" s="4">
        <f t="shared" ref="P79:S79" si="192">(L79-average(L:L))/stdev(L:L)</f>
        <v>0.5328295312</v>
      </c>
      <c r="Q79" s="4">
        <f t="shared" si="192"/>
        <v>0.4727673734</v>
      </c>
      <c r="R79" s="4">
        <f t="shared" si="192"/>
        <v>0.7714334355</v>
      </c>
      <c r="S79" s="4">
        <f t="shared" si="192"/>
        <v>0.5340960978</v>
      </c>
      <c r="T79" s="4">
        <f t="shared" si="8"/>
        <v>0.5777816095</v>
      </c>
      <c r="U79" s="4">
        <f t="shared" si="9"/>
        <v>0.7601194705</v>
      </c>
      <c r="V79" s="1"/>
      <c r="W79" s="4">
        <v>34.9</v>
      </c>
      <c r="X79" s="4">
        <v>7.0</v>
      </c>
      <c r="Y79" s="4">
        <f t="shared" si="10"/>
        <v>16.69256181</v>
      </c>
      <c r="Z79" s="4">
        <f t="shared" si="11"/>
        <v>-0.4956140457</v>
      </c>
      <c r="AA79" s="4">
        <f t="shared" si="12"/>
        <v>-0.703998612</v>
      </c>
      <c r="AB79" s="4"/>
      <c r="AC79" s="4">
        <v>0.0</v>
      </c>
      <c r="AD79" s="4">
        <v>0.0</v>
      </c>
      <c r="AE79" s="10">
        <f t="shared" ref="AE79:AE87" si="195">if(AD79=0, 0, LOG10(AD79))</f>
        <v>0</v>
      </c>
      <c r="AF79" s="29">
        <f t="shared" ref="AF79:AF87" si="196">if(or(AC79="-", and(AC79=0, not(AD79=0))), "", if(AD79+AC79=0, 0, (AD79-AC79)/AC79))</f>
        <v>0</v>
      </c>
      <c r="AG79" s="11">
        <f t="shared" ref="AG79:AG87" si="197">(AE79-average(AE:AE))/stdev(AE:AE)</f>
        <v>-1.139208416</v>
      </c>
      <c r="AH79" s="11" t="str">
        <f t="shared" ref="AH79:AH87" si="198">if(AF79,(AF79-average(AF:AF))/stdev(AF:AF), "")</f>
        <v/>
      </c>
      <c r="AI79" s="11">
        <f t="shared" ref="AI79:AI87" si="199">average(AG79, AH79)</f>
        <v>-1.139208416</v>
      </c>
      <c r="AJ79" s="4">
        <f t="shared" si="13"/>
        <v>-1.067337068</v>
      </c>
      <c r="AK79" s="1"/>
      <c r="AL79" s="11"/>
      <c r="AM79" s="4">
        <f t="shared" si="14"/>
        <v>0.05733487797</v>
      </c>
      <c r="AN79" s="4">
        <v>-0.3583796614</v>
      </c>
      <c r="AO79" s="4">
        <f t="shared" si="15"/>
        <v>-0.04659375687</v>
      </c>
      <c r="AP79" s="4"/>
      <c r="AQ79" s="4"/>
    </row>
    <row r="80">
      <c r="A80" s="4">
        <v>1233.0</v>
      </c>
      <c r="B80" s="1" t="s">
        <v>109</v>
      </c>
      <c r="C80" s="4"/>
      <c r="D80" s="4">
        <v>4.0</v>
      </c>
      <c r="E80" s="4">
        <v>1.0</v>
      </c>
      <c r="F80" s="4">
        <f t="shared" ref="F80:G80" si="193">(D80-average(D:D))/stdev(D:D)</f>
        <v>0.2742700707</v>
      </c>
      <c r="G80" s="4">
        <f t="shared" si="193"/>
        <v>0.4952191777</v>
      </c>
      <c r="H80" s="4">
        <f t="shared" si="4"/>
        <v>0.3847446242</v>
      </c>
      <c r="I80" s="4">
        <f t="shared" si="5"/>
        <v>0.6202778605</v>
      </c>
      <c r="J80" s="4">
        <f t="shared" si="6"/>
        <v>1.240555721</v>
      </c>
      <c r="K80" s="1"/>
      <c r="L80" s="4">
        <v>45.06</v>
      </c>
      <c r="M80" s="4">
        <v>57.94</v>
      </c>
      <c r="N80" s="4">
        <v>64.32</v>
      </c>
      <c r="O80" s="4">
        <v>41.49</v>
      </c>
      <c r="P80" s="4">
        <f t="shared" ref="P80:S80" si="194">(L80-average(L:L))/stdev(L:L)</f>
        <v>-1.730616745</v>
      </c>
      <c r="Q80" s="4">
        <f t="shared" si="194"/>
        <v>-0.4350801544</v>
      </c>
      <c r="R80" s="4">
        <f t="shared" si="194"/>
        <v>-0.3444164718</v>
      </c>
      <c r="S80" s="4">
        <f t="shared" si="194"/>
        <v>-0.7471670761</v>
      </c>
      <c r="T80" s="4">
        <f t="shared" si="8"/>
        <v>-0.8143201118</v>
      </c>
      <c r="U80" s="4">
        <f t="shared" si="9"/>
        <v>-0.9023968704</v>
      </c>
      <c r="V80" s="1"/>
      <c r="W80" s="4">
        <v>194.5</v>
      </c>
      <c r="X80" s="4">
        <v>4.0</v>
      </c>
      <c r="Y80" s="4">
        <f t="shared" si="10"/>
        <v>127.61145</v>
      </c>
      <c r="Z80" s="4">
        <f t="shared" si="11"/>
        <v>0.3848445064</v>
      </c>
      <c r="AA80" s="4">
        <f t="shared" si="12"/>
        <v>0.6203583693</v>
      </c>
      <c r="AB80" s="4"/>
      <c r="AC80" s="4">
        <v>0.0</v>
      </c>
      <c r="AD80" s="4">
        <v>0.0</v>
      </c>
      <c r="AE80" s="10">
        <f t="shared" si="195"/>
        <v>0</v>
      </c>
      <c r="AF80" s="29">
        <f t="shared" si="196"/>
        <v>0</v>
      </c>
      <c r="AG80" s="11">
        <f t="shared" si="197"/>
        <v>-1.139208416</v>
      </c>
      <c r="AH80" s="11" t="str">
        <f t="shared" si="198"/>
        <v/>
      </c>
      <c r="AI80" s="11">
        <f t="shared" si="199"/>
        <v>-1.139208416</v>
      </c>
      <c r="AJ80" s="4">
        <f t="shared" si="13"/>
        <v>-1.067337068</v>
      </c>
      <c r="AK80" s="1"/>
      <c r="AL80" s="11"/>
      <c r="AM80" s="4">
        <f t="shared" si="14"/>
        <v>-0.02720496193</v>
      </c>
      <c r="AN80" s="4">
        <v>-0.1263974436</v>
      </c>
      <c r="AO80" s="4">
        <f t="shared" si="15"/>
        <v>-0.05200308235</v>
      </c>
      <c r="AP80" s="4"/>
      <c r="AQ80" s="4"/>
    </row>
    <row r="81">
      <c r="A81" s="4">
        <v>1444.0</v>
      </c>
      <c r="B81" s="1" t="s">
        <v>286</v>
      </c>
      <c r="C81" s="4"/>
      <c r="D81" s="4">
        <v>4.0</v>
      </c>
      <c r="E81" s="4">
        <v>1.0</v>
      </c>
      <c r="F81" s="4">
        <f t="shared" ref="F81:G81" si="200">(D81-average(D:D))/stdev(D:D)</f>
        <v>0.2742700707</v>
      </c>
      <c r="G81" s="4">
        <f t="shared" si="200"/>
        <v>0.4952191777</v>
      </c>
      <c r="H81" s="4">
        <f t="shared" si="4"/>
        <v>0.3847446242</v>
      </c>
      <c r="I81" s="4">
        <f t="shared" si="5"/>
        <v>0.6202778605</v>
      </c>
      <c r="J81" s="4">
        <f t="shared" si="6"/>
        <v>1.240555721</v>
      </c>
      <c r="K81" s="1"/>
      <c r="L81" s="4">
        <v>54.1</v>
      </c>
      <c r="M81" s="4">
        <v>43.36</v>
      </c>
      <c r="N81" s="4">
        <v>54.49</v>
      </c>
      <c r="O81" s="4">
        <v>33.59</v>
      </c>
      <c r="P81" s="4">
        <f t="shared" ref="P81:S81" si="201">(L81-average(L:L))/stdev(L:L)</f>
        <v>-1.160498207</v>
      </c>
      <c r="Q81" s="4">
        <f t="shared" si="201"/>
        <v>-1.30532453</v>
      </c>
      <c r="R81" s="4">
        <f t="shared" si="201"/>
        <v>-1.026980541</v>
      </c>
      <c r="S81" s="4">
        <f t="shared" si="201"/>
        <v>-1.241404335</v>
      </c>
      <c r="T81" s="4">
        <f t="shared" si="8"/>
        <v>-1.183551903</v>
      </c>
      <c r="U81" s="4">
        <f t="shared" si="9"/>
        <v>-1.087911717</v>
      </c>
      <c r="V81" s="1"/>
      <c r="W81" s="4">
        <v>37.3</v>
      </c>
      <c r="X81" s="4">
        <v>1.0</v>
      </c>
      <c r="Y81" s="4">
        <f t="shared" si="10"/>
        <v>33.57</v>
      </c>
      <c r="Z81" s="4">
        <f t="shared" si="11"/>
        <v>-0.3616433124</v>
      </c>
      <c r="AA81" s="4">
        <f t="shared" si="12"/>
        <v>-0.6013678677</v>
      </c>
      <c r="AB81" s="4"/>
      <c r="AC81" s="1" t="s">
        <v>106</v>
      </c>
      <c r="AD81" s="9">
        <v>12500.0</v>
      </c>
      <c r="AE81" s="10">
        <f t="shared" si="195"/>
        <v>4.096910013</v>
      </c>
      <c r="AF81" s="29" t="str">
        <f t="shared" si="196"/>
        <v/>
      </c>
      <c r="AG81" s="11">
        <f t="shared" si="197"/>
        <v>0.5632611562</v>
      </c>
      <c r="AH81" s="11" t="str">
        <f t="shared" si="198"/>
        <v/>
      </c>
      <c r="AI81" s="11">
        <f t="shared" si="199"/>
        <v>0.5632611562</v>
      </c>
      <c r="AJ81" s="4">
        <f t="shared" si="13"/>
        <v>0.7505072659</v>
      </c>
      <c r="AK81" s="1"/>
      <c r="AL81" s="11"/>
      <c r="AM81" s="4">
        <f t="shared" si="14"/>
        <v>0.07544585063</v>
      </c>
      <c r="AN81" s="4">
        <v>-0.4385363027</v>
      </c>
      <c r="AO81" s="4">
        <f t="shared" si="15"/>
        <v>-0.0530496877</v>
      </c>
      <c r="AP81" s="4"/>
      <c r="AQ81" s="4"/>
    </row>
    <row r="82">
      <c r="A82" s="4">
        <v>1426.0</v>
      </c>
      <c r="B82" s="1" t="s">
        <v>140</v>
      </c>
      <c r="C82" s="4"/>
      <c r="D82" s="4">
        <v>4.0</v>
      </c>
      <c r="E82" s="4">
        <v>1.0</v>
      </c>
      <c r="F82" s="4">
        <f t="shared" ref="F82:G82" si="202">(D82-average(D:D))/stdev(D:D)</f>
        <v>0.2742700707</v>
      </c>
      <c r="G82" s="4">
        <f t="shared" si="202"/>
        <v>0.4952191777</v>
      </c>
      <c r="H82" s="4">
        <f t="shared" si="4"/>
        <v>0.3847446242</v>
      </c>
      <c r="I82" s="4">
        <f t="shared" si="5"/>
        <v>0.6202778605</v>
      </c>
      <c r="J82" s="4">
        <f t="shared" si="6"/>
        <v>1.240555721</v>
      </c>
      <c r="K82" s="1"/>
      <c r="L82" s="4">
        <v>74.55</v>
      </c>
      <c r="M82" s="4">
        <v>68.53</v>
      </c>
      <c r="N82" s="4">
        <v>74.13</v>
      </c>
      <c r="O82" s="4">
        <v>44.22</v>
      </c>
      <c r="P82" s="4">
        <f t="shared" ref="P82:S82" si="203">(L82-average(L:L))/stdev(L:L)</f>
        <v>0.1292057874</v>
      </c>
      <c r="Q82" s="4">
        <f t="shared" si="203"/>
        <v>0.1970109251</v>
      </c>
      <c r="R82" s="4">
        <f t="shared" si="203"/>
        <v>0.3367588605</v>
      </c>
      <c r="S82" s="4">
        <f t="shared" si="203"/>
        <v>-0.576373694</v>
      </c>
      <c r="T82" s="4">
        <f t="shared" si="8"/>
        <v>0.02165046976</v>
      </c>
      <c r="U82" s="4">
        <f t="shared" si="9"/>
        <v>0.147140986</v>
      </c>
      <c r="V82" s="1"/>
      <c r="W82" s="4">
        <v>0.0</v>
      </c>
      <c r="X82" s="4">
        <v>0.0</v>
      </c>
      <c r="Y82" s="4">
        <f t="shared" si="10"/>
        <v>0</v>
      </c>
      <c r="Z82" s="4">
        <f t="shared" si="11"/>
        <v>-1</v>
      </c>
      <c r="AA82" s="4">
        <f t="shared" si="12"/>
        <v>-1</v>
      </c>
      <c r="AB82" s="4"/>
      <c r="AC82" s="9">
        <v>7600.0</v>
      </c>
      <c r="AD82" s="9">
        <v>1700.0</v>
      </c>
      <c r="AE82" s="10">
        <f t="shared" si="195"/>
        <v>3.230448921</v>
      </c>
      <c r="AF82" s="29">
        <f t="shared" si="196"/>
        <v>-0.7763157895</v>
      </c>
      <c r="AG82" s="11">
        <f t="shared" si="197"/>
        <v>0.2032035422</v>
      </c>
      <c r="AH82" s="11">
        <f t="shared" si="198"/>
        <v>-0.4219045422</v>
      </c>
      <c r="AI82" s="11">
        <f t="shared" si="199"/>
        <v>-0.1093505</v>
      </c>
      <c r="AJ82" s="4">
        <f t="shared" si="13"/>
        <v>-0.3306818712</v>
      </c>
      <c r="AK82" s="1"/>
      <c r="AL82" s="11"/>
      <c r="AM82" s="4">
        <f t="shared" si="14"/>
        <v>0.01425370894</v>
      </c>
      <c r="AN82" s="4">
        <v>-0.2688610598</v>
      </c>
      <c r="AO82" s="4">
        <f t="shared" si="15"/>
        <v>-0.05652498325</v>
      </c>
      <c r="AP82" s="4"/>
      <c r="AQ82" s="4"/>
    </row>
    <row r="83">
      <c r="A83" s="4">
        <v>1362.0</v>
      </c>
      <c r="B83" s="1" t="s">
        <v>139</v>
      </c>
      <c r="C83" s="4"/>
      <c r="D83" s="4">
        <v>4.0</v>
      </c>
      <c r="E83" s="4">
        <v>1.0</v>
      </c>
      <c r="F83" s="4">
        <f t="shared" ref="F83:G83" si="204">(D83-average(D:D))/stdev(D:D)</f>
        <v>0.2742700707</v>
      </c>
      <c r="G83" s="4">
        <f t="shared" si="204"/>
        <v>0.4952191777</v>
      </c>
      <c r="H83" s="4">
        <f t="shared" si="4"/>
        <v>0.3847446242</v>
      </c>
      <c r="I83" s="4">
        <f t="shared" si="5"/>
        <v>0.6202778605</v>
      </c>
      <c r="J83" s="4">
        <f t="shared" si="6"/>
        <v>1.240555721</v>
      </c>
      <c r="K83" s="1"/>
      <c r="L83" s="4">
        <v>81.64</v>
      </c>
      <c r="M83" s="4">
        <v>65.23</v>
      </c>
      <c r="N83" s="4">
        <v>82.86</v>
      </c>
      <c r="O83" s="4">
        <v>59.28</v>
      </c>
      <c r="P83" s="4">
        <f t="shared" ref="P83:S83" si="205">(L83-average(L:L))/stdev(L:L)</f>
        <v>0.5763452161</v>
      </c>
      <c r="Q83" s="4">
        <f t="shared" si="205"/>
        <v>0.00004203348093</v>
      </c>
      <c r="R83" s="4">
        <f t="shared" si="205"/>
        <v>0.9429424132</v>
      </c>
      <c r="S83" s="4">
        <f t="shared" si="205"/>
        <v>0.3658051829</v>
      </c>
      <c r="T83" s="4">
        <f t="shared" si="8"/>
        <v>0.4712837114</v>
      </c>
      <c r="U83" s="4">
        <f t="shared" si="9"/>
        <v>0.6865010644</v>
      </c>
      <c r="V83" s="1"/>
      <c r="W83" s="4">
        <v>43.2</v>
      </c>
      <c r="X83" s="4">
        <v>2.0</v>
      </c>
      <c r="Y83" s="4">
        <f t="shared" si="10"/>
        <v>34.992</v>
      </c>
      <c r="Z83" s="4">
        <f t="shared" si="11"/>
        <v>-0.3503556761</v>
      </c>
      <c r="AA83" s="4">
        <f t="shared" si="12"/>
        <v>-0.5919085032</v>
      </c>
      <c r="AB83" s="4"/>
      <c r="AC83" s="4">
        <v>0.0</v>
      </c>
      <c r="AD83" s="4">
        <v>0.0</v>
      </c>
      <c r="AE83" s="10">
        <f t="shared" si="195"/>
        <v>0</v>
      </c>
      <c r="AF83" s="29">
        <f t="shared" si="196"/>
        <v>0</v>
      </c>
      <c r="AG83" s="11">
        <f t="shared" si="197"/>
        <v>-1.139208416</v>
      </c>
      <c r="AH83" s="11" t="str">
        <f t="shared" si="198"/>
        <v/>
      </c>
      <c r="AI83" s="11">
        <f t="shared" si="199"/>
        <v>-1.139208416</v>
      </c>
      <c r="AJ83" s="4">
        <f t="shared" si="13"/>
        <v>-1.067337068</v>
      </c>
      <c r="AK83" s="1"/>
      <c r="AL83" s="11"/>
      <c r="AM83" s="4">
        <f t="shared" si="14"/>
        <v>0.06695280365</v>
      </c>
      <c r="AN83" s="4">
        <v>-0.4777242044</v>
      </c>
      <c r="AO83" s="4">
        <f t="shared" si="15"/>
        <v>-0.06921644837</v>
      </c>
      <c r="AP83" s="4"/>
      <c r="AQ83" s="4"/>
    </row>
    <row r="84">
      <c r="A84" s="4">
        <v>676.0</v>
      </c>
      <c r="B84" s="1" t="s">
        <v>119</v>
      </c>
      <c r="C84" s="4"/>
      <c r="D84" s="4">
        <v>4.0</v>
      </c>
      <c r="E84" s="4">
        <v>1.0</v>
      </c>
      <c r="F84" s="4">
        <f t="shared" ref="F84:G84" si="206">(D84-average(D:D))/stdev(D:D)</f>
        <v>0.2742700707</v>
      </c>
      <c r="G84" s="4">
        <f t="shared" si="206"/>
        <v>0.4952191777</v>
      </c>
      <c r="H84" s="4">
        <f t="shared" si="4"/>
        <v>0.3847446242</v>
      </c>
      <c r="I84" s="4">
        <f t="shared" si="5"/>
        <v>0.6202778605</v>
      </c>
      <c r="J84" s="4">
        <f t="shared" si="6"/>
        <v>1.240555721</v>
      </c>
      <c r="K84" s="1"/>
      <c r="L84" s="4">
        <v>69.89</v>
      </c>
      <c r="M84" s="4">
        <v>66.48</v>
      </c>
      <c r="N84" s="4">
        <v>67.07</v>
      </c>
      <c r="O84" s="4">
        <v>38.33</v>
      </c>
      <c r="P84" s="4">
        <f t="shared" ref="P84:S84" si="207">(L84-average(L:L))/stdev(L:L)</f>
        <v>-0.1646827511</v>
      </c>
      <c r="Q84" s="4">
        <f t="shared" si="207"/>
        <v>0.07465146213</v>
      </c>
      <c r="R84" s="4">
        <f t="shared" si="207"/>
        <v>-0.1534651809</v>
      </c>
      <c r="S84" s="4">
        <f t="shared" si="207"/>
        <v>-0.9448619798</v>
      </c>
      <c r="T84" s="4">
        <f t="shared" si="8"/>
        <v>-0.2970896124</v>
      </c>
      <c r="U84" s="4">
        <f t="shared" si="9"/>
        <v>-0.5450592742</v>
      </c>
      <c r="V84" s="1"/>
      <c r="W84" s="4">
        <v>35.4</v>
      </c>
      <c r="X84" s="4">
        <v>8.0</v>
      </c>
      <c r="Y84" s="4">
        <f t="shared" si="10"/>
        <v>15.23853923</v>
      </c>
      <c r="Z84" s="4">
        <f t="shared" si="11"/>
        <v>-0.5071558726</v>
      </c>
      <c r="AA84" s="4">
        <f t="shared" si="12"/>
        <v>-0.7121487714</v>
      </c>
      <c r="AB84" s="4"/>
      <c r="AC84" s="9">
        <v>88600.0</v>
      </c>
      <c r="AD84" s="9">
        <v>1100.0</v>
      </c>
      <c r="AE84" s="10">
        <f t="shared" si="195"/>
        <v>3.041392685</v>
      </c>
      <c r="AF84" s="29">
        <f t="shared" si="196"/>
        <v>-0.9875846501</v>
      </c>
      <c r="AG84" s="11">
        <f t="shared" si="197"/>
        <v>0.1246412871</v>
      </c>
      <c r="AH84" s="11">
        <f t="shared" si="198"/>
        <v>-0.4669834202</v>
      </c>
      <c r="AI84" s="11">
        <f t="shared" si="199"/>
        <v>-0.1711710665</v>
      </c>
      <c r="AJ84" s="4">
        <f t="shared" si="13"/>
        <v>-0.413728252</v>
      </c>
      <c r="AK84" s="1"/>
      <c r="AL84" s="11"/>
      <c r="AM84" s="4">
        <f t="shared" si="14"/>
        <v>-0.1075951442</v>
      </c>
      <c r="AN84" s="4">
        <v>-0.01706374245</v>
      </c>
      <c r="AO84" s="4">
        <f t="shared" si="15"/>
        <v>-0.08496229374</v>
      </c>
      <c r="AP84" s="4"/>
      <c r="AQ84" s="4"/>
    </row>
    <row r="85">
      <c r="A85" s="4">
        <v>1074.0</v>
      </c>
      <c r="B85" s="1" t="s">
        <v>121</v>
      </c>
      <c r="C85" s="4"/>
      <c r="D85" s="4">
        <v>4.0</v>
      </c>
      <c r="E85" s="4">
        <v>1.0</v>
      </c>
      <c r="F85" s="4">
        <f t="shared" ref="F85:G85" si="208">(D85-average(D:D))/stdev(D:D)</f>
        <v>0.2742700707</v>
      </c>
      <c r="G85" s="4">
        <f t="shared" si="208"/>
        <v>0.4952191777</v>
      </c>
      <c r="H85" s="4">
        <f t="shared" si="4"/>
        <v>0.3847446242</v>
      </c>
      <c r="I85" s="4">
        <f t="shared" si="5"/>
        <v>0.6202778605</v>
      </c>
      <c r="J85" s="4">
        <f t="shared" si="6"/>
        <v>1.240555721</v>
      </c>
      <c r="K85" s="1"/>
      <c r="L85" s="4">
        <v>76.77</v>
      </c>
      <c r="M85" s="4">
        <v>79.58</v>
      </c>
      <c r="N85" s="4">
        <v>75.04</v>
      </c>
      <c r="O85" s="4">
        <v>58.16</v>
      </c>
      <c r="P85" s="4">
        <f t="shared" ref="P85:S85" si="209">(L85-average(L:L))/stdev(L:L)</f>
        <v>0.2692127735</v>
      </c>
      <c r="Q85" s="4">
        <f t="shared" si="209"/>
        <v>0.8565582744</v>
      </c>
      <c r="R85" s="4">
        <f t="shared" si="209"/>
        <v>0.3999463786</v>
      </c>
      <c r="S85" s="4">
        <f t="shared" si="209"/>
        <v>0.295736103</v>
      </c>
      <c r="T85" s="4">
        <f t="shared" si="8"/>
        <v>0.4553633824</v>
      </c>
      <c r="U85" s="4">
        <f t="shared" si="9"/>
        <v>0.6748061814</v>
      </c>
      <c r="V85" s="1"/>
      <c r="W85" s="4">
        <v>30.3</v>
      </c>
      <c r="X85" s="4">
        <v>6.0</v>
      </c>
      <c r="Y85" s="4">
        <f t="shared" si="10"/>
        <v>16.1026623</v>
      </c>
      <c r="Z85" s="4">
        <f t="shared" si="11"/>
        <v>-0.5002965851</v>
      </c>
      <c r="AA85" s="4">
        <f t="shared" si="12"/>
        <v>-0.7073164675</v>
      </c>
      <c r="AB85" s="4"/>
      <c r="AC85" s="4">
        <v>0.0</v>
      </c>
      <c r="AD85" s="4">
        <v>0.0</v>
      </c>
      <c r="AE85" s="10">
        <f t="shared" si="195"/>
        <v>0</v>
      </c>
      <c r="AF85" s="29">
        <f t="shared" si="196"/>
        <v>0</v>
      </c>
      <c r="AG85" s="11">
        <f t="shared" si="197"/>
        <v>-1.139208416</v>
      </c>
      <c r="AH85" s="11" t="str">
        <f t="shared" si="198"/>
        <v/>
      </c>
      <c r="AI85" s="11">
        <f t="shared" si="199"/>
        <v>-1.139208416</v>
      </c>
      <c r="AJ85" s="4">
        <f t="shared" si="13"/>
        <v>-1.067337068</v>
      </c>
      <c r="AK85" s="1"/>
      <c r="AL85" s="11"/>
      <c r="AM85" s="4">
        <f t="shared" si="14"/>
        <v>0.03517709181</v>
      </c>
      <c r="AN85" s="4">
        <v>-0.464904131</v>
      </c>
      <c r="AO85" s="4">
        <f t="shared" si="15"/>
        <v>-0.08984321389</v>
      </c>
      <c r="AP85" s="4"/>
      <c r="AQ85" s="4"/>
    </row>
    <row r="86">
      <c r="A86" s="4">
        <v>1591.0</v>
      </c>
      <c r="B86" s="1" t="s">
        <v>239</v>
      </c>
      <c r="C86" s="4"/>
      <c r="D86" s="4">
        <v>2.0</v>
      </c>
      <c r="E86" s="4">
        <v>0.0</v>
      </c>
      <c r="F86" s="4">
        <f t="shared" ref="F86:G86" si="210">(D86-average(D:D))/stdev(D:D)</f>
        <v>-3.620364934</v>
      </c>
      <c r="G86" s="4">
        <f t="shared" si="210"/>
        <v>-1.848818263</v>
      </c>
      <c r="H86" s="4">
        <f t="shared" si="4"/>
        <v>-2.734591599</v>
      </c>
      <c r="I86" s="4">
        <f t="shared" si="5"/>
        <v>-1.653660061</v>
      </c>
      <c r="J86" s="4">
        <f t="shared" si="6"/>
        <v>-3.307320123</v>
      </c>
      <c r="K86" s="1"/>
      <c r="L86" s="4">
        <v>74.22</v>
      </c>
      <c r="M86" s="4">
        <v>67.19</v>
      </c>
      <c r="N86" s="4">
        <v>69.53</v>
      </c>
      <c r="O86" s="4">
        <v>66.21</v>
      </c>
      <c r="P86" s="4">
        <f t="shared" ref="P86:S86" si="211">(L86-average(L:L))/stdev(L:L)</f>
        <v>0.1083939381</v>
      </c>
      <c r="Q86" s="4">
        <f t="shared" si="211"/>
        <v>0.1170296176</v>
      </c>
      <c r="R86" s="4">
        <f t="shared" si="211"/>
        <v>0.01734942843</v>
      </c>
      <c r="S86" s="4">
        <f t="shared" si="211"/>
        <v>0.7993576143</v>
      </c>
      <c r="T86" s="4">
        <f t="shared" si="8"/>
        <v>0.2605326496</v>
      </c>
      <c r="U86" s="4">
        <f t="shared" si="9"/>
        <v>0.51042399</v>
      </c>
      <c r="V86" s="1"/>
      <c r="W86" s="4">
        <v>205.4</v>
      </c>
      <c r="X86" s="4">
        <v>1.0</v>
      </c>
      <c r="Y86" s="4">
        <f t="shared" si="10"/>
        <v>184.86</v>
      </c>
      <c r="Z86" s="4">
        <f t="shared" si="11"/>
        <v>0.8392754538</v>
      </c>
      <c r="AA86" s="4">
        <f t="shared" si="12"/>
        <v>0.9161197814</v>
      </c>
      <c r="AB86" s="4"/>
      <c r="AC86" s="1" t="s">
        <v>106</v>
      </c>
      <c r="AD86" s="9">
        <v>2500000.0</v>
      </c>
      <c r="AE86" s="10">
        <f t="shared" si="195"/>
        <v>6.397940009</v>
      </c>
      <c r="AF86" s="29" t="str">
        <f t="shared" si="196"/>
        <v/>
      </c>
      <c r="AG86" s="11">
        <f t="shared" si="197"/>
        <v>1.519453394</v>
      </c>
      <c r="AH86" s="11" t="str">
        <f t="shared" si="198"/>
        <v/>
      </c>
      <c r="AI86" s="11">
        <f t="shared" si="199"/>
        <v>1.519453394</v>
      </c>
      <c r="AJ86" s="4">
        <f t="shared" si="13"/>
        <v>1.232661103</v>
      </c>
      <c r="AK86" s="1"/>
      <c r="AL86" s="11"/>
      <c r="AM86" s="4">
        <f t="shared" si="14"/>
        <v>-0.1620288122</v>
      </c>
      <c r="AN86" s="4">
        <v>0.118079809</v>
      </c>
      <c r="AO86" s="4">
        <f t="shared" si="15"/>
        <v>-0.0920016569</v>
      </c>
      <c r="AP86" s="4"/>
      <c r="AQ86" s="4"/>
    </row>
    <row r="87">
      <c r="A87" s="4">
        <v>177.0</v>
      </c>
      <c r="B87" s="1" t="s">
        <v>98</v>
      </c>
      <c r="C87" s="4"/>
      <c r="D87" s="4">
        <v>4.0</v>
      </c>
      <c r="E87" s="4">
        <v>1.0</v>
      </c>
      <c r="F87" s="4">
        <f t="shared" ref="F87:G87" si="212">(D87-average(D:D))/stdev(D:D)</f>
        <v>0.2742700707</v>
      </c>
      <c r="G87" s="4">
        <f t="shared" si="212"/>
        <v>0.4952191777</v>
      </c>
      <c r="H87" s="4">
        <f t="shared" si="4"/>
        <v>0.3847446242</v>
      </c>
      <c r="I87" s="4">
        <f t="shared" si="5"/>
        <v>0.6202778605</v>
      </c>
      <c r="J87" s="4">
        <f t="shared" si="6"/>
        <v>1.240555721</v>
      </c>
      <c r="K87" s="1"/>
      <c r="L87" s="4">
        <v>51.5</v>
      </c>
      <c r="M87" s="4">
        <v>61.46</v>
      </c>
      <c r="N87" s="4">
        <v>63.45</v>
      </c>
      <c r="O87" s="4">
        <v>48.58</v>
      </c>
      <c r="P87" s="4">
        <f t="shared" ref="P87:S87" si="213">(L87-average(L:L))/stdev(L:L)</f>
        <v>-1.324470353</v>
      </c>
      <c r="Q87" s="4">
        <f t="shared" si="213"/>
        <v>-0.2249800033</v>
      </c>
      <c r="R87" s="4">
        <f t="shared" si="213"/>
        <v>-0.4048265166</v>
      </c>
      <c r="S87" s="4">
        <f t="shared" si="213"/>
        <v>-0.3036047761</v>
      </c>
      <c r="T87" s="4">
        <f t="shared" si="8"/>
        <v>-0.5644704122</v>
      </c>
      <c r="U87" s="4">
        <f t="shared" si="9"/>
        <v>-0.7513124597</v>
      </c>
      <c r="V87" s="1"/>
      <c r="W87" s="4">
        <v>32.2</v>
      </c>
      <c r="X87" s="4">
        <v>9.0</v>
      </c>
      <c r="Y87" s="4">
        <f t="shared" si="10"/>
        <v>12.47493975</v>
      </c>
      <c r="Z87" s="4">
        <f t="shared" si="11"/>
        <v>-0.5290929371</v>
      </c>
      <c r="AA87" s="4">
        <f t="shared" si="12"/>
        <v>-0.7273877488</v>
      </c>
      <c r="AB87" s="4"/>
      <c r="AC87" s="9">
        <v>3500.0</v>
      </c>
      <c r="AD87" s="9">
        <v>2300.0</v>
      </c>
      <c r="AE87" s="10">
        <f t="shared" si="195"/>
        <v>3.361727836</v>
      </c>
      <c r="AF87" s="29">
        <f t="shared" si="196"/>
        <v>-0.3428571429</v>
      </c>
      <c r="AG87" s="11">
        <f t="shared" si="197"/>
        <v>0.2577564509</v>
      </c>
      <c r="AH87" s="11">
        <f t="shared" si="198"/>
        <v>-0.3294165655</v>
      </c>
      <c r="AI87" s="11">
        <f t="shared" si="199"/>
        <v>-0.03583005733</v>
      </c>
      <c r="AJ87" s="4">
        <f t="shared" si="13"/>
        <v>-0.1892882916</v>
      </c>
      <c r="AK87" s="1"/>
      <c r="AL87" s="11"/>
      <c r="AM87" s="4">
        <f t="shared" si="14"/>
        <v>-0.1068581948</v>
      </c>
      <c r="AN87" s="4">
        <v>-0.05520739164</v>
      </c>
      <c r="AO87" s="4">
        <f t="shared" si="15"/>
        <v>-0.093945494</v>
      </c>
      <c r="AP87" s="4"/>
      <c r="AQ87" s="4"/>
    </row>
    <row r="88">
      <c r="A88" s="4">
        <v>1609.0</v>
      </c>
      <c r="B88" s="1" t="s">
        <v>320</v>
      </c>
      <c r="C88" s="4"/>
      <c r="D88" s="4">
        <v>4.0</v>
      </c>
      <c r="E88" s="4">
        <v>1.0</v>
      </c>
      <c r="F88" s="4">
        <f t="shared" ref="F88:G88" si="214">(D88-average(D:D))/stdev(D:D)</f>
        <v>0.2742700707</v>
      </c>
      <c r="G88" s="4">
        <f t="shared" si="214"/>
        <v>0.4952191777</v>
      </c>
      <c r="H88" s="4">
        <f t="shared" si="4"/>
        <v>0.3847446242</v>
      </c>
      <c r="I88" s="4">
        <f t="shared" si="5"/>
        <v>0.6202778605</v>
      </c>
      <c r="J88" s="4">
        <f t="shared" si="6"/>
        <v>1.240555721</v>
      </c>
      <c r="K88" s="1"/>
      <c r="L88" s="4">
        <v>63.28</v>
      </c>
      <c r="M88" s="4">
        <v>57.81</v>
      </c>
      <c r="N88" s="4">
        <v>65.63</v>
      </c>
      <c r="O88" s="4">
        <v>54.69</v>
      </c>
      <c r="P88" s="4">
        <f t="shared" ref="P88:S88" si="215">(L88-average(L:L))/stdev(L:L)</f>
        <v>-0.5815503991</v>
      </c>
      <c r="Q88" s="4">
        <f t="shared" si="215"/>
        <v>-0.442839535</v>
      </c>
      <c r="R88" s="4">
        <f t="shared" si="215"/>
        <v>-0.2534542205</v>
      </c>
      <c r="S88" s="4">
        <f t="shared" si="215"/>
        <v>0.07864707897</v>
      </c>
      <c r="T88" s="4">
        <f t="shared" si="8"/>
        <v>-0.2997992689</v>
      </c>
      <c r="U88" s="4">
        <f t="shared" si="9"/>
        <v>-0.5475392853</v>
      </c>
      <c r="V88" s="1"/>
      <c r="W88" s="4">
        <v>0.0</v>
      </c>
      <c r="X88" s="4">
        <v>0.0</v>
      </c>
      <c r="Y88" s="4">
        <f t="shared" si="10"/>
        <v>0</v>
      </c>
      <c r="Z88" s="4">
        <f t="shared" si="11"/>
        <v>-1</v>
      </c>
      <c r="AA88" s="4">
        <f t="shared" si="12"/>
        <v>-1</v>
      </c>
      <c r="AB88" s="4"/>
      <c r="AC88" s="1"/>
      <c r="AD88" s="1"/>
      <c r="AE88" s="1"/>
      <c r="AF88" s="1"/>
      <c r="AG88" s="1"/>
      <c r="AH88" s="1"/>
      <c r="AI88" s="1"/>
      <c r="AJ88" s="4" t="str">
        <f t="shared" si="13"/>
        <v/>
      </c>
      <c r="AK88" s="1"/>
      <c r="AL88" s="1"/>
      <c r="AM88" s="4">
        <f t="shared" si="14"/>
        <v>-0.1023278548</v>
      </c>
      <c r="AN88" s="1"/>
      <c r="AO88" s="4">
        <f t="shared" si="15"/>
        <v>-0.1023278548</v>
      </c>
      <c r="AP88" s="4"/>
      <c r="AQ88" s="4"/>
    </row>
    <row r="89">
      <c r="A89" s="4">
        <v>1464.0</v>
      </c>
      <c r="B89" s="1" t="s">
        <v>272</v>
      </c>
      <c r="C89" s="4"/>
      <c r="D89" s="4">
        <v>4.0</v>
      </c>
      <c r="E89" s="4">
        <v>1.0</v>
      </c>
      <c r="F89" s="4">
        <f t="shared" ref="F89:G89" si="216">(D89-average(D:D))/stdev(D:D)</f>
        <v>0.2742700707</v>
      </c>
      <c r="G89" s="4">
        <f t="shared" si="216"/>
        <v>0.4952191777</v>
      </c>
      <c r="H89" s="4">
        <f t="shared" si="4"/>
        <v>0.3847446242</v>
      </c>
      <c r="I89" s="4">
        <f t="shared" si="5"/>
        <v>0.6202778605</v>
      </c>
      <c r="J89" s="4">
        <f t="shared" si="6"/>
        <v>1.240555721</v>
      </c>
      <c r="K89" s="1"/>
      <c r="L89" s="4">
        <v>71.88</v>
      </c>
      <c r="M89" s="4">
        <v>66.02</v>
      </c>
      <c r="N89" s="4">
        <v>72.66</v>
      </c>
      <c r="O89" s="4">
        <v>52.34</v>
      </c>
      <c r="P89" s="4">
        <f t="shared" ref="P89:S89" si="217">(L89-average(L:L))/stdev(L:L)</f>
        <v>-0.03918099327</v>
      </c>
      <c r="Q89" s="4">
        <f t="shared" si="217"/>
        <v>0.04719519239</v>
      </c>
      <c r="R89" s="4">
        <f t="shared" si="217"/>
        <v>0.2346867159</v>
      </c>
      <c r="S89" s="4">
        <f t="shared" si="217"/>
        <v>-0.0683728653</v>
      </c>
      <c r="T89" s="4">
        <f t="shared" si="8"/>
        <v>0.04358201244</v>
      </c>
      <c r="U89" s="4">
        <f t="shared" si="9"/>
        <v>0.2087630533</v>
      </c>
      <c r="V89" s="1"/>
      <c r="W89" s="4">
        <v>30.5</v>
      </c>
      <c r="X89" s="4">
        <v>1.0</v>
      </c>
      <c r="Y89" s="4">
        <f t="shared" si="10"/>
        <v>27.45</v>
      </c>
      <c r="Z89" s="4">
        <f t="shared" si="11"/>
        <v>-0.4102230126</v>
      </c>
      <c r="AA89" s="4">
        <f t="shared" si="12"/>
        <v>-0.6404865436</v>
      </c>
      <c r="AB89" s="4"/>
      <c r="AC89" s="1" t="s">
        <v>106</v>
      </c>
      <c r="AD89" s="4">
        <v>0.0</v>
      </c>
      <c r="AE89" s="10">
        <f>if(AD89=0, 0, LOG10(AD89))</f>
        <v>0</v>
      </c>
      <c r="AF89" s="29" t="str">
        <f>if(or(AC89="-", and(AC89=0, not(AD89=0))), "", if(AD89+AC89=0, 0, (AD89-AC89)/AC89))</f>
        <v/>
      </c>
      <c r="AG89" s="11">
        <f>(AE89-average(AE:AE))/stdev(AE:AE)</f>
        <v>-1.139208416</v>
      </c>
      <c r="AH89" s="11" t="str">
        <f>if(AF89,(AF89-average(AF:AF))/stdev(AF:AF), "")</f>
        <v/>
      </c>
      <c r="AI89" s="11">
        <f>average(AG89, AH89)</f>
        <v>-1.139208416</v>
      </c>
      <c r="AJ89" s="4">
        <f t="shared" si="13"/>
        <v>-1.067337068</v>
      </c>
      <c r="AK89" s="1"/>
      <c r="AL89" s="11"/>
      <c r="AM89" s="4">
        <f t="shared" si="14"/>
        <v>-0.06462620924</v>
      </c>
      <c r="AN89" s="4">
        <v>-0.2416346711</v>
      </c>
      <c r="AO89" s="4">
        <f t="shared" si="15"/>
        <v>-0.1088783247</v>
      </c>
      <c r="AP89" s="4"/>
      <c r="AQ89" s="4"/>
    </row>
    <row r="90">
      <c r="A90" s="4">
        <v>1449.0</v>
      </c>
      <c r="B90" s="1" t="s">
        <v>321</v>
      </c>
      <c r="C90" s="4"/>
      <c r="D90" s="4">
        <v>4.0</v>
      </c>
      <c r="E90" s="4">
        <v>1.0</v>
      </c>
      <c r="F90" s="4">
        <f t="shared" ref="F90:G90" si="218">(D90-average(D:D))/stdev(D:D)</f>
        <v>0.2742700707</v>
      </c>
      <c r="G90" s="4">
        <f t="shared" si="218"/>
        <v>0.4952191777</v>
      </c>
      <c r="H90" s="4">
        <f t="shared" si="4"/>
        <v>0.3847446242</v>
      </c>
      <c r="I90" s="4">
        <f t="shared" si="5"/>
        <v>0.6202778605</v>
      </c>
      <c r="J90" s="4">
        <f t="shared" si="6"/>
        <v>1.240555721</v>
      </c>
      <c r="K90" s="1"/>
      <c r="L90" s="4">
        <v>80.47</v>
      </c>
      <c r="M90" s="4">
        <v>54.69</v>
      </c>
      <c r="N90" s="4">
        <v>67.97</v>
      </c>
      <c r="O90" s="4">
        <v>34.38</v>
      </c>
      <c r="P90" s="4">
        <f t="shared" ref="P90:S90" si="219">(L90-average(L:L))/stdev(L:L)</f>
        <v>0.5025577504</v>
      </c>
      <c r="Q90" s="4">
        <f t="shared" si="219"/>
        <v>-0.6290646689</v>
      </c>
      <c r="R90" s="4">
        <f t="shared" si="219"/>
        <v>-0.09097203115</v>
      </c>
      <c r="S90" s="4">
        <f t="shared" si="219"/>
        <v>-1.19198061</v>
      </c>
      <c r="T90" s="4">
        <f t="shared" si="8"/>
        <v>-0.3523648898</v>
      </c>
      <c r="U90" s="4">
        <f t="shared" si="9"/>
        <v>-0.5936033101</v>
      </c>
      <c r="V90" s="1"/>
      <c r="W90" s="4">
        <v>0.0</v>
      </c>
      <c r="X90" s="4">
        <v>0.0</v>
      </c>
      <c r="Y90" s="4">
        <f t="shared" si="10"/>
        <v>0</v>
      </c>
      <c r="Z90" s="4">
        <f t="shared" si="11"/>
        <v>-1</v>
      </c>
      <c r="AA90" s="4">
        <f t="shared" si="12"/>
        <v>-1</v>
      </c>
      <c r="AB90" s="4"/>
      <c r="AC90" s="1"/>
      <c r="AD90" s="1"/>
      <c r="AE90" s="1"/>
      <c r="AF90" s="1"/>
      <c r="AG90" s="1"/>
      <c r="AH90" s="1"/>
      <c r="AI90" s="1"/>
      <c r="AJ90" s="4" t="str">
        <f t="shared" si="13"/>
        <v/>
      </c>
      <c r="AK90" s="1"/>
      <c r="AL90" s="1"/>
      <c r="AM90" s="4">
        <f t="shared" si="14"/>
        <v>-0.1176825297</v>
      </c>
      <c r="AN90" s="1"/>
      <c r="AO90" s="4">
        <f t="shared" si="15"/>
        <v>-0.1176825297</v>
      </c>
      <c r="AP90" s="4"/>
      <c r="AQ90" s="4"/>
    </row>
    <row r="91">
      <c r="A91" s="4">
        <v>1412.0</v>
      </c>
      <c r="B91" s="1" t="s">
        <v>138</v>
      </c>
      <c r="C91" s="4"/>
      <c r="D91" s="4">
        <v>4.0</v>
      </c>
      <c r="E91" s="4">
        <v>1.0</v>
      </c>
      <c r="F91" s="4">
        <f t="shared" ref="F91:G91" si="220">(D91-average(D:D))/stdev(D:D)</f>
        <v>0.2742700707</v>
      </c>
      <c r="G91" s="4">
        <f t="shared" si="220"/>
        <v>0.4952191777</v>
      </c>
      <c r="H91" s="4">
        <f t="shared" si="4"/>
        <v>0.3847446242</v>
      </c>
      <c r="I91" s="4">
        <f t="shared" si="5"/>
        <v>0.6202778605</v>
      </c>
      <c r="J91" s="4">
        <f t="shared" si="6"/>
        <v>1.240555721</v>
      </c>
      <c r="K91" s="1"/>
      <c r="L91" s="4">
        <v>69.24</v>
      </c>
      <c r="M91" s="4">
        <v>71.19</v>
      </c>
      <c r="N91" s="4">
        <v>70.95</v>
      </c>
      <c r="O91" s="4">
        <v>47.22</v>
      </c>
      <c r="P91" s="4">
        <f t="shared" ref="P91:S91" si="221">(L91-average(L:L))/stdev(L:L)</f>
        <v>-0.2056757876</v>
      </c>
      <c r="Q91" s="4">
        <f t="shared" si="221"/>
        <v>0.3557797893</v>
      </c>
      <c r="R91" s="4">
        <f t="shared" si="221"/>
        <v>0.1159497314</v>
      </c>
      <c r="S91" s="4">
        <f t="shared" si="221"/>
        <v>-0.3886886588</v>
      </c>
      <c r="T91" s="4">
        <f t="shared" si="8"/>
        <v>-0.03065873143</v>
      </c>
      <c r="U91" s="4">
        <f t="shared" si="9"/>
        <v>-0.175096349</v>
      </c>
      <c r="V91" s="1"/>
      <c r="W91" s="4">
        <v>32.0</v>
      </c>
      <c r="X91" s="4">
        <v>3.0</v>
      </c>
      <c r="Y91" s="4">
        <f t="shared" si="10"/>
        <v>23.328</v>
      </c>
      <c r="Z91" s="4">
        <f t="shared" si="11"/>
        <v>-0.4429428695</v>
      </c>
      <c r="AA91" s="4">
        <f t="shared" si="12"/>
        <v>-0.6655395326</v>
      </c>
      <c r="AB91" s="4"/>
      <c r="AC91" s="4">
        <v>17.0</v>
      </c>
      <c r="AD91" s="4">
        <v>0.0</v>
      </c>
      <c r="AE91" s="10">
        <f>if(AD91=0, 0, LOG10(AD91))</f>
        <v>0</v>
      </c>
      <c r="AF91" s="29">
        <f>if(or(AC91="-", and(AC91=0, not(AD91=0))), "", if(AD91+AC91=0, 0, (AD91-AC91)/AC91))</f>
        <v>-1</v>
      </c>
      <c r="AG91" s="11">
        <f>(AE91-average(AE:AE))/stdev(AE:AE)</f>
        <v>-1.139208416</v>
      </c>
      <c r="AH91" s="11">
        <f>if(AF91,(AF91-average(AF:AF))/stdev(AF:AF), "")</f>
        <v>-0.4696325093</v>
      </c>
      <c r="AI91" s="11">
        <f>average(AG91, AH91)</f>
        <v>-0.8044204626</v>
      </c>
      <c r="AJ91" s="4">
        <f t="shared" si="13"/>
        <v>-0.8968949005</v>
      </c>
      <c r="AK91" s="1"/>
      <c r="AL91" s="11"/>
      <c r="AM91" s="4">
        <f t="shared" si="14"/>
        <v>-0.1242437653</v>
      </c>
      <c r="AN91" s="4">
        <v>-0.1837068038</v>
      </c>
      <c r="AO91" s="4">
        <f t="shared" si="15"/>
        <v>-0.1391095249</v>
      </c>
      <c r="AP91" s="4"/>
      <c r="AQ91" s="4"/>
    </row>
    <row r="92">
      <c r="A92" s="4">
        <v>1711.0</v>
      </c>
      <c r="B92" s="2" t="s">
        <v>243</v>
      </c>
      <c r="C92" s="4"/>
      <c r="D92" s="4">
        <v>4.0</v>
      </c>
      <c r="E92" s="4">
        <v>0.0</v>
      </c>
      <c r="F92" s="4">
        <f t="shared" ref="F92:G92" si="222">(D92-average(D:D))/stdev(D:D)</f>
        <v>0.2742700707</v>
      </c>
      <c r="G92" s="4">
        <f t="shared" si="222"/>
        <v>-1.848818263</v>
      </c>
      <c r="H92" s="4">
        <f t="shared" si="4"/>
        <v>-0.7872740964</v>
      </c>
      <c r="I92" s="4">
        <f t="shared" si="5"/>
        <v>-0.8872846761</v>
      </c>
      <c r="J92" s="4">
        <f t="shared" si="6"/>
        <v>-1.774569352</v>
      </c>
      <c r="K92" s="1"/>
      <c r="L92" s="4">
        <v>75.0</v>
      </c>
      <c r="M92" s="4">
        <v>67.97</v>
      </c>
      <c r="N92" s="4">
        <v>55.47</v>
      </c>
      <c r="O92" s="4">
        <v>51.56</v>
      </c>
      <c r="P92" s="4">
        <f t="shared" ref="P92:S92" si="223">(L92-average(L:L))/stdev(L:L)</f>
        <v>0.1575855819</v>
      </c>
      <c r="Q92" s="4">
        <f t="shared" si="223"/>
        <v>0.1635859011</v>
      </c>
      <c r="R92" s="4">
        <f t="shared" si="223"/>
        <v>-0.9589324445</v>
      </c>
      <c r="S92" s="4">
        <f t="shared" si="223"/>
        <v>-0.1171709745</v>
      </c>
      <c r="T92" s="4">
        <f t="shared" si="8"/>
        <v>-0.188732984</v>
      </c>
      <c r="U92" s="4">
        <f t="shared" si="9"/>
        <v>-0.4344340963</v>
      </c>
      <c r="V92" s="1"/>
      <c r="W92" s="4">
        <v>444.4</v>
      </c>
      <c r="X92" s="4">
        <v>0.0</v>
      </c>
      <c r="Y92" s="4">
        <f t="shared" si="10"/>
        <v>444.4</v>
      </c>
      <c r="Z92" s="4">
        <f t="shared" si="11"/>
        <v>2.899467513</v>
      </c>
      <c r="AA92" s="4">
        <f t="shared" si="12"/>
        <v>1.702782286</v>
      </c>
      <c r="AB92" s="4"/>
      <c r="AC92" s="1"/>
      <c r="AD92" s="1"/>
      <c r="AE92" s="1"/>
      <c r="AF92" s="1"/>
      <c r="AG92" s="23"/>
      <c r="AH92" s="23"/>
      <c r="AI92" s="23"/>
      <c r="AJ92" s="4" t="str">
        <f t="shared" si="13"/>
        <v/>
      </c>
      <c r="AK92" s="1"/>
      <c r="AL92" s="23"/>
      <c r="AM92" s="4">
        <f t="shared" si="14"/>
        <v>-0.1687403876</v>
      </c>
      <c r="AN92" s="4"/>
      <c r="AO92" s="4">
        <f t="shared" si="15"/>
        <v>-0.1687403876</v>
      </c>
      <c r="AP92" s="4"/>
      <c r="AQ92" s="4"/>
    </row>
    <row r="93">
      <c r="A93" s="4">
        <v>758.0</v>
      </c>
      <c r="B93" s="1" t="s">
        <v>66</v>
      </c>
      <c r="C93" s="4"/>
      <c r="D93" s="4">
        <v>2.0</v>
      </c>
      <c r="E93" s="4">
        <v>0.0</v>
      </c>
      <c r="F93" s="4">
        <f t="shared" ref="F93:G93" si="224">(D93-average(D:D))/stdev(D:D)</f>
        <v>-3.620364934</v>
      </c>
      <c r="G93" s="4">
        <f t="shared" si="224"/>
        <v>-1.848818263</v>
      </c>
      <c r="H93" s="4">
        <f t="shared" si="4"/>
        <v>-2.734591599</v>
      </c>
      <c r="I93" s="4">
        <f t="shared" si="5"/>
        <v>-1.653660061</v>
      </c>
      <c r="J93" s="4">
        <f t="shared" si="6"/>
        <v>-3.307320123</v>
      </c>
      <c r="K93" s="1"/>
      <c r="L93" s="4">
        <v>75.13</v>
      </c>
      <c r="M93" s="4">
        <v>74.74</v>
      </c>
      <c r="N93" s="4">
        <v>84.31</v>
      </c>
      <c r="O93" s="4">
        <v>70.6</v>
      </c>
      <c r="P93" s="4">
        <f t="shared" ref="P93:S93" si="225">(L93-average(L:L))/stdev(L:L)</f>
        <v>0.1657841892</v>
      </c>
      <c r="Q93" s="4">
        <f t="shared" si="225"/>
        <v>0.5676705667</v>
      </c>
      <c r="R93" s="4">
        <f t="shared" si="225"/>
        <v>1.043625821</v>
      </c>
      <c r="S93" s="4">
        <f t="shared" si="225"/>
        <v>1.074003382</v>
      </c>
      <c r="T93" s="4">
        <f t="shared" si="8"/>
        <v>0.7127709899</v>
      </c>
      <c r="U93" s="4">
        <f t="shared" si="9"/>
        <v>0.8442576561</v>
      </c>
      <c r="V93" s="1"/>
      <c r="W93" s="4">
        <v>350.5</v>
      </c>
      <c r="X93" s="4">
        <v>8.0</v>
      </c>
      <c r="Y93" s="4">
        <f t="shared" si="10"/>
        <v>150.8787571</v>
      </c>
      <c r="Z93" s="4">
        <f t="shared" si="11"/>
        <v>0.5695371215</v>
      </c>
      <c r="AA93" s="4">
        <f t="shared" si="12"/>
        <v>0.7546768325</v>
      </c>
      <c r="AB93" s="4"/>
      <c r="AC93" s="9">
        <v>631100.0</v>
      </c>
      <c r="AD93" s="9">
        <v>426700.0</v>
      </c>
      <c r="AE93" s="10">
        <f t="shared" ref="AE93:AE97" si="228">if(AD93=0, 0, LOG10(AD93))</f>
        <v>5.630122643</v>
      </c>
      <c r="AF93" s="29">
        <f t="shared" ref="AF93:AF97" si="229">if(or(AC93="-", and(AC93=0, not(AD93=0))), "", if(AD93+AC93=0, 0, (AD93-AC93)/AC93))</f>
        <v>-0.3238789415</v>
      </c>
      <c r="AG93" s="11">
        <f t="shared" ref="AG93:AG97" si="230">(AE93-average(AE:AE))/stdev(AE:AE)</f>
        <v>1.200387147</v>
      </c>
      <c r="AH93" s="11">
        <f t="shared" ref="AH93:AH97" si="231">if(AF93,(AF93-average(AF:AF))/stdev(AF:AF), "")</f>
        <v>-0.3253671471</v>
      </c>
      <c r="AI93" s="11">
        <f t="shared" ref="AI93:AI97" si="232">average(AG93, AH93)</f>
        <v>0.4375099998</v>
      </c>
      <c r="AJ93" s="4">
        <f t="shared" si="13"/>
        <v>0.6614453869</v>
      </c>
      <c r="AK93" s="1"/>
      <c r="AL93" s="11"/>
      <c r="AM93" s="4">
        <f t="shared" si="14"/>
        <v>-0.2617350618</v>
      </c>
      <c r="AN93" s="4">
        <v>0.03611791927</v>
      </c>
      <c r="AO93" s="4">
        <f t="shared" si="15"/>
        <v>-0.1872718166</v>
      </c>
      <c r="AP93" s="4"/>
      <c r="AQ93" s="4"/>
    </row>
    <row r="94">
      <c r="A94" s="4">
        <v>1465.0</v>
      </c>
      <c r="B94" s="1" t="s">
        <v>313</v>
      </c>
      <c r="C94" s="4"/>
      <c r="D94" s="4">
        <v>4.0</v>
      </c>
      <c r="E94" s="4">
        <v>1.0</v>
      </c>
      <c r="F94" s="4">
        <f t="shared" ref="F94:G94" si="226">(D94-average(D:D))/stdev(D:D)</f>
        <v>0.2742700707</v>
      </c>
      <c r="G94" s="4">
        <f t="shared" si="226"/>
        <v>0.4952191777</v>
      </c>
      <c r="H94" s="4">
        <f t="shared" si="4"/>
        <v>0.3847446242</v>
      </c>
      <c r="I94" s="4">
        <f t="shared" si="5"/>
        <v>0.6202778605</v>
      </c>
      <c r="J94" s="4">
        <f t="shared" si="6"/>
        <v>1.240555721</v>
      </c>
      <c r="K94" s="1"/>
      <c r="L94" s="4">
        <v>36.33</v>
      </c>
      <c r="M94" s="4">
        <v>26.76</v>
      </c>
      <c r="N94" s="4">
        <v>54.49</v>
      </c>
      <c r="O94" s="4">
        <v>27.93</v>
      </c>
      <c r="P94" s="4">
        <f t="shared" ref="P94:S94" si="227">(L94-average(L:L))/stdev(L:L)</f>
        <v>-2.281184758</v>
      </c>
      <c r="Q94" s="4">
        <f t="shared" si="227"/>
        <v>-2.296137743</v>
      </c>
      <c r="R94" s="4">
        <f t="shared" si="227"/>
        <v>-1.026980541</v>
      </c>
      <c r="S94" s="4">
        <f t="shared" si="227"/>
        <v>-1.595503435</v>
      </c>
      <c r="T94" s="4">
        <f t="shared" si="8"/>
        <v>-1.799951619</v>
      </c>
      <c r="U94" s="4">
        <f t="shared" si="9"/>
        <v>-1.341622756</v>
      </c>
      <c r="V94" s="1"/>
      <c r="W94" s="4">
        <v>29.2</v>
      </c>
      <c r="X94" s="4">
        <v>1.0</v>
      </c>
      <c r="Y94" s="4">
        <f t="shared" si="10"/>
        <v>26.28</v>
      </c>
      <c r="Z94" s="4">
        <f t="shared" si="11"/>
        <v>-0.4195103082</v>
      </c>
      <c r="AA94" s="4">
        <f t="shared" si="12"/>
        <v>-0.6476961542</v>
      </c>
      <c r="AB94" s="4"/>
      <c r="AC94" s="1" t="s">
        <v>106</v>
      </c>
      <c r="AD94" s="9">
        <v>325900.0</v>
      </c>
      <c r="AE94" s="10">
        <f t="shared" si="228"/>
        <v>5.51308436</v>
      </c>
      <c r="AF94" s="29" t="str">
        <f t="shared" si="229"/>
        <v/>
      </c>
      <c r="AG94" s="11">
        <f t="shared" si="230"/>
        <v>1.151751928</v>
      </c>
      <c r="AH94" s="11" t="str">
        <f t="shared" si="231"/>
        <v/>
      </c>
      <c r="AI94" s="11">
        <f t="shared" si="232"/>
        <v>1.151751928</v>
      </c>
      <c r="AJ94" s="4">
        <f t="shared" si="13"/>
        <v>1.073197059</v>
      </c>
      <c r="AK94" s="1"/>
      <c r="AL94" s="11"/>
      <c r="AM94" s="4">
        <f t="shared" si="14"/>
        <v>0.08110846752</v>
      </c>
      <c r="AN94" s="4">
        <v>-1.023499792</v>
      </c>
      <c r="AO94" s="4">
        <f t="shared" si="15"/>
        <v>-0.1950435974</v>
      </c>
      <c r="AP94" s="4"/>
      <c r="AQ94" s="4"/>
    </row>
    <row r="95">
      <c r="A95" s="4">
        <v>924.0</v>
      </c>
      <c r="B95" s="1" t="s">
        <v>117</v>
      </c>
      <c r="C95" s="4"/>
      <c r="D95" s="4">
        <v>4.0</v>
      </c>
      <c r="E95" s="4">
        <v>1.0</v>
      </c>
      <c r="F95" s="4">
        <f t="shared" ref="F95:G95" si="233">(D95-average(D:D))/stdev(D:D)</f>
        <v>0.2742700707</v>
      </c>
      <c r="G95" s="4">
        <f t="shared" si="233"/>
        <v>0.4952191777</v>
      </c>
      <c r="H95" s="4">
        <f t="shared" si="4"/>
        <v>0.3847446242</v>
      </c>
      <c r="I95" s="4">
        <f t="shared" si="5"/>
        <v>0.6202778605</v>
      </c>
      <c r="J95" s="4">
        <f t="shared" si="6"/>
        <v>1.240555721</v>
      </c>
      <c r="K95" s="1"/>
      <c r="L95" s="4">
        <v>54.75</v>
      </c>
      <c r="M95" s="4">
        <v>62.28</v>
      </c>
      <c r="N95" s="4">
        <v>56.4</v>
      </c>
      <c r="O95" s="4">
        <v>45.04</v>
      </c>
      <c r="P95" s="4">
        <f t="shared" ref="P95:S95" si="234">(L95-average(L:L))/stdev(L:L)</f>
        <v>-1.11950517</v>
      </c>
      <c r="Q95" s="4">
        <f t="shared" si="234"/>
        <v>-0.1760362181</v>
      </c>
      <c r="R95" s="4">
        <f t="shared" si="234"/>
        <v>-0.8943561897</v>
      </c>
      <c r="S95" s="4">
        <f t="shared" si="234"/>
        <v>-0.5250731177</v>
      </c>
      <c r="T95" s="4">
        <f t="shared" si="8"/>
        <v>-0.6787426739</v>
      </c>
      <c r="U95" s="4">
        <f t="shared" si="9"/>
        <v>-0.8238584065</v>
      </c>
      <c r="V95" s="1"/>
      <c r="W95" s="4">
        <v>20.7</v>
      </c>
      <c r="X95" s="4">
        <v>7.0</v>
      </c>
      <c r="Y95" s="4">
        <f t="shared" si="10"/>
        <v>9.90074583</v>
      </c>
      <c r="Z95" s="4">
        <f t="shared" si="11"/>
        <v>-0.5495265268</v>
      </c>
      <c r="AA95" s="4">
        <f t="shared" si="12"/>
        <v>-0.7413005644</v>
      </c>
      <c r="AB95" s="4"/>
      <c r="AC95" s="9">
        <v>2200.0</v>
      </c>
      <c r="AD95" s="9">
        <v>1100.0</v>
      </c>
      <c r="AE95" s="10">
        <f t="shared" si="228"/>
        <v>3.041392685</v>
      </c>
      <c r="AF95" s="29">
        <f t="shared" si="229"/>
        <v>-0.5</v>
      </c>
      <c r="AG95" s="11">
        <f t="shared" si="230"/>
        <v>0.1246412871</v>
      </c>
      <c r="AH95" s="11">
        <f t="shared" si="231"/>
        <v>-0.3629464651</v>
      </c>
      <c r="AI95" s="11">
        <f t="shared" si="232"/>
        <v>-0.119152589</v>
      </c>
      <c r="AJ95" s="4">
        <f t="shared" si="13"/>
        <v>-0.3451848621</v>
      </c>
      <c r="AK95" s="1"/>
      <c r="AL95" s="11"/>
      <c r="AM95" s="4">
        <f t="shared" si="14"/>
        <v>-0.167447028</v>
      </c>
      <c r="AN95" s="4">
        <v>-0.3590497988</v>
      </c>
      <c r="AO95" s="4">
        <f t="shared" si="15"/>
        <v>-0.2153477207</v>
      </c>
      <c r="AP95" s="4"/>
      <c r="AQ95" s="4"/>
    </row>
    <row r="96">
      <c r="A96" s="4">
        <v>1586.0</v>
      </c>
      <c r="B96" s="1" t="s">
        <v>300</v>
      </c>
      <c r="C96" s="4"/>
      <c r="D96" s="4">
        <v>4.0</v>
      </c>
      <c r="E96" s="4">
        <v>1.0</v>
      </c>
      <c r="F96" s="4">
        <f t="shared" ref="F96:G96" si="235">(D96-average(D:D))/stdev(D:D)</f>
        <v>0.2742700707</v>
      </c>
      <c r="G96" s="4">
        <f t="shared" si="235"/>
        <v>0.4952191777</v>
      </c>
      <c r="H96" s="4">
        <f t="shared" si="4"/>
        <v>0.3847446242</v>
      </c>
      <c r="I96" s="4">
        <f t="shared" si="5"/>
        <v>0.6202778605</v>
      </c>
      <c r="J96" s="4">
        <f t="shared" si="6"/>
        <v>1.240555721</v>
      </c>
      <c r="K96" s="1"/>
      <c r="L96" s="4">
        <v>71.88</v>
      </c>
      <c r="M96" s="4">
        <v>54.49</v>
      </c>
      <c r="N96" s="4">
        <v>73.63</v>
      </c>
      <c r="O96" s="4">
        <v>55.27</v>
      </c>
      <c r="P96" s="4">
        <f t="shared" ref="P96:S96" si="236">(L96-average(L:L))/stdev(L:L)</f>
        <v>-0.03918099327</v>
      </c>
      <c r="Q96" s="4">
        <f t="shared" si="236"/>
        <v>-0.6410021775</v>
      </c>
      <c r="R96" s="4">
        <f t="shared" si="236"/>
        <v>0.302040444</v>
      </c>
      <c r="S96" s="4">
        <f t="shared" si="236"/>
        <v>0.1149328524</v>
      </c>
      <c r="T96" s="4">
        <f t="shared" si="8"/>
        <v>-0.06580246858</v>
      </c>
      <c r="U96" s="4">
        <f t="shared" si="9"/>
        <v>-0.2565199185</v>
      </c>
      <c r="V96" s="1"/>
      <c r="W96" s="4">
        <v>32.5</v>
      </c>
      <c r="X96" s="4">
        <v>1.0</v>
      </c>
      <c r="Y96" s="4">
        <f t="shared" si="10"/>
        <v>29.25</v>
      </c>
      <c r="Z96" s="4">
        <f t="shared" si="11"/>
        <v>-0.3959348655</v>
      </c>
      <c r="AA96" s="4">
        <f t="shared" si="12"/>
        <v>-0.629233554</v>
      </c>
      <c r="AB96" s="4"/>
      <c r="AC96" s="1" t="s">
        <v>106</v>
      </c>
      <c r="AD96" s="4">
        <v>46.0</v>
      </c>
      <c r="AE96" s="10">
        <f t="shared" si="228"/>
        <v>1.662757832</v>
      </c>
      <c r="AF96" s="29" t="str">
        <f t="shared" si="229"/>
        <v/>
      </c>
      <c r="AG96" s="11">
        <f t="shared" si="230"/>
        <v>-0.4482499606</v>
      </c>
      <c r="AH96" s="11" t="str">
        <f t="shared" si="231"/>
        <v/>
      </c>
      <c r="AI96" s="11">
        <f t="shared" si="232"/>
        <v>-0.4482499606</v>
      </c>
      <c r="AJ96" s="4">
        <f t="shared" si="13"/>
        <v>-0.6695147202</v>
      </c>
      <c r="AK96" s="1"/>
      <c r="AL96" s="11"/>
      <c r="AM96" s="4">
        <f t="shared" si="14"/>
        <v>-0.07867811792</v>
      </c>
      <c r="AN96" s="4">
        <v>-0.6630630682</v>
      </c>
      <c r="AO96" s="4">
        <f t="shared" si="15"/>
        <v>-0.2247743555</v>
      </c>
      <c r="AP96" s="4"/>
      <c r="AQ96" s="4"/>
    </row>
    <row r="97">
      <c r="A97" s="4">
        <v>1468.0</v>
      </c>
      <c r="B97" s="1" t="s">
        <v>249</v>
      </c>
      <c r="C97" s="4"/>
      <c r="D97" s="4">
        <v>4.0</v>
      </c>
      <c r="E97" s="4">
        <v>1.0</v>
      </c>
      <c r="F97" s="4">
        <f t="shared" ref="F97:G97" si="237">(D97-average(D:D))/stdev(D:D)</f>
        <v>0.2742700707</v>
      </c>
      <c r="G97" s="4">
        <f t="shared" si="237"/>
        <v>0.4952191777</v>
      </c>
      <c r="H97" s="4">
        <f t="shared" si="4"/>
        <v>0.3847446242</v>
      </c>
      <c r="I97" s="4">
        <f t="shared" si="5"/>
        <v>0.6202778605</v>
      </c>
      <c r="J97" s="4">
        <f t="shared" si="6"/>
        <v>1.240555721</v>
      </c>
      <c r="K97" s="1"/>
      <c r="L97" s="4">
        <v>70.12</v>
      </c>
      <c r="M97" s="4">
        <v>62.5</v>
      </c>
      <c r="N97" s="4">
        <v>66.21</v>
      </c>
      <c r="O97" s="4">
        <v>50.2</v>
      </c>
      <c r="P97" s="4">
        <f t="shared" ref="P97:S97" si="238">(L97-average(L:L))/stdev(L:L)</f>
        <v>-0.1501775228</v>
      </c>
      <c r="Q97" s="4">
        <f t="shared" si="238"/>
        <v>-0.1629049587</v>
      </c>
      <c r="R97" s="4">
        <f t="shared" si="238"/>
        <v>-0.2131808573</v>
      </c>
      <c r="S97" s="4">
        <f t="shared" si="238"/>
        <v>-0.2022548571</v>
      </c>
      <c r="T97" s="4">
        <f t="shared" si="8"/>
        <v>-0.182129549</v>
      </c>
      <c r="U97" s="4">
        <f t="shared" si="9"/>
        <v>-0.4267663869</v>
      </c>
      <c r="V97" s="1"/>
      <c r="W97" s="4">
        <v>0.0</v>
      </c>
      <c r="X97" s="4">
        <v>0.0</v>
      </c>
      <c r="Y97" s="4">
        <f t="shared" si="10"/>
        <v>0</v>
      </c>
      <c r="Z97" s="4">
        <f t="shared" si="11"/>
        <v>-1</v>
      </c>
      <c r="AA97" s="4">
        <f t="shared" si="12"/>
        <v>-1</v>
      </c>
      <c r="AB97" s="4"/>
      <c r="AC97" s="1" t="s">
        <v>106</v>
      </c>
      <c r="AD97" s="4">
        <v>0.0</v>
      </c>
      <c r="AE97" s="10">
        <f t="shared" si="228"/>
        <v>0</v>
      </c>
      <c r="AF97" s="29" t="str">
        <f t="shared" si="229"/>
        <v/>
      </c>
      <c r="AG97" s="11">
        <f t="shared" si="230"/>
        <v>-1.139208416</v>
      </c>
      <c r="AH97" s="11" t="str">
        <f t="shared" si="231"/>
        <v/>
      </c>
      <c r="AI97" s="11">
        <f t="shared" si="232"/>
        <v>-1.139208416</v>
      </c>
      <c r="AJ97" s="4">
        <f t="shared" si="13"/>
        <v>-1.067337068</v>
      </c>
      <c r="AK97" s="1"/>
      <c r="AL97" s="11"/>
      <c r="AM97" s="4">
        <f t="shared" si="14"/>
        <v>-0.3133869334</v>
      </c>
      <c r="AN97" s="4">
        <v>0.01815171877</v>
      </c>
      <c r="AO97" s="4">
        <f t="shared" si="15"/>
        <v>-0.2305022703</v>
      </c>
      <c r="AP97" s="4"/>
      <c r="AQ97" s="4"/>
    </row>
    <row r="98">
      <c r="A98" s="4">
        <v>1446.0</v>
      </c>
      <c r="B98" s="1" t="s">
        <v>261</v>
      </c>
      <c r="C98" s="4"/>
      <c r="D98" s="4">
        <v>4.0</v>
      </c>
      <c r="E98" s="4">
        <v>1.0</v>
      </c>
      <c r="F98" s="4">
        <f t="shared" ref="F98:G98" si="239">(D98-average(D:D))/stdev(D:D)</f>
        <v>0.2742700707</v>
      </c>
      <c r="G98" s="4">
        <f t="shared" si="239"/>
        <v>0.4952191777</v>
      </c>
      <c r="H98" s="4">
        <f t="shared" si="4"/>
        <v>0.3847446242</v>
      </c>
      <c r="I98" s="4">
        <f t="shared" si="5"/>
        <v>0.6202778605</v>
      </c>
      <c r="J98" s="4">
        <f t="shared" si="6"/>
        <v>1.240555721</v>
      </c>
      <c r="K98" s="1"/>
      <c r="L98" s="4">
        <v>50.2</v>
      </c>
      <c r="M98" s="4">
        <v>52.54</v>
      </c>
      <c r="N98" s="4">
        <v>52.73</v>
      </c>
      <c r="O98" s="4">
        <v>37.11</v>
      </c>
      <c r="P98" s="4">
        <f t="shared" ref="P98:S98" si="240">(L98-average(L:L))/stdev(L:L)</f>
        <v>-1.406456426</v>
      </c>
      <c r="Q98" s="4">
        <f t="shared" si="240"/>
        <v>-0.7573928862</v>
      </c>
      <c r="R98" s="4">
        <f t="shared" si="240"/>
        <v>-1.149189367</v>
      </c>
      <c r="S98" s="4">
        <f t="shared" si="240"/>
        <v>-1.021187227</v>
      </c>
      <c r="T98" s="4">
        <f t="shared" si="8"/>
        <v>-1.083556477</v>
      </c>
      <c r="U98" s="4">
        <f t="shared" si="9"/>
        <v>-1.040940189</v>
      </c>
      <c r="V98" s="1"/>
      <c r="W98" s="4">
        <v>0.0</v>
      </c>
      <c r="X98" s="4">
        <v>0.0</v>
      </c>
      <c r="Y98" s="4">
        <f t="shared" si="10"/>
        <v>0</v>
      </c>
      <c r="Z98" s="4">
        <f t="shared" si="11"/>
        <v>-1</v>
      </c>
      <c r="AA98" s="4">
        <f t="shared" si="12"/>
        <v>-1</v>
      </c>
      <c r="AB98" s="4"/>
      <c r="AC98" s="1"/>
      <c r="AD98" s="1"/>
      <c r="AE98" s="1"/>
      <c r="AF98" s="1"/>
      <c r="AG98" s="1"/>
      <c r="AH98" s="1"/>
      <c r="AI98" s="1"/>
      <c r="AJ98" s="4" t="str">
        <f t="shared" si="13"/>
        <v/>
      </c>
      <c r="AK98" s="1"/>
      <c r="AL98" s="1"/>
      <c r="AM98" s="4">
        <f t="shared" si="14"/>
        <v>-0.2667948226</v>
      </c>
      <c r="AN98" s="4">
        <v>-0.1736735646</v>
      </c>
      <c r="AO98" s="4">
        <f t="shared" si="15"/>
        <v>-0.2435145081</v>
      </c>
      <c r="AP98" s="4"/>
      <c r="AQ98" s="4"/>
    </row>
    <row r="99">
      <c r="A99" s="4">
        <v>1707.0</v>
      </c>
      <c r="B99" s="1" t="s">
        <v>323</v>
      </c>
      <c r="C99" s="4"/>
      <c r="D99" s="4">
        <v>4.0</v>
      </c>
      <c r="E99" s="4">
        <v>1.0</v>
      </c>
      <c r="F99" s="4">
        <f t="shared" ref="F99:G99" si="241">(D99-average(D:D))/stdev(D:D)</f>
        <v>0.2742700707</v>
      </c>
      <c r="G99" s="4">
        <f t="shared" si="241"/>
        <v>0.4952191777</v>
      </c>
      <c r="H99" s="4">
        <f t="shared" si="4"/>
        <v>0.3847446242</v>
      </c>
      <c r="I99" s="4">
        <f t="shared" si="5"/>
        <v>0.6202778605</v>
      </c>
      <c r="J99" s="4">
        <f t="shared" si="6"/>
        <v>1.240555721</v>
      </c>
      <c r="K99" s="1"/>
      <c r="L99" s="4">
        <v>55.47</v>
      </c>
      <c r="M99" s="4">
        <v>22.66</v>
      </c>
      <c r="N99" s="4">
        <v>35.16</v>
      </c>
      <c r="O99" s="4">
        <v>28.91</v>
      </c>
      <c r="P99" s="4">
        <f t="shared" ref="P99:S99" si="242">(L99-average(L:L))/stdev(L:L)</f>
        <v>-1.074097499</v>
      </c>
      <c r="Q99" s="4">
        <f t="shared" si="242"/>
        <v>-2.540856669</v>
      </c>
      <c r="R99" s="4">
        <f t="shared" si="242"/>
        <v>-2.369194524</v>
      </c>
      <c r="S99" s="4">
        <f t="shared" si="242"/>
        <v>-1.53419299</v>
      </c>
      <c r="T99" s="4">
        <f t="shared" si="8"/>
        <v>-1.879585421</v>
      </c>
      <c r="U99" s="4">
        <f t="shared" si="9"/>
        <v>-1.37097973</v>
      </c>
      <c r="V99" s="1"/>
      <c r="W99" s="4">
        <v>24.4</v>
      </c>
      <c r="X99" s="4">
        <v>0.0</v>
      </c>
      <c r="Y99" s="4">
        <f t="shared" si="10"/>
        <v>24.4</v>
      </c>
      <c r="Z99" s="4">
        <f t="shared" si="11"/>
        <v>-0.4344334841</v>
      </c>
      <c r="AA99" s="4">
        <f t="shared" si="12"/>
        <v>-0.6591156834</v>
      </c>
      <c r="AB99" s="4"/>
      <c r="AC99" s="1"/>
      <c r="AD99" s="1"/>
      <c r="AE99" s="1"/>
      <c r="AF99" s="1"/>
      <c r="AG99" s="23"/>
      <c r="AH99" s="23"/>
      <c r="AI99" s="23"/>
      <c r="AJ99" s="4" t="str">
        <f t="shared" si="13"/>
        <v/>
      </c>
      <c r="AK99" s="1"/>
      <c r="AL99" s="23"/>
      <c r="AM99" s="4">
        <f t="shared" si="14"/>
        <v>-0.2631798975</v>
      </c>
      <c r="AN99" s="4"/>
      <c r="AO99" s="4">
        <f t="shared" si="15"/>
        <v>-0.2631798975</v>
      </c>
      <c r="AP99" s="4"/>
      <c r="AQ99" s="4"/>
    </row>
    <row r="100">
      <c r="A100" s="4">
        <v>1590.0</v>
      </c>
      <c r="B100" s="1" t="s">
        <v>241</v>
      </c>
      <c r="C100" s="4"/>
      <c r="D100" s="4">
        <v>4.0</v>
      </c>
      <c r="E100" s="4">
        <v>1.0</v>
      </c>
      <c r="F100" s="4">
        <f t="shared" ref="F100:G100" si="243">(D100-average(D:D))/stdev(D:D)</f>
        <v>0.2742700707</v>
      </c>
      <c r="G100" s="4">
        <f t="shared" si="243"/>
        <v>0.4952191777</v>
      </c>
      <c r="H100" s="4">
        <f t="shared" si="4"/>
        <v>0.3847446242</v>
      </c>
      <c r="I100" s="4">
        <f t="shared" si="5"/>
        <v>0.6202778605</v>
      </c>
      <c r="J100" s="4">
        <f t="shared" si="6"/>
        <v>1.240555721</v>
      </c>
      <c r="K100" s="1"/>
      <c r="L100" s="4">
        <v>67.58</v>
      </c>
      <c r="M100" s="4">
        <v>57.23</v>
      </c>
      <c r="N100" s="4">
        <v>63.09</v>
      </c>
      <c r="O100" s="4">
        <v>42.97</v>
      </c>
      <c r="P100" s="4">
        <f t="shared" ref="P100:S100" si="244">(L100-average(L:L))/stdev(L:L)</f>
        <v>-0.3103656962</v>
      </c>
      <c r="Q100" s="4">
        <f t="shared" si="244"/>
        <v>-0.4774583099</v>
      </c>
      <c r="R100" s="4">
        <f t="shared" si="244"/>
        <v>-0.4298237765</v>
      </c>
      <c r="S100" s="4">
        <f t="shared" si="244"/>
        <v>-0.654575792</v>
      </c>
      <c r="T100" s="4">
        <f t="shared" si="8"/>
        <v>-0.4680558936</v>
      </c>
      <c r="U100" s="4">
        <f t="shared" si="9"/>
        <v>-0.6841461055</v>
      </c>
      <c r="V100" s="1"/>
      <c r="W100" s="4">
        <v>0.0</v>
      </c>
      <c r="X100" s="4">
        <v>0.0</v>
      </c>
      <c r="Y100" s="4">
        <f t="shared" si="10"/>
        <v>0</v>
      </c>
      <c r="Z100" s="4">
        <f t="shared" si="11"/>
        <v>-1</v>
      </c>
      <c r="AA100" s="4">
        <f t="shared" si="12"/>
        <v>-1</v>
      </c>
      <c r="AB100" s="4"/>
      <c r="AC100" s="1" t="s">
        <v>106</v>
      </c>
      <c r="AD100" s="4">
        <v>0.0</v>
      </c>
      <c r="AE100" s="10">
        <f t="shared" ref="AE100:AE101" si="247">if(AD100=0, 0, LOG10(AD100))</f>
        <v>0</v>
      </c>
      <c r="AF100" s="29" t="str">
        <f t="shared" ref="AF100:AF101" si="248">if(or(AC100="-", and(AC100=0, not(AD100=0))), "", if(AD100+AC100=0, 0, (AD100-AC100)/AC100))</f>
        <v/>
      </c>
      <c r="AG100" s="11">
        <f t="shared" ref="AG100:AG101" si="249">(AE100-average(AE:AE))/stdev(AE:AE)</f>
        <v>-1.139208416</v>
      </c>
      <c r="AH100" s="11" t="str">
        <f t="shared" ref="AH100:AH101" si="250">if(AF100,(AF100-average(AF:AF))/stdev(AF:AF), "")</f>
        <v/>
      </c>
      <c r="AI100" s="11">
        <f t="shared" ref="AI100:AI101" si="251">average(AG100, AH100)</f>
        <v>-1.139208416</v>
      </c>
      <c r="AJ100" s="4">
        <f t="shared" si="13"/>
        <v>-1.067337068</v>
      </c>
      <c r="AK100" s="1"/>
      <c r="AL100" s="11"/>
      <c r="AM100" s="4">
        <f t="shared" si="14"/>
        <v>-0.377731863</v>
      </c>
      <c r="AN100" s="4">
        <v>0.06725407772</v>
      </c>
      <c r="AO100" s="4">
        <f t="shared" si="15"/>
        <v>-0.2664853778</v>
      </c>
      <c r="AP100" s="4"/>
      <c r="AQ100" s="4"/>
    </row>
    <row r="101">
      <c r="A101" s="4">
        <v>1431.0</v>
      </c>
      <c r="B101" s="1" t="s">
        <v>270</v>
      </c>
      <c r="C101" s="4"/>
      <c r="D101" s="4">
        <v>4.0</v>
      </c>
      <c r="E101" s="4">
        <v>1.0</v>
      </c>
      <c r="F101" s="4">
        <f t="shared" ref="F101:G101" si="245">(D101-average(D:D))/stdev(D:D)</f>
        <v>0.2742700707</v>
      </c>
      <c r="G101" s="4">
        <f t="shared" si="245"/>
        <v>0.4952191777</v>
      </c>
      <c r="H101" s="4">
        <f t="shared" si="4"/>
        <v>0.3847446242</v>
      </c>
      <c r="I101" s="4">
        <f t="shared" si="5"/>
        <v>0.6202778605</v>
      </c>
      <c r="J101" s="4">
        <f t="shared" si="6"/>
        <v>1.240555721</v>
      </c>
      <c r="K101" s="1"/>
      <c r="L101" s="4">
        <v>83.98</v>
      </c>
      <c r="M101" s="4">
        <v>57.42</v>
      </c>
      <c r="N101" s="4">
        <v>71.68</v>
      </c>
      <c r="O101" s="4">
        <v>37.11</v>
      </c>
      <c r="P101" s="4">
        <f t="shared" ref="P101:S101" si="246">(L101-average(L:L))/stdev(L:L)</f>
        <v>0.7239201475</v>
      </c>
      <c r="Q101" s="4">
        <f t="shared" si="246"/>
        <v>-0.4661176767</v>
      </c>
      <c r="R101" s="4">
        <f t="shared" si="246"/>
        <v>0.1666386195</v>
      </c>
      <c r="S101" s="4">
        <f t="shared" si="246"/>
        <v>-1.021187227</v>
      </c>
      <c r="T101" s="4">
        <f t="shared" si="8"/>
        <v>-0.1491865343</v>
      </c>
      <c r="U101" s="4">
        <f t="shared" si="9"/>
        <v>-0.3862467272</v>
      </c>
      <c r="V101" s="1"/>
      <c r="W101" s="4">
        <v>0.0</v>
      </c>
      <c r="X101" s="4">
        <v>0.0</v>
      </c>
      <c r="Y101" s="4">
        <f t="shared" si="10"/>
        <v>0</v>
      </c>
      <c r="Z101" s="4">
        <f t="shared" si="11"/>
        <v>-1</v>
      </c>
      <c r="AA101" s="4">
        <f t="shared" si="12"/>
        <v>-1</v>
      </c>
      <c r="AB101" s="4"/>
      <c r="AC101" s="1" t="s">
        <v>106</v>
      </c>
      <c r="AD101" s="4">
        <v>0.0</v>
      </c>
      <c r="AE101" s="10">
        <f t="shared" si="247"/>
        <v>0</v>
      </c>
      <c r="AF101" s="29" t="str">
        <f t="shared" si="248"/>
        <v/>
      </c>
      <c r="AG101" s="11">
        <f t="shared" si="249"/>
        <v>-1.139208416</v>
      </c>
      <c r="AH101" s="11" t="str">
        <f t="shared" si="250"/>
        <v/>
      </c>
      <c r="AI101" s="11">
        <f t="shared" si="251"/>
        <v>-1.139208416</v>
      </c>
      <c r="AJ101" s="4">
        <f t="shared" si="13"/>
        <v>-1.067337068</v>
      </c>
      <c r="AK101" s="1"/>
      <c r="AL101" s="11"/>
      <c r="AM101" s="4">
        <f t="shared" si="14"/>
        <v>-0.3032570185</v>
      </c>
      <c r="AN101" s="4">
        <v>-0.235100747</v>
      </c>
      <c r="AO101" s="4">
        <f t="shared" si="15"/>
        <v>-0.2862179506</v>
      </c>
      <c r="AP101" s="4"/>
      <c r="AQ101" s="4"/>
    </row>
    <row r="102">
      <c r="A102" s="4">
        <v>1616.0</v>
      </c>
      <c r="B102" s="1" t="s">
        <v>324</v>
      </c>
      <c r="C102" s="4"/>
      <c r="D102" s="4">
        <v>4.0</v>
      </c>
      <c r="E102" s="4">
        <v>1.0</v>
      </c>
      <c r="F102" s="4">
        <f t="shared" ref="F102:G102" si="252">(D102-average(D:D))/stdev(D:D)</f>
        <v>0.2742700707</v>
      </c>
      <c r="G102" s="4">
        <f t="shared" si="252"/>
        <v>0.4952191777</v>
      </c>
      <c r="H102" s="4">
        <f t="shared" si="4"/>
        <v>0.3847446242</v>
      </c>
      <c r="I102" s="4">
        <f t="shared" si="5"/>
        <v>0.6202778605</v>
      </c>
      <c r="J102" s="4">
        <f t="shared" si="6"/>
        <v>1.240555721</v>
      </c>
      <c r="K102" s="1"/>
      <c r="L102" s="4">
        <v>53.91</v>
      </c>
      <c r="M102" s="4">
        <v>40.63</v>
      </c>
      <c r="N102" s="4">
        <v>52.34</v>
      </c>
      <c r="O102" s="4">
        <v>34.38</v>
      </c>
      <c r="P102" s="4">
        <f t="shared" ref="P102:S102" si="253">(L102-average(L:L))/stdev(L:L)</f>
        <v>-1.172480787</v>
      </c>
      <c r="Q102" s="4">
        <f t="shared" si="253"/>
        <v>-1.468271522</v>
      </c>
      <c r="R102" s="4">
        <f t="shared" si="253"/>
        <v>-1.176269732</v>
      </c>
      <c r="S102" s="4">
        <f t="shared" si="253"/>
        <v>-1.19198061</v>
      </c>
      <c r="T102" s="4">
        <f t="shared" si="8"/>
        <v>-1.252250663</v>
      </c>
      <c r="U102" s="4">
        <f t="shared" si="9"/>
        <v>-1.119040063</v>
      </c>
      <c r="V102" s="1"/>
      <c r="W102" s="4">
        <v>0.0</v>
      </c>
      <c r="X102" s="4">
        <v>0.0</v>
      </c>
      <c r="Y102" s="4">
        <f t="shared" si="10"/>
        <v>0</v>
      </c>
      <c r="Z102" s="4">
        <f t="shared" si="11"/>
        <v>-1</v>
      </c>
      <c r="AA102" s="4">
        <f t="shared" si="12"/>
        <v>-1</v>
      </c>
      <c r="AB102" s="4"/>
      <c r="AC102" s="1"/>
      <c r="AD102" s="1"/>
      <c r="AE102" s="1"/>
      <c r="AF102" s="1"/>
      <c r="AG102" s="1"/>
      <c r="AH102" s="1"/>
      <c r="AI102" s="1"/>
      <c r="AJ102" s="4" t="str">
        <f t="shared" si="13"/>
        <v/>
      </c>
      <c r="AK102" s="1"/>
      <c r="AL102" s="1"/>
      <c r="AM102" s="4">
        <f t="shared" si="14"/>
        <v>-0.292828114</v>
      </c>
      <c r="AN102" s="4"/>
      <c r="AO102" s="4">
        <f t="shared" si="15"/>
        <v>-0.292828114</v>
      </c>
      <c r="AP102" s="4"/>
      <c r="AQ102" s="4"/>
    </row>
    <row r="103">
      <c r="A103" s="4">
        <v>1304.0</v>
      </c>
      <c r="B103" s="1" t="s">
        <v>107</v>
      </c>
      <c r="C103" s="4"/>
      <c r="D103" s="4">
        <v>4.0</v>
      </c>
      <c r="E103" s="4">
        <v>1.0</v>
      </c>
      <c r="F103" s="4">
        <f t="shared" ref="F103:G103" si="254">(D103-average(D:D))/stdev(D:D)</f>
        <v>0.2742700707</v>
      </c>
      <c r="G103" s="4">
        <f t="shared" si="254"/>
        <v>0.4952191777</v>
      </c>
      <c r="H103" s="4">
        <f t="shared" si="4"/>
        <v>0.3847446242</v>
      </c>
      <c r="I103" s="4">
        <f t="shared" si="5"/>
        <v>0.6202778605</v>
      </c>
      <c r="J103" s="4">
        <f t="shared" si="6"/>
        <v>1.240555721</v>
      </c>
      <c r="K103" s="1"/>
      <c r="L103" s="4">
        <v>78.47</v>
      </c>
      <c r="M103" s="4">
        <v>54.54</v>
      </c>
      <c r="N103" s="4">
        <v>46.14</v>
      </c>
      <c r="O103" s="4">
        <v>39.94</v>
      </c>
      <c r="P103" s="4">
        <f t="shared" ref="P103:S103" si="255">(L103-average(L:L))/stdev(L:L)</f>
        <v>0.3764253305</v>
      </c>
      <c r="Q103" s="4">
        <f t="shared" si="255"/>
        <v>-0.6380178003</v>
      </c>
      <c r="R103" s="4">
        <f t="shared" si="255"/>
        <v>-1.606778097</v>
      </c>
      <c r="S103" s="4">
        <f t="shared" si="255"/>
        <v>-0.8441376776</v>
      </c>
      <c r="T103" s="4">
        <f t="shared" si="8"/>
        <v>-0.6781270611</v>
      </c>
      <c r="U103" s="4">
        <f t="shared" si="9"/>
        <v>-0.8234847061</v>
      </c>
      <c r="V103" s="1"/>
      <c r="W103" s="4">
        <v>0.0</v>
      </c>
      <c r="X103" s="4">
        <v>2.0</v>
      </c>
      <c r="Y103" s="4">
        <f t="shared" si="10"/>
        <v>0</v>
      </c>
      <c r="Z103" s="4">
        <f t="shared" si="11"/>
        <v>-1</v>
      </c>
      <c r="AA103" s="4">
        <f t="shared" si="12"/>
        <v>-1</v>
      </c>
      <c r="AB103" s="4"/>
      <c r="AC103" s="4">
        <v>0.0</v>
      </c>
      <c r="AD103" s="4">
        <v>0.0</v>
      </c>
      <c r="AE103" s="10">
        <f t="shared" ref="AE103:AE106" si="258">if(AD103=0, 0, LOG10(AD103))</f>
        <v>0</v>
      </c>
      <c r="AF103" s="29">
        <f t="shared" ref="AF103:AF106" si="259">if(or(AC103="-", and(AC103=0, not(AD103=0))), "", if(AD103+AC103=0, 0, (AD103-AC103)/AC103))</f>
        <v>0</v>
      </c>
      <c r="AG103" s="11">
        <f t="shared" ref="AG103:AG106" si="260">(AE103-average(AE:AE))/stdev(AE:AE)</f>
        <v>-1.139208416</v>
      </c>
      <c r="AH103" s="11" t="str">
        <f t="shared" ref="AH103:AH106" si="261">if(AF103,(AF103-average(AF:AF))/stdev(AF:AF), "")</f>
        <v/>
      </c>
      <c r="AI103" s="11">
        <f t="shared" ref="AI103:AI106" si="262">average(AG103, AH103)</f>
        <v>-1.139208416</v>
      </c>
      <c r="AJ103" s="4">
        <f t="shared" si="13"/>
        <v>-1.067337068</v>
      </c>
      <c r="AK103" s="1"/>
      <c r="AL103" s="11"/>
      <c r="AM103" s="4">
        <f t="shared" si="14"/>
        <v>-0.4125665132</v>
      </c>
      <c r="AN103" s="4">
        <v>-0.0994179938</v>
      </c>
      <c r="AO103" s="4">
        <f t="shared" si="15"/>
        <v>-0.3342793833</v>
      </c>
      <c r="AP103" s="4"/>
      <c r="AQ103" s="4"/>
    </row>
    <row r="104">
      <c r="A104" s="4">
        <v>523.0</v>
      </c>
      <c r="B104" s="1" t="s">
        <v>112</v>
      </c>
      <c r="C104" s="4"/>
      <c r="D104" s="4">
        <v>4.0</v>
      </c>
      <c r="E104" s="4">
        <v>1.0</v>
      </c>
      <c r="F104" s="4">
        <f t="shared" ref="F104:G104" si="256">(D104-average(D:D))/stdev(D:D)</f>
        <v>0.2742700707</v>
      </c>
      <c r="G104" s="4">
        <f t="shared" si="256"/>
        <v>0.4952191777</v>
      </c>
      <c r="H104" s="4">
        <f t="shared" si="4"/>
        <v>0.3847446242</v>
      </c>
      <c r="I104" s="4">
        <f t="shared" si="5"/>
        <v>0.6202778605</v>
      </c>
      <c r="J104" s="4">
        <f t="shared" si="6"/>
        <v>1.240555721</v>
      </c>
      <c r="K104" s="1"/>
      <c r="L104" s="4">
        <v>57.43</v>
      </c>
      <c r="M104" s="4">
        <v>56.8</v>
      </c>
      <c r="N104" s="4">
        <v>66.31</v>
      </c>
      <c r="O104" s="4">
        <v>41.38</v>
      </c>
      <c r="P104" s="4">
        <f t="shared" ref="P104:S104" si="257">(L104-average(L:L))/stdev(L:L)</f>
        <v>-0.9504877274</v>
      </c>
      <c r="Q104" s="4">
        <f t="shared" si="257"/>
        <v>-0.5031239533</v>
      </c>
      <c r="R104" s="4">
        <f t="shared" si="257"/>
        <v>-0.206237174</v>
      </c>
      <c r="S104" s="4">
        <f t="shared" si="257"/>
        <v>-0.7540488607</v>
      </c>
      <c r="T104" s="4">
        <f t="shared" si="8"/>
        <v>-0.6034744289</v>
      </c>
      <c r="U104" s="4">
        <f t="shared" si="9"/>
        <v>-0.776836166</v>
      </c>
      <c r="V104" s="1"/>
      <c r="W104" s="4">
        <v>12.2</v>
      </c>
      <c r="X104" s="4">
        <v>8.0</v>
      </c>
      <c r="Y104" s="4">
        <f t="shared" si="10"/>
        <v>5.251699962</v>
      </c>
      <c r="Z104" s="4">
        <f t="shared" si="11"/>
        <v>-0.5864299998</v>
      </c>
      <c r="AA104" s="4">
        <f t="shared" si="12"/>
        <v>-0.7657871766</v>
      </c>
      <c r="AB104" s="4"/>
      <c r="AC104" s="4">
        <v>0.0</v>
      </c>
      <c r="AD104" s="4">
        <v>0.0</v>
      </c>
      <c r="AE104" s="10">
        <f t="shared" si="258"/>
        <v>0</v>
      </c>
      <c r="AF104" s="29">
        <f t="shared" si="259"/>
        <v>0</v>
      </c>
      <c r="AG104" s="11">
        <f t="shared" si="260"/>
        <v>-1.139208416</v>
      </c>
      <c r="AH104" s="11" t="str">
        <f t="shared" si="261"/>
        <v/>
      </c>
      <c r="AI104" s="11">
        <f t="shared" si="262"/>
        <v>-1.139208416</v>
      </c>
      <c r="AJ104" s="4">
        <f t="shared" si="13"/>
        <v>-1.067337068</v>
      </c>
      <c r="AK104" s="1"/>
      <c r="AL104" s="11"/>
      <c r="AM104" s="4">
        <f t="shared" si="14"/>
        <v>-0.3423511723</v>
      </c>
      <c r="AN104" s="4">
        <v>-0.3773739791</v>
      </c>
      <c r="AO104" s="4">
        <f t="shared" si="15"/>
        <v>-0.351106874</v>
      </c>
      <c r="AP104" s="4"/>
      <c r="AQ104" s="4"/>
    </row>
    <row r="105">
      <c r="A105" s="4">
        <v>1476.0</v>
      </c>
      <c r="B105" s="1" t="s">
        <v>271</v>
      </c>
      <c r="C105" s="4"/>
      <c r="D105" s="4">
        <v>4.0</v>
      </c>
      <c r="E105" s="4">
        <v>1.0</v>
      </c>
      <c r="F105" s="4">
        <f t="shared" ref="F105:G105" si="263">(D105-average(D:D))/stdev(D:D)</f>
        <v>0.2742700707</v>
      </c>
      <c r="G105" s="4">
        <f t="shared" si="263"/>
        <v>0.4952191777</v>
      </c>
      <c r="H105" s="4">
        <f t="shared" si="4"/>
        <v>0.3847446242</v>
      </c>
      <c r="I105" s="4">
        <f t="shared" si="5"/>
        <v>0.6202778605</v>
      </c>
      <c r="J105" s="4">
        <f t="shared" si="6"/>
        <v>1.240555721</v>
      </c>
      <c r="K105" s="1"/>
      <c r="L105" s="4">
        <v>53.91</v>
      </c>
      <c r="M105" s="4">
        <v>50.2</v>
      </c>
      <c r="N105" s="4">
        <v>70.51</v>
      </c>
      <c r="O105" s="4">
        <v>45.12</v>
      </c>
      <c r="P105" s="4">
        <f t="shared" ref="P105:S105" si="264">(L105-average(L:L))/stdev(L:L)</f>
        <v>-1.172480787</v>
      </c>
      <c r="Q105" s="4">
        <f t="shared" si="264"/>
        <v>-0.8970617366</v>
      </c>
      <c r="R105" s="4">
        <f t="shared" si="264"/>
        <v>0.08539752483</v>
      </c>
      <c r="S105" s="4">
        <f t="shared" si="264"/>
        <v>-0.5200681834</v>
      </c>
      <c r="T105" s="4">
        <f t="shared" si="8"/>
        <v>-0.6260532954</v>
      </c>
      <c r="U105" s="4">
        <f t="shared" si="9"/>
        <v>-0.7912352971</v>
      </c>
      <c r="V105" s="1"/>
      <c r="W105" s="4">
        <v>0.0</v>
      </c>
      <c r="X105" s="4">
        <v>0.0</v>
      </c>
      <c r="Y105" s="4">
        <f t="shared" si="10"/>
        <v>0</v>
      </c>
      <c r="Z105" s="4">
        <f t="shared" si="11"/>
        <v>-1</v>
      </c>
      <c r="AA105" s="4">
        <f t="shared" si="12"/>
        <v>-1</v>
      </c>
      <c r="AB105" s="4"/>
      <c r="AC105" s="1" t="s">
        <v>106</v>
      </c>
      <c r="AD105" s="4">
        <v>0.0</v>
      </c>
      <c r="AE105" s="10">
        <f t="shared" si="258"/>
        <v>0</v>
      </c>
      <c r="AF105" s="29" t="str">
        <f t="shared" si="259"/>
        <v/>
      </c>
      <c r="AG105" s="11">
        <f t="shared" si="260"/>
        <v>-1.139208416</v>
      </c>
      <c r="AH105" s="11" t="str">
        <f t="shared" si="261"/>
        <v/>
      </c>
      <c r="AI105" s="11">
        <f t="shared" si="262"/>
        <v>-1.139208416</v>
      </c>
      <c r="AJ105" s="4">
        <f t="shared" si="13"/>
        <v>-1.067337068</v>
      </c>
      <c r="AK105" s="1"/>
      <c r="AL105" s="11"/>
      <c r="AM105" s="4">
        <f t="shared" si="14"/>
        <v>-0.4045041609</v>
      </c>
      <c r="AN105" s="4">
        <v>-0.2409325701</v>
      </c>
      <c r="AO105" s="4">
        <f t="shared" si="15"/>
        <v>-0.3636112632</v>
      </c>
      <c r="AP105" s="4"/>
      <c r="AQ105" s="4"/>
    </row>
    <row r="106">
      <c r="A106" s="4">
        <v>1440.0</v>
      </c>
      <c r="B106" s="1" t="s">
        <v>276</v>
      </c>
      <c r="C106" s="4"/>
      <c r="D106" s="4">
        <v>4.0</v>
      </c>
      <c r="E106" s="4">
        <v>1.0</v>
      </c>
      <c r="F106" s="4">
        <f t="shared" ref="F106:G106" si="265">(D106-average(D:D))/stdev(D:D)</f>
        <v>0.2742700707</v>
      </c>
      <c r="G106" s="4">
        <f t="shared" si="265"/>
        <v>0.4952191777</v>
      </c>
      <c r="H106" s="4">
        <f t="shared" si="4"/>
        <v>0.3847446242</v>
      </c>
      <c r="I106" s="4">
        <f t="shared" si="5"/>
        <v>0.6202778605</v>
      </c>
      <c r="J106" s="4">
        <f t="shared" si="6"/>
        <v>1.240555721</v>
      </c>
      <c r="K106" s="1"/>
      <c r="L106" s="4">
        <v>61.33</v>
      </c>
      <c r="M106" s="4">
        <v>58.4</v>
      </c>
      <c r="N106" s="4">
        <v>51.95</v>
      </c>
      <c r="O106" s="4">
        <v>48.24</v>
      </c>
      <c r="P106" s="4">
        <f t="shared" ref="P106:S106" si="266">(L106-average(L:L))/stdev(L:L)</f>
        <v>-0.7045295085</v>
      </c>
      <c r="Q106" s="4">
        <f t="shared" si="266"/>
        <v>-0.4076238847</v>
      </c>
      <c r="R106" s="4">
        <f t="shared" si="266"/>
        <v>-1.203350097</v>
      </c>
      <c r="S106" s="4">
        <f t="shared" si="266"/>
        <v>-0.3248757468</v>
      </c>
      <c r="T106" s="4">
        <f t="shared" si="8"/>
        <v>-0.6600948092</v>
      </c>
      <c r="U106" s="4">
        <f t="shared" si="9"/>
        <v>-0.8124621894</v>
      </c>
      <c r="V106" s="1"/>
      <c r="W106" s="4">
        <v>0.0</v>
      </c>
      <c r="X106" s="4">
        <v>0.0</v>
      </c>
      <c r="Y106" s="4">
        <f t="shared" si="10"/>
        <v>0</v>
      </c>
      <c r="Z106" s="4">
        <f t="shared" si="11"/>
        <v>-1</v>
      </c>
      <c r="AA106" s="4">
        <f t="shared" si="12"/>
        <v>-1</v>
      </c>
      <c r="AB106" s="4"/>
      <c r="AC106" s="1" t="s">
        <v>106</v>
      </c>
      <c r="AD106" s="4">
        <v>0.0</v>
      </c>
      <c r="AE106" s="10">
        <f t="shared" si="258"/>
        <v>0</v>
      </c>
      <c r="AF106" s="29" t="str">
        <f t="shared" si="259"/>
        <v/>
      </c>
      <c r="AG106" s="11">
        <f t="shared" si="260"/>
        <v>-1.139208416</v>
      </c>
      <c r="AH106" s="11" t="str">
        <f t="shared" si="261"/>
        <v/>
      </c>
      <c r="AI106" s="11">
        <f t="shared" si="262"/>
        <v>-1.139208416</v>
      </c>
      <c r="AJ106" s="4">
        <f t="shared" si="13"/>
        <v>-1.067337068</v>
      </c>
      <c r="AK106" s="1"/>
      <c r="AL106" s="11"/>
      <c r="AM106" s="4">
        <f t="shared" si="14"/>
        <v>-0.409810884</v>
      </c>
      <c r="AN106" s="4">
        <v>-0.2793633538</v>
      </c>
      <c r="AO106" s="4">
        <f t="shared" si="15"/>
        <v>-0.3771990015</v>
      </c>
      <c r="AP106" s="4"/>
      <c r="AQ106" s="4"/>
    </row>
    <row r="107">
      <c r="A107" s="4">
        <v>1606.0</v>
      </c>
      <c r="B107" s="2" t="s">
        <v>322</v>
      </c>
      <c r="C107" s="4"/>
      <c r="D107" s="4">
        <v>4.0</v>
      </c>
      <c r="E107" s="4">
        <v>1.0</v>
      </c>
      <c r="F107" s="4">
        <f t="shared" ref="F107:G107" si="267">(D107-average(D:D))/stdev(D:D)</f>
        <v>0.2742700707</v>
      </c>
      <c r="G107" s="4">
        <f t="shared" si="267"/>
        <v>0.4952191777</v>
      </c>
      <c r="H107" s="4">
        <f t="shared" si="4"/>
        <v>0.3847446242</v>
      </c>
      <c r="I107" s="4">
        <f t="shared" si="5"/>
        <v>0.6202778605</v>
      </c>
      <c r="J107" s="4">
        <f t="shared" si="6"/>
        <v>1.240555721</v>
      </c>
      <c r="K107" s="1"/>
      <c r="L107" s="4">
        <v>36.33</v>
      </c>
      <c r="M107" s="4">
        <v>33.01</v>
      </c>
      <c r="N107" s="4">
        <v>41.21</v>
      </c>
      <c r="O107" s="4">
        <v>27.93</v>
      </c>
      <c r="P107" s="4">
        <f t="shared" ref="P107:S107" si="268">(L107-average(L:L))/stdev(L:L)</f>
        <v>-2.281184758</v>
      </c>
      <c r="Q107" s="4">
        <f t="shared" si="268"/>
        <v>-1.923090599</v>
      </c>
      <c r="R107" s="4">
        <f t="shared" si="268"/>
        <v>-1.949101684</v>
      </c>
      <c r="S107" s="4">
        <f t="shared" si="268"/>
        <v>-1.595503435</v>
      </c>
      <c r="T107" s="4">
        <f t="shared" si="8"/>
        <v>-1.937220119</v>
      </c>
      <c r="U107" s="4">
        <f t="shared" si="9"/>
        <v>-1.391840551</v>
      </c>
      <c r="V107" s="1"/>
      <c r="W107" s="4">
        <v>0.0</v>
      </c>
      <c r="X107" s="4">
        <v>0.0</v>
      </c>
      <c r="Y107" s="4">
        <f t="shared" si="10"/>
        <v>0</v>
      </c>
      <c r="Z107" s="4">
        <f t="shared" si="11"/>
        <v>-1</v>
      </c>
      <c r="AA107" s="4">
        <f t="shared" si="12"/>
        <v>-1</v>
      </c>
      <c r="AB107" s="4"/>
      <c r="AC107" s="1"/>
      <c r="AD107" s="1"/>
      <c r="AE107" s="1"/>
      <c r="AF107" s="1"/>
      <c r="AG107" s="1"/>
      <c r="AH107" s="1"/>
      <c r="AI107" s="1"/>
      <c r="AJ107" s="4" t="str">
        <f t="shared" si="13"/>
        <v/>
      </c>
      <c r="AK107" s="1"/>
      <c r="AL107" s="1"/>
      <c r="AM107" s="4">
        <f t="shared" si="14"/>
        <v>-0.38376161</v>
      </c>
      <c r="AN107" s="1"/>
      <c r="AO107" s="4">
        <f t="shared" si="15"/>
        <v>-0.38376161</v>
      </c>
      <c r="AP107" s="4"/>
      <c r="AQ107" s="4"/>
    </row>
    <row r="108">
      <c r="A108" s="4">
        <v>1598.0</v>
      </c>
      <c r="B108" s="1" t="s">
        <v>326</v>
      </c>
      <c r="C108" s="4"/>
      <c r="D108" s="4">
        <v>4.0</v>
      </c>
      <c r="E108" s="4">
        <v>1.0</v>
      </c>
      <c r="F108" s="4">
        <f t="shared" ref="F108:G108" si="269">(D108-average(D:D))/stdev(D:D)</f>
        <v>0.2742700707</v>
      </c>
      <c r="G108" s="4">
        <f t="shared" si="269"/>
        <v>0.4952191777</v>
      </c>
      <c r="H108" s="4">
        <f t="shared" si="4"/>
        <v>0.3847446242</v>
      </c>
      <c r="I108" s="4">
        <f t="shared" si="5"/>
        <v>0.6202778605</v>
      </c>
      <c r="J108" s="4">
        <f t="shared" si="6"/>
        <v>1.240555721</v>
      </c>
      <c r="K108" s="1"/>
      <c r="L108" s="4">
        <v>51.56</v>
      </c>
      <c r="M108" s="4">
        <v>34.38</v>
      </c>
      <c r="N108" s="4">
        <v>31.25</v>
      </c>
      <c r="O108" s="4">
        <v>21.88</v>
      </c>
      <c r="P108" s="4">
        <f t="shared" ref="P108:S108" si="270">(L108-average(L:L))/stdev(L:L)</f>
        <v>-1.32068638</v>
      </c>
      <c r="Q108" s="4">
        <f t="shared" si="270"/>
        <v>-1.841318666</v>
      </c>
      <c r="R108" s="4">
        <f t="shared" si="270"/>
        <v>-2.640692541</v>
      </c>
      <c r="S108" s="4">
        <f t="shared" si="270"/>
        <v>-1.97400159</v>
      </c>
      <c r="T108" s="4">
        <f t="shared" si="8"/>
        <v>-1.944174794</v>
      </c>
      <c r="U108" s="4">
        <f t="shared" si="9"/>
        <v>-1.394336686</v>
      </c>
      <c r="V108" s="1"/>
      <c r="W108" s="4">
        <v>0.0</v>
      </c>
      <c r="X108" s="4">
        <v>0.0</v>
      </c>
      <c r="Y108" s="4">
        <f t="shared" si="10"/>
        <v>0</v>
      </c>
      <c r="Z108" s="4">
        <f t="shared" si="11"/>
        <v>-1</v>
      </c>
      <c r="AA108" s="4">
        <f t="shared" si="12"/>
        <v>-1</v>
      </c>
      <c r="AB108" s="4"/>
      <c r="AC108" s="1"/>
      <c r="AD108" s="1"/>
      <c r="AE108" s="1"/>
      <c r="AF108" s="1"/>
      <c r="AG108" s="1"/>
      <c r="AH108" s="1"/>
      <c r="AI108" s="1"/>
      <c r="AJ108" s="4" t="str">
        <f t="shared" si="13"/>
        <v/>
      </c>
      <c r="AK108" s="1"/>
      <c r="AL108" s="1"/>
      <c r="AM108" s="4">
        <f t="shared" si="14"/>
        <v>-0.384593655</v>
      </c>
      <c r="AN108" s="1"/>
      <c r="AO108" s="4">
        <f t="shared" si="15"/>
        <v>-0.384593655</v>
      </c>
      <c r="AP108" s="4"/>
      <c r="AQ108" s="4"/>
    </row>
    <row r="109">
      <c r="A109" s="4">
        <v>1505.0</v>
      </c>
      <c r="B109" s="1" t="s">
        <v>303</v>
      </c>
      <c r="C109" s="4"/>
      <c r="D109" s="4">
        <v>4.0</v>
      </c>
      <c r="E109" s="4">
        <v>0.0</v>
      </c>
      <c r="F109" s="4">
        <f t="shared" ref="F109:G109" si="271">(D109-average(D:D))/stdev(D:D)</f>
        <v>0.2742700707</v>
      </c>
      <c r="G109" s="4">
        <f t="shared" si="271"/>
        <v>-1.848818263</v>
      </c>
      <c r="H109" s="4">
        <f t="shared" si="4"/>
        <v>-0.7872740964</v>
      </c>
      <c r="I109" s="4">
        <f t="shared" si="5"/>
        <v>-0.8872846761</v>
      </c>
      <c r="J109" s="4">
        <f t="shared" si="6"/>
        <v>-1.774569352</v>
      </c>
      <c r="K109" s="1"/>
      <c r="L109" s="4">
        <v>71.48</v>
      </c>
      <c r="M109" s="4">
        <v>67.19</v>
      </c>
      <c r="N109" s="4">
        <v>67.77</v>
      </c>
      <c r="O109" s="4">
        <v>55.86</v>
      </c>
      <c r="P109" s="4">
        <f t="shared" ref="P109:S109" si="272">(L109-average(L:L))/stdev(L:L)</f>
        <v>-0.06440747726</v>
      </c>
      <c r="Q109" s="4">
        <f t="shared" si="272"/>
        <v>0.1170296176</v>
      </c>
      <c r="R109" s="4">
        <f t="shared" si="272"/>
        <v>-0.1048593978</v>
      </c>
      <c r="S109" s="4">
        <f t="shared" si="272"/>
        <v>0.1518442427</v>
      </c>
      <c r="T109" s="4">
        <f t="shared" si="8"/>
        <v>0.02490174632</v>
      </c>
      <c r="U109" s="4">
        <f t="shared" si="9"/>
        <v>0.1578028717</v>
      </c>
      <c r="V109" s="1"/>
      <c r="W109" s="4">
        <v>37.2</v>
      </c>
      <c r="X109" s="4">
        <v>1.0</v>
      </c>
      <c r="Y109" s="4">
        <f t="shared" si="10"/>
        <v>33.48</v>
      </c>
      <c r="Z109" s="4">
        <f t="shared" si="11"/>
        <v>-0.3623577197</v>
      </c>
      <c r="AA109" s="4">
        <f t="shared" si="12"/>
        <v>-0.60196156</v>
      </c>
      <c r="AB109" s="4"/>
      <c r="AC109" s="1" t="s">
        <v>106</v>
      </c>
      <c r="AD109" s="9">
        <v>780200.0</v>
      </c>
      <c r="AE109" s="10">
        <f t="shared" ref="AE109:AE118" si="275">if(AD109=0, 0, LOG10(AD109))</f>
        <v>5.892205946</v>
      </c>
      <c r="AF109" s="29" t="str">
        <f t="shared" ref="AF109:AF118" si="276">if(or(AC109="-", and(AC109=0, not(AD109=0))), "", if(AD109+AC109=0, 0, (AD109-AC109)/AC109))</f>
        <v/>
      </c>
      <c r="AG109" s="11">
        <f t="shared" ref="AG109:AG118" si="277">(AE109-average(AE:AE))/stdev(AE:AE)</f>
        <v>1.309295775</v>
      </c>
      <c r="AH109" s="11" t="str">
        <f t="shared" ref="AH109:AH118" si="278">if(AF109,(AF109-average(AF:AF))/stdev(AF:AF), "")</f>
        <v/>
      </c>
      <c r="AI109" s="11">
        <f t="shared" ref="AI109:AI118" si="279">average(AG109, AH109)</f>
        <v>1.309295775</v>
      </c>
      <c r="AJ109" s="4">
        <f t="shared" si="13"/>
        <v>1.144244631</v>
      </c>
      <c r="AK109" s="1"/>
      <c r="AL109" s="11"/>
      <c r="AM109" s="4">
        <f t="shared" si="14"/>
        <v>-0.2686208524</v>
      </c>
      <c r="AN109" s="4">
        <v>-0.7336601165</v>
      </c>
      <c r="AO109" s="4">
        <f t="shared" si="15"/>
        <v>-0.3848806685</v>
      </c>
      <c r="AP109" s="4"/>
      <c r="AQ109" s="4"/>
    </row>
    <row r="110">
      <c r="A110" s="4">
        <v>1081.0</v>
      </c>
      <c r="B110" s="1" t="s">
        <v>116</v>
      </c>
      <c r="C110" s="4"/>
      <c r="D110" s="4">
        <v>4.0</v>
      </c>
      <c r="E110" s="4">
        <v>1.0</v>
      </c>
      <c r="F110" s="4">
        <f t="shared" ref="F110:G110" si="273">(D110-average(D:D))/stdev(D:D)</f>
        <v>0.2742700707</v>
      </c>
      <c r="G110" s="4">
        <f t="shared" si="273"/>
        <v>0.4952191777</v>
      </c>
      <c r="H110" s="4">
        <f t="shared" si="4"/>
        <v>0.3847446242</v>
      </c>
      <c r="I110" s="4">
        <f t="shared" si="5"/>
        <v>0.6202778605</v>
      </c>
      <c r="J110" s="4">
        <f t="shared" si="6"/>
        <v>1.240555721</v>
      </c>
      <c r="K110" s="1"/>
      <c r="L110" s="4">
        <v>60.41</v>
      </c>
      <c r="M110" s="4">
        <v>50.79</v>
      </c>
      <c r="N110" s="4">
        <v>48.34</v>
      </c>
      <c r="O110" s="4">
        <v>32.14</v>
      </c>
      <c r="P110" s="4">
        <f t="shared" ref="P110:S110" si="274">(L110-average(L:L))/stdev(L:L)</f>
        <v>-0.7625504217</v>
      </c>
      <c r="Q110" s="4">
        <f t="shared" si="274"/>
        <v>-0.8618460863</v>
      </c>
      <c r="R110" s="4">
        <f t="shared" si="274"/>
        <v>-1.454017064</v>
      </c>
      <c r="S110" s="4">
        <f t="shared" si="274"/>
        <v>-1.332118769</v>
      </c>
      <c r="T110" s="4">
        <f t="shared" si="8"/>
        <v>-1.102633085</v>
      </c>
      <c r="U110" s="4">
        <f t="shared" si="9"/>
        <v>-1.050063372</v>
      </c>
      <c r="V110" s="1"/>
      <c r="W110" s="4">
        <v>57.6</v>
      </c>
      <c r="X110" s="4">
        <v>6.0</v>
      </c>
      <c r="Y110" s="4">
        <f t="shared" si="10"/>
        <v>30.6110016</v>
      </c>
      <c r="Z110" s="4">
        <f t="shared" si="11"/>
        <v>-0.385131426</v>
      </c>
      <c r="AA110" s="4">
        <f t="shared" si="12"/>
        <v>-0.6205895793</v>
      </c>
      <c r="AB110" s="4"/>
      <c r="AC110" s="4">
        <v>0.0</v>
      </c>
      <c r="AD110" s="4">
        <v>0.0</v>
      </c>
      <c r="AE110" s="10">
        <f t="shared" si="275"/>
        <v>0</v>
      </c>
      <c r="AF110" s="29">
        <f t="shared" si="276"/>
        <v>0</v>
      </c>
      <c r="AG110" s="11">
        <f t="shared" si="277"/>
        <v>-1.139208416</v>
      </c>
      <c r="AH110" s="11" t="str">
        <f t="shared" si="278"/>
        <v/>
      </c>
      <c r="AI110" s="11">
        <f t="shared" si="279"/>
        <v>-1.139208416</v>
      </c>
      <c r="AJ110" s="4">
        <f t="shared" si="13"/>
        <v>-1.067337068</v>
      </c>
      <c r="AK110" s="1"/>
      <c r="AL110" s="11"/>
      <c r="AM110" s="4">
        <f t="shared" si="14"/>
        <v>-0.3743585745</v>
      </c>
      <c r="AN110" s="4">
        <v>-0.4375951193</v>
      </c>
      <c r="AO110" s="4">
        <f t="shared" si="15"/>
        <v>-0.3901677107</v>
      </c>
      <c r="AP110" s="4"/>
      <c r="AQ110" s="4"/>
    </row>
    <row r="111">
      <c r="A111" s="4">
        <v>1085.0</v>
      </c>
      <c r="B111" s="1" t="s">
        <v>89</v>
      </c>
      <c r="C111" s="4"/>
      <c r="D111" s="4">
        <v>4.0</v>
      </c>
      <c r="E111" s="4">
        <v>1.0</v>
      </c>
      <c r="F111" s="4">
        <f t="shared" ref="F111:G111" si="280">(D111-average(D:D))/stdev(D:D)</f>
        <v>0.2742700707</v>
      </c>
      <c r="G111" s="4">
        <f t="shared" si="280"/>
        <v>0.4952191777</v>
      </c>
      <c r="H111" s="4">
        <f t="shared" si="4"/>
        <v>0.3847446242</v>
      </c>
      <c r="I111" s="4">
        <f t="shared" si="5"/>
        <v>0.6202778605</v>
      </c>
      <c r="J111" s="4">
        <f t="shared" si="6"/>
        <v>1.240555721</v>
      </c>
      <c r="K111" s="1"/>
      <c r="L111" s="4">
        <v>34.54</v>
      </c>
      <c r="M111" s="4">
        <v>37.85</v>
      </c>
      <c r="N111" s="4">
        <v>39.23</v>
      </c>
      <c r="O111" s="4">
        <v>33.0</v>
      </c>
      <c r="P111" s="4">
        <f t="shared" ref="P111:S111" si="281">(L111-average(L:L))/stdev(L:L)</f>
        <v>-2.394073274</v>
      </c>
      <c r="Q111" s="4">
        <f t="shared" si="281"/>
        <v>-1.634202892</v>
      </c>
      <c r="R111" s="4">
        <f t="shared" si="281"/>
        <v>-2.086586613</v>
      </c>
      <c r="S111" s="4">
        <f t="shared" si="281"/>
        <v>-1.278315726</v>
      </c>
      <c r="T111" s="4">
        <f t="shared" si="8"/>
        <v>-1.848294626</v>
      </c>
      <c r="U111" s="4">
        <f t="shared" si="9"/>
        <v>-1.359519998</v>
      </c>
      <c r="V111" s="1"/>
      <c r="W111" s="4">
        <v>0.0</v>
      </c>
      <c r="X111" s="4">
        <v>6.0</v>
      </c>
      <c r="Y111" s="4">
        <f t="shared" si="10"/>
        <v>0</v>
      </c>
      <c r="Z111" s="4">
        <f t="shared" si="11"/>
        <v>-1</v>
      </c>
      <c r="AA111" s="4">
        <f t="shared" si="12"/>
        <v>-1</v>
      </c>
      <c r="AB111" s="4"/>
      <c r="AC111" s="4">
        <v>0.0</v>
      </c>
      <c r="AD111" s="4">
        <v>0.0</v>
      </c>
      <c r="AE111" s="10">
        <f t="shared" si="275"/>
        <v>0</v>
      </c>
      <c r="AF111" s="29">
        <f t="shared" si="276"/>
        <v>0</v>
      </c>
      <c r="AG111" s="11">
        <f t="shared" si="277"/>
        <v>-1.139208416</v>
      </c>
      <c r="AH111" s="11" t="str">
        <f t="shared" si="278"/>
        <v/>
      </c>
      <c r="AI111" s="11">
        <f t="shared" si="279"/>
        <v>-1.139208416</v>
      </c>
      <c r="AJ111" s="4">
        <f t="shared" si="13"/>
        <v>-1.067337068</v>
      </c>
      <c r="AK111" s="1"/>
      <c r="AL111" s="11"/>
      <c r="AM111" s="4">
        <f t="shared" si="14"/>
        <v>-0.5465753363</v>
      </c>
      <c r="AN111" s="4">
        <v>-0.05203323662</v>
      </c>
      <c r="AO111" s="4">
        <f t="shared" si="15"/>
        <v>-0.4229398114</v>
      </c>
      <c r="AP111" s="4"/>
      <c r="AQ111" s="4"/>
    </row>
    <row r="112">
      <c r="A112" s="4">
        <v>1257.0</v>
      </c>
      <c r="B112" s="2" t="s">
        <v>96</v>
      </c>
      <c r="C112" s="4"/>
      <c r="D112" s="4">
        <v>4.0</v>
      </c>
      <c r="E112" s="4">
        <v>1.0</v>
      </c>
      <c r="F112" s="4">
        <f t="shared" ref="F112:G112" si="282">(D112-average(D:D))/stdev(D:D)</f>
        <v>0.2742700707</v>
      </c>
      <c r="G112" s="4">
        <f t="shared" si="282"/>
        <v>0.4952191777</v>
      </c>
      <c r="H112" s="4">
        <f t="shared" si="4"/>
        <v>0.3847446242</v>
      </c>
      <c r="I112" s="4">
        <f t="shared" si="5"/>
        <v>0.6202778605</v>
      </c>
      <c r="J112" s="4">
        <f t="shared" si="6"/>
        <v>1.240555721</v>
      </c>
      <c r="K112" s="1"/>
      <c r="L112" s="4">
        <v>50.34</v>
      </c>
      <c r="M112" s="4">
        <v>32.52</v>
      </c>
      <c r="N112" s="4">
        <v>47.89</v>
      </c>
      <c r="O112" s="4">
        <v>25.68</v>
      </c>
      <c r="P112" s="4">
        <f t="shared" ref="P112:S112" si="283">(L112-average(L:L))/stdev(L:L)</f>
        <v>-1.397627156</v>
      </c>
      <c r="Q112" s="4">
        <f t="shared" si="283"/>
        <v>-1.952337495</v>
      </c>
      <c r="R112" s="4">
        <f t="shared" si="283"/>
        <v>-1.485263639</v>
      </c>
      <c r="S112" s="4">
        <f t="shared" si="283"/>
        <v>-1.736267212</v>
      </c>
      <c r="T112" s="4">
        <f t="shared" si="8"/>
        <v>-1.642873876</v>
      </c>
      <c r="U112" s="4">
        <f t="shared" si="9"/>
        <v>-1.281746416</v>
      </c>
      <c r="V112" s="1"/>
      <c r="W112" s="4">
        <v>35.4</v>
      </c>
      <c r="X112" s="4">
        <v>4.0</v>
      </c>
      <c r="Y112" s="4">
        <f t="shared" si="10"/>
        <v>23.22594</v>
      </c>
      <c r="Z112" s="4">
        <f t="shared" si="11"/>
        <v>-0.4437530075</v>
      </c>
      <c r="AA112" s="4">
        <f t="shared" si="12"/>
        <v>-0.6661478871</v>
      </c>
      <c r="AB112" s="4"/>
      <c r="AC112" s="4">
        <v>0.0</v>
      </c>
      <c r="AD112" s="4">
        <v>0.0</v>
      </c>
      <c r="AE112" s="10">
        <f t="shared" si="275"/>
        <v>0</v>
      </c>
      <c r="AF112" s="29">
        <f t="shared" si="276"/>
        <v>0</v>
      </c>
      <c r="AG112" s="11">
        <f t="shared" si="277"/>
        <v>-1.139208416</v>
      </c>
      <c r="AH112" s="11" t="str">
        <f t="shared" si="278"/>
        <v/>
      </c>
      <c r="AI112" s="11">
        <f t="shared" si="279"/>
        <v>-1.139208416</v>
      </c>
      <c r="AJ112" s="4">
        <f t="shared" si="13"/>
        <v>-1.067337068</v>
      </c>
      <c r="AK112" s="1"/>
      <c r="AL112" s="11"/>
      <c r="AM112" s="4">
        <f t="shared" si="14"/>
        <v>-0.4436689125</v>
      </c>
      <c r="AN112" s="4">
        <v>-0.4911565715</v>
      </c>
      <c r="AO112" s="4">
        <f t="shared" si="15"/>
        <v>-0.4555408272</v>
      </c>
      <c r="AP112" s="4"/>
      <c r="AQ112" s="4"/>
    </row>
    <row r="113">
      <c r="A113" s="4">
        <v>1467.0</v>
      </c>
      <c r="B113" s="1" t="s">
        <v>291</v>
      </c>
      <c r="C113" s="4"/>
      <c r="D113" s="4">
        <v>4.0</v>
      </c>
      <c r="E113" s="4">
        <v>1.0</v>
      </c>
      <c r="F113" s="4">
        <f t="shared" ref="F113:G113" si="284">(D113-average(D:D))/stdev(D:D)</f>
        <v>0.2742700707</v>
      </c>
      <c r="G113" s="4">
        <f t="shared" si="284"/>
        <v>0.4952191777</v>
      </c>
      <c r="H113" s="4">
        <f t="shared" si="4"/>
        <v>0.3847446242</v>
      </c>
      <c r="I113" s="4">
        <f t="shared" si="5"/>
        <v>0.6202778605</v>
      </c>
      <c r="J113" s="4">
        <f t="shared" si="6"/>
        <v>1.240555721</v>
      </c>
      <c r="K113" s="1"/>
      <c r="L113" s="4">
        <v>81.45</v>
      </c>
      <c r="M113" s="4">
        <v>36.52</v>
      </c>
      <c r="N113" s="4">
        <v>51.95</v>
      </c>
      <c r="O113" s="4">
        <v>26.56</v>
      </c>
      <c r="P113" s="4">
        <f t="shared" ref="P113:S113" si="285">(L113-average(L:L))/stdev(L:L)</f>
        <v>0.5643626362</v>
      </c>
      <c r="Q113" s="4">
        <f t="shared" si="285"/>
        <v>-1.713587324</v>
      </c>
      <c r="R113" s="4">
        <f t="shared" si="285"/>
        <v>-1.203350097</v>
      </c>
      <c r="S113" s="4">
        <f t="shared" si="285"/>
        <v>-1.681212935</v>
      </c>
      <c r="T113" s="4">
        <f t="shared" si="8"/>
        <v>-1.00844693</v>
      </c>
      <c r="U113" s="4">
        <f t="shared" si="9"/>
        <v>-1.004214584</v>
      </c>
      <c r="V113" s="1"/>
      <c r="W113" s="4">
        <v>0.0</v>
      </c>
      <c r="X113" s="4">
        <v>0.0</v>
      </c>
      <c r="Y113" s="4">
        <f t="shared" si="10"/>
        <v>0</v>
      </c>
      <c r="Z113" s="4">
        <f t="shared" si="11"/>
        <v>-1</v>
      </c>
      <c r="AA113" s="4">
        <f t="shared" si="12"/>
        <v>-1</v>
      </c>
      <c r="AB113" s="4"/>
      <c r="AC113" s="1" t="s">
        <v>106</v>
      </c>
      <c r="AD113" s="4">
        <v>0.0</v>
      </c>
      <c r="AE113" s="10">
        <f t="shared" si="275"/>
        <v>0</v>
      </c>
      <c r="AF113" s="29" t="str">
        <f t="shared" si="276"/>
        <v/>
      </c>
      <c r="AG113" s="11">
        <f t="shared" si="277"/>
        <v>-1.139208416</v>
      </c>
      <c r="AH113" s="11" t="str">
        <f t="shared" si="278"/>
        <v/>
      </c>
      <c r="AI113" s="11">
        <f t="shared" si="279"/>
        <v>-1.139208416</v>
      </c>
      <c r="AJ113" s="4">
        <f t="shared" si="13"/>
        <v>-1.067337068</v>
      </c>
      <c r="AK113" s="1"/>
      <c r="AL113" s="11"/>
      <c r="AM113" s="4">
        <f t="shared" si="14"/>
        <v>-0.4577489825</v>
      </c>
      <c r="AN113" s="4">
        <v>-0.4826748186</v>
      </c>
      <c r="AO113" s="4">
        <f t="shared" si="15"/>
        <v>-0.4639804416</v>
      </c>
      <c r="AP113" s="4"/>
      <c r="AQ113" s="4"/>
    </row>
    <row r="114">
      <c r="A114" s="4">
        <v>826.0</v>
      </c>
      <c r="B114" s="1" t="s">
        <v>129</v>
      </c>
      <c r="C114" s="4"/>
      <c r="D114" s="4">
        <v>2.0</v>
      </c>
      <c r="E114" s="4">
        <v>0.0</v>
      </c>
      <c r="F114" s="4">
        <f t="shared" ref="F114:G114" si="286">(D114-average(D:D))/stdev(D:D)</f>
        <v>-3.620364934</v>
      </c>
      <c r="G114" s="4">
        <f t="shared" si="286"/>
        <v>-1.848818263</v>
      </c>
      <c r="H114" s="4">
        <f t="shared" si="4"/>
        <v>-2.734591599</v>
      </c>
      <c r="I114" s="4">
        <f t="shared" si="5"/>
        <v>-1.653660061</v>
      </c>
      <c r="J114" s="4">
        <f t="shared" si="6"/>
        <v>-3.307320123</v>
      </c>
      <c r="K114" s="1"/>
      <c r="L114" s="4">
        <v>92.63</v>
      </c>
      <c r="M114" s="4">
        <v>81.1</v>
      </c>
      <c r="N114" s="4">
        <v>85.05</v>
      </c>
      <c r="O114" s="4">
        <v>72.17</v>
      </c>
      <c r="P114" s="4">
        <f t="shared" ref="P114:S114" si="287">(L114-average(L:L))/stdev(L:L)</f>
        <v>1.269442864</v>
      </c>
      <c r="Q114" s="4">
        <f t="shared" si="287"/>
        <v>0.9472833396</v>
      </c>
      <c r="R114" s="4">
        <f t="shared" si="287"/>
        <v>1.095009078</v>
      </c>
      <c r="S114" s="4">
        <f t="shared" si="287"/>
        <v>1.172225218</v>
      </c>
      <c r="T114" s="4">
        <f t="shared" si="8"/>
        <v>1.120990125</v>
      </c>
      <c r="U114" s="4">
        <f t="shared" si="9"/>
        <v>1.058768211</v>
      </c>
      <c r="V114" s="1"/>
      <c r="W114" s="4">
        <v>27.5</v>
      </c>
      <c r="X114" s="4">
        <v>4.0</v>
      </c>
      <c r="Y114" s="4">
        <f t="shared" si="10"/>
        <v>18.04275</v>
      </c>
      <c r="Z114" s="4">
        <f t="shared" si="11"/>
        <v>-0.4848964415</v>
      </c>
      <c r="AA114" s="4">
        <f t="shared" si="12"/>
        <v>-0.6963450592</v>
      </c>
      <c r="AB114" s="4"/>
      <c r="AC114" s="9">
        <v>39800.0</v>
      </c>
      <c r="AD114" s="9">
        <v>29200.0</v>
      </c>
      <c r="AE114" s="10">
        <f t="shared" si="275"/>
        <v>4.465382851</v>
      </c>
      <c r="AF114" s="29">
        <f t="shared" si="276"/>
        <v>-0.2663316583</v>
      </c>
      <c r="AG114" s="11">
        <f t="shared" si="277"/>
        <v>0.7163799198</v>
      </c>
      <c r="AH114" s="11">
        <f t="shared" si="278"/>
        <v>-0.3130881631</v>
      </c>
      <c r="AI114" s="11">
        <f t="shared" si="279"/>
        <v>0.2016458784</v>
      </c>
      <c r="AJ114" s="4">
        <f t="shared" si="13"/>
        <v>0.4490499731</v>
      </c>
      <c r="AK114" s="1"/>
      <c r="AL114" s="11"/>
      <c r="AM114" s="4">
        <f t="shared" si="14"/>
        <v>-0.6239617495</v>
      </c>
      <c r="AN114" s="4">
        <v>-0.107962859</v>
      </c>
      <c r="AO114" s="4">
        <f t="shared" si="15"/>
        <v>-0.4949620269</v>
      </c>
      <c r="AP114" s="4"/>
      <c r="AQ114" s="4"/>
    </row>
    <row r="115">
      <c r="A115" s="4">
        <v>492.0</v>
      </c>
      <c r="B115" s="1" t="s">
        <v>126</v>
      </c>
      <c r="C115" s="4"/>
      <c r="D115" s="4">
        <v>2.0</v>
      </c>
      <c r="E115" s="4">
        <v>0.0</v>
      </c>
      <c r="F115" s="4">
        <f t="shared" ref="F115:G115" si="288">(D115-average(D:D))/stdev(D:D)</f>
        <v>-3.620364934</v>
      </c>
      <c r="G115" s="4">
        <f t="shared" si="288"/>
        <v>-1.848818263</v>
      </c>
      <c r="H115" s="4">
        <f t="shared" si="4"/>
        <v>-2.734591599</v>
      </c>
      <c r="I115" s="4">
        <f t="shared" si="5"/>
        <v>-1.653660061</v>
      </c>
      <c r="J115" s="4">
        <f t="shared" si="6"/>
        <v>-3.307320123</v>
      </c>
      <c r="K115" s="1"/>
      <c r="L115" s="4">
        <v>68.61</v>
      </c>
      <c r="M115" s="4">
        <v>75.91</v>
      </c>
      <c r="N115" s="4">
        <v>83.1</v>
      </c>
      <c r="O115" s="4">
        <v>68.44</v>
      </c>
      <c r="P115" s="4">
        <f t="shared" ref="P115:S115" si="289">(L115-average(L:L))/stdev(L:L)</f>
        <v>-0.2454074999</v>
      </c>
      <c r="Q115" s="4">
        <f t="shared" si="289"/>
        <v>0.6375049919</v>
      </c>
      <c r="R115" s="4">
        <f t="shared" si="289"/>
        <v>0.9596072531</v>
      </c>
      <c r="S115" s="4">
        <f t="shared" si="289"/>
        <v>0.9388701571</v>
      </c>
      <c r="T115" s="4">
        <f t="shared" si="8"/>
        <v>0.5726437255</v>
      </c>
      <c r="U115" s="4">
        <f t="shared" si="9"/>
        <v>0.7567322681</v>
      </c>
      <c r="V115" s="1"/>
      <c r="W115" s="4">
        <v>33.3</v>
      </c>
      <c r="X115" s="4">
        <v>9.0</v>
      </c>
      <c r="Y115" s="4">
        <f t="shared" si="10"/>
        <v>12.90110228</v>
      </c>
      <c r="Z115" s="4">
        <f t="shared" si="11"/>
        <v>-0.5257101188</v>
      </c>
      <c r="AA115" s="4">
        <f t="shared" si="12"/>
        <v>-0.7250587002</v>
      </c>
      <c r="AB115" s="4"/>
      <c r="AC115" s="9">
        <v>131900.0</v>
      </c>
      <c r="AD115" s="9">
        <v>1800000.0</v>
      </c>
      <c r="AE115" s="10">
        <f t="shared" si="275"/>
        <v>6.255272505</v>
      </c>
      <c r="AF115" s="29">
        <f t="shared" si="276"/>
        <v>12.64670205</v>
      </c>
      <c r="AG115" s="11">
        <f t="shared" si="277"/>
        <v>1.460167961</v>
      </c>
      <c r="AH115" s="11">
        <f t="shared" si="278"/>
        <v>2.442192805</v>
      </c>
      <c r="AI115" s="11">
        <f t="shared" si="279"/>
        <v>1.951180383</v>
      </c>
      <c r="AJ115" s="4">
        <f t="shared" si="13"/>
        <v>1.396846585</v>
      </c>
      <c r="AK115" s="1"/>
      <c r="AL115" s="11"/>
      <c r="AM115" s="4">
        <f t="shared" si="14"/>
        <v>-0.4696999924</v>
      </c>
      <c r="AN115" s="4">
        <v>-0.5806834264</v>
      </c>
      <c r="AO115" s="4">
        <f t="shared" si="15"/>
        <v>-0.4974458509</v>
      </c>
      <c r="AP115" s="4"/>
      <c r="AQ115" s="4"/>
    </row>
    <row r="116">
      <c r="A116" s="4">
        <v>205.0</v>
      </c>
      <c r="B116" s="1" t="s">
        <v>111</v>
      </c>
      <c r="C116" s="4"/>
      <c r="D116" s="4">
        <v>4.0</v>
      </c>
      <c r="E116" s="4">
        <v>1.0</v>
      </c>
      <c r="F116" s="4">
        <f t="shared" ref="F116:G116" si="290">(D116-average(D:D))/stdev(D:D)</f>
        <v>0.2742700707</v>
      </c>
      <c r="G116" s="4">
        <f t="shared" si="290"/>
        <v>0.4952191777</v>
      </c>
      <c r="H116" s="4">
        <f t="shared" si="4"/>
        <v>0.3847446242</v>
      </c>
      <c r="I116" s="4">
        <f t="shared" si="5"/>
        <v>0.6202778605</v>
      </c>
      <c r="J116" s="4">
        <f t="shared" si="6"/>
        <v>1.240555721</v>
      </c>
      <c r="K116" s="1"/>
      <c r="L116" s="4">
        <v>30.68</v>
      </c>
      <c r="M116" s="4">
        <v>33.41</v>
      </c>
      <c r="N116" s="4">
        <v>33.78</v>
      </c>
      <c r="O116" s="4">
        <v>28.71</v>
      </c>
      <c r="P116" s="4">
        <f t="shared" ref="P116:S116" si="291">(L116-average(L:L))/stdev(L:L)</f>
        <v>-2.637508844</v>
      </c>
      <c r="Q116" s="4">
        <f t="shared" si="291"/>
        <v>-1.899215582</v>
      </c>
      <c r="R116" s="4">
        <f t="shared" si="291"/>
        <v>-2.465017354</v>
      </c>
      <c r="S116" s="4">
        <f t="shared" si="291"/>
        <v>-1.546705326</v>
      </c>
      <c r="T116" s="4">
        <f t="shared" si="8"/>
        <v>-2.137111777</v>
      </c>
      <c r="U116" s="4">
        <f t="shared" si="9"/>
        <v>-1.461886376</v>
      </c>
      <c r="V116" s="1"/>
      <c r="W116" s="4">
        <v>30.4</v>
      </c>
      <c r="X116" s="4">
        <v>9.0</v>
      </c>
      <c r="Y116" s="4">
        <f t="shared" si="10"/>
        <v>11.77758287</v>
      </c>
      <c r="Z116" s="4">
        <f t="shared" si="11"/>
        <v>-0.5346284581</v>
      </c>
      <c r="AA116" s="4">
        <f t="shared" si="12"/>
        <v>-0.731182917</v>
      </c>
      <c r="AB116" s="4"/>
      <c r="AC116" s="4">
        <v>0.0</v>
      </c>
      <c r="AD116" s="4">
        <v>0.0</v>
      </c>
      <c r="AE116" s="10">
        <f t="shared" si="275"/>
        <v>0</v>
      </c>
      <c r="AF116" s="29">
        <f t="shared" si="276"/>
        <v>0</v>
      </c>
      <c r="AG116" s="11">
        <f t="shared" si="277"/>
        <v>-1.139208416</v>
      </c>
      <c r="AH116" s="11" t="str">
        <f t="shared" si="278"/>
        <v/>
      </c>
      <c r="AI116" s="11">
        <f t="shared" si="279"/>
        <v>-1.139208416</v>
      </c>
      <c r="AJ116" s="4">
        <f t="shared" si="13"/>
        <v>-1.067337068</v>
      </c>
      <c r="AK116" s="1"/>
      <c r="AL116" s="11"/>
      <c r="AM116" s="4">
        <f t="shared" si="14"/>
        <v>-0.5049626599</v>
      </c>
      <c r="AN116" s="1"/>
      <c r="AO116" s="4">
        <f t="shared" si="15"/>
        <v>-0.5049626599</v>
      </c>
      <c r="AP116" s="4"/>
      <c r="AQ116" s="4"/>
    </row>
    <row r="117">
      <c r="A117" s="4">
        <v>1403.0</v>
      </c>
      <c r="B117" s="1" t="s">
        <v>141</v>
      </c>
      <c r="C117" s="4"/>
      <c r="D117" s="4">
        <v>4.0</v>
      </c>
      <c r="E117" s="4">
        <v>1.0</v>
      </c>
      <c r="F117" s="4">
        <f t="shared" ref="F117:G117" si="292">(D117-average(D:D))/stdev(D:D)</f>
        <v>0.2742700707</v>
      </c>
      <c r="G117" s="4">
        <f t="shared" si="292"/>
        <v>0.4952191777</v>
      </c>
      <c r="H117" s="4">
        <f t="shared" si="4"/>
        <v>0.3847446242</v>
      </c>
      <c r="I117" s="4">
        <f t="shared" si="5"/>
        <v>0.6202778605</v>
      </c>
      <c r="J117" s="4">
        <f t="shared" si="6"/>
        <v>1.240555721</v>
      </c>
      <c r="K117" s="1"/>
      <c r="L117" s="4">
        <v>56.4</v>
      </c>
      <c r="M117" s="4">
        <v>49.37</v>
      </c>
      <c r="N117" s="4">
        <v>53.47</v>
      </c>
      <c r="O117" s="4">
        <v>33.2</v>
      </c>
      <c r="P117" s="4">
        <f t="shared" ref="P117:S117" si="293">(L117-average(L:L))/stdev(L:L)</f>
        <v>-1.015445924</v>
      </c>
      <c r="Q117" s="4">
        <f t="shared" si="293"/>
        <v>-0.9466023972</v>
      </c>
      <c r="R117" s="4">
        <f t="shared" si="293"/>
        <v>-1.097806111</v>
      </c>
      <c r="S117" s="4">
        <f t="shared" si="293"/>
        <v>-1.26580339</v>
      </c>
      <c r="T117" s="4">
        <f t="shared" si="8"/>
        <v>-1.081414455</v>
      </c>
      <c r="U117" s="4">
        <f t="shared" si="9"/>
        <v>-1.039910792</v>
      </c>
      <c r="V117" s="1"/>
      <c r="W117" s="4">
        <v>0.0</v>
      </c>
      <c r="X117" s="4">
        <v>0.0</v>
      </c>
      <c r="Y117" s="4">
        <f t="shared" si="10"/>
        <v>0</v>
      </c>
      <c r="Z117" s="4">
        <f t="shared" si="11"/>
        <v>-1</v>
      </c>
      <c r="AA117" s="4">
        <f t="shared" si="12"/>
        <v>-1</v>
      </c>
      <c r="AB117" s="4"/>
      <c r="AC117" s="4">
        <v>0.0</v>
      </c>
      <c r="AD117" s="4">
        <v>0.0</v>
      </c>
      <c r="AE117" s="10">
        <f t="shared" si="275"/>
        <v>0</v>
      </c>
      <c r="AF117" s="29">
        <f t="shared" si="276"/>
        <v>0</v>
      </c>
      <c r="AG117" s="11">
        <f t="shared" si="277"/>
        <v>-1.139208416</v>
      </c>
      <c r="AH117" s="11" t="str">
        <f t="shared" si="278"/>
        <v/>
      </c>
      <c r="AI117" s="11">
        <f t="shared" si="279"/>
        <v>-1.139208416</v>
      </c>
      <c r="AJ117" s="4">
        <f t="shared" si="13"/>
        <v>-1.067337068</v>
      </c>
      <c r="AK117" s="1"/>
      <c r="AL117" s="11"/>
      <c r="AM117" s="4">
        <f t="shared" si="14"/>
        <v>-0.4666730347</v>
      </c>
      <c r="AN117" s="4">
        <v>-0.6363153757</v>
      </c>
      <c r="AO117" s="4">
        <f t="shared" si="15"/>
        <v>-0.5090836199</v>
      </c>
      <c r="AP117" s="4"/>
      <c r="AQ117" s="4"/>
    </row>
    <row r="118">
      <c r="A118" s="4">
        <v>1482.0</v>
      </c>
      <c r="B118" s="1" t="s">
        <v>293</v>
      </c>
      <c r="C118" s="4"/>
      <c r="D118" s="4">
        <v>4.0</v>
      </c>
      <c r="E118" s="4">
        <v>1.0</v>
      </c>
      <c r="F118" s="4">
        <f t="shared" ref="F118:G118" si="294">(D118-average(D:D))/stdev(D:D)</f>
        <v>0.2742700707</v>
      </c>
      <c r="G118" s="4">
        <f t="shared" si="294"/>
        <v>0.4952191777</v>
      </c>
      <c r="H118" s="4">
        <f t="shared" si="4"/>
        <v>0.3847446242</v>
      </c>
      <c r="I118" s="4">
        <f t="shared" si="5"/>
        <v>0.6202778605</v>
      </c>
      <c r="J118" s="4">
        <f t="shared" si="6"/>
        <v>1.240555721</v>
      </c>
      <c r="K118" s="1"/>
      <c r="L118" s="4">
        <v>62.89</v>
      </c>
      <c r="M118" s="4">
        <v>43.16</v>
      </c>
      <c r="N118" s="4">
        <v>53.12</v>
      </c>
      <c r="O118" s="4">
        <v>10.55</v>
      </c>
      <c r="P118" s="4">
        <f t="shared" ref="P118:S118" si="295">(L118-average(L:L))/stdev(L:L)</f>
        <v>-0.606146221</v>
      </c>
      <c r="Q118" s="4">
        <f t="shared" si="295"/>
        <v>-1.317262039</v>
      </c>
      <c r="R118" s="4">
        <f t="shared" si="295"/>
        <v>-1.122109002</v>
      </c>
      <c r="S118" s="4">
        <f t="shared" si="295"/>
        <v>-2.682825406</v>
      </c>
      <c r="T118" s="4">
        <f t="shared" si="8"/>
        <v>-1.432085667</v>
      </c>
      <c r="U118" s="4">
        <f t="shared" si="9"/>
        <v>-1.196697818</v>
      </c>
      <c r="V118" s="1"/>
      <c r="W118" s="4">
        <v>0.0</v>
      </c>
      <c r="X118" s="4">
        <v>0.0</v>
      </c>
      <c r="Y118" s="4">
        <f t="shared" si="10"/>
        <v>0</v>
      </c>
      <c r="Z118" s="4">
        <f t="shared" si="11"/>
        <v>-1</v>
      </c>
      <c r="AA118" s="4">
        <f t="shared" si="12"/>
        <v>-1</v>
      </c>
      <c r="AB118" s="4"/>
      <c r="AC118" s="1" t="s">
        <v>106</v>
      </c>
      <c r="AD118" s="4">
        <v>0.0</v>
      </c>
      <c r="AE118" s="10">
        <f t="shared" si="275"/>
        <v>0</v>
      </c>
      <c r="AF118" s="29" t="str">
        <f t="shared" si="276"/>
        <v/>
      </c>
      <c r="AG118" s="11">
        <f t="shared" si="277"/>
        <v>-1.139208416</v>
      </c>
      <c r="AH118" s="11" t="str">
        <f t="shared" si="278"/>
        <v/>
      </c>
      <c r="AI118" s="11">
        <f t="shared" si="279"/>
        <v>-1.139208416</v>
      </c>
      <c r="AJ118" s="4">
        <f t="shared" si="13"/>
        <v>-1.067337068</v>
      </c>
      <c r="AK118" s="1"/>
      <c r="AL118" s="11"/>
      <c r="AM118" s="4">
        <f t="shared" si="14"/>
        <v>-0.5058697911</v>
      </c>
      <c r="AN118" s="4">
        <v>-0.5190747975</v>
      </c>
      <c r="AO118" s="4">
        <f t="shared" si="15"/>
        <v>-0.5091710427</v>
      </c>
      <c r="AP118" s="4"/>
      <c r="AQ118" s="4"/>
    </row>
    <row r="119">
      <c r="A119" s="4">
        <v>1719.0</v>
      </c>
      <c r="B119" s="1" t="s">
        <v>317</v>
      </c>
      <c r="C119" s="4"/>
      <c r="D119" s="4">
        <v>4.0</v>
      </c>
      <c r="E119" s="4">
        <v>0.0</v>
      </c>
      <c r="F119" s="4">
        <f t="shared" ref="F119:G119" si="296">(D119-average(D:D))/stdev(D:D)</f>
        <v>0.2742700707</v>
      </c>
      <c r="G119" s="4">
        <f t="shared" si="296"/>
        <v>-1.848818263</v>
      </c>
      <c r="H119" s="4">
        <f t="shared" si="4"/>
        <v>-0.7872740964</v>
      </c>
      <c r="I119" s="4">
        <f t="shared" si="5"/>
        <v>-0.8872846761</v>
      </c>
      <c r="J119" s="4">
        <f t="shared" si="6"/>
        <v>-1.774569352</v>
      </c>
      <c r="K119" s="1"/>
      <c r="L119" s="4">
        <v>71.88</v>
      </c>
      <c r="M119" s="4">
        <v>69.53</v>
      </c>
      <c r="N119" s="4">
        <v>76.56</v>
      </c>
      <c r="O119" s="4">
        <v>69.53</v>
      </c>
      <c r="P119" s="4">
        <f t="shared" ref="P119:S119" si="297">(L119-average(L:L))/stdev(L:L)</f>
        <v>-0.03918099327</v>
      </c>
      <c r="Q119" s="4">
        <f t="shared" si="297"/>
        <v>0.256698468</v>
      </c>
      <c r="R119" s="4">
        <f t="shared" si="297"/>
        <v>0.5054903649</v>
      </c>
      <c r="S119" s="4">
        <f t="shared" si="297"/>
        <v>1.007062387</v>
      </c>
      <c r="T119" s="4">
        <f t="shared" si="8"/>
        <v>0.4325175566</v>
      </c>
      <c r="U119" s="4">
        <f t="shared" si="9"/>
        <v>0.6576606698</v>
      </c>
      <c r="V119" s="1"/>
      <c r="W119" s="4">
        <v>56.2</v>
      </c>
      <c r="X119" s="4">
        <v>0.0</v>
      </c>
      <c r="Y119" s="4">
        <f t="shared" si="10"/>
        <v>56.2</v>
      </c>
      <c r="Z119" s="4">
        <f t="shared" si="11"/>
        <v>-0.1820095515</v>
      </c>
      <c r="AA119" s="4">
        <f t="shared" si="12"/>
        <v>-0.4266257745</v>
      </c>
      <c r="AB119" s="4"/>
      <c r="AC119" s="1"/>
      <c r="AD119" s="1"/>
      <c r="AE119" s="1"/>
      <c r="AF119" s="1"/>
      <c r="AG119" s="23"/>
      <c r="AH119" s="23"/>
      <c r="AI119" s="23"/>
      <c r="AJ119" s="4" t="str">
        <f t="shared" si="13"/>
        <v/>
      </c>
      <c r="AK119" s="1"/>
      <c r="AL119" s="23"/>
      <c r="AM119" s="4">
        <f t="shared" si="14"/>
        <v>-0.5145114856</v>
      </c>
      <c r="AN119" s="4"/>
      <c r="AO119" s="4">
        <f t="shared" si="15"/>
        <v>-0.5145114856</v>
      </c>
      <c r="AP119" s="4"/>
      <c r="AQ119" s="4"/>
    </row>
    <row r="120">
      <c r="A120" s="4">
        <v>1300.0</v>
      </c>
      <c r="B120" s="1" t="s">
        <v>123</v>
      </c>
      <c r="C120" s="4"/>
      <c r="D120" s="4">
        <v>4.0</v>
      </c>
      <c r="E120" s="4">
        <v>1.0</v>
      </c>
      <c r="F120" s="4">
        <f t="shared" ref="F120:G120" si="298">(D120-average(D:D))/stdev(D:D)</f>
        <v>0.2742700707</v>
      </c>
      <c r="G120" s="4">
        <f t="shared" si="298"/>
        <v>0.4952191777</v>
      </c>
      <c r="H120" s="4">
        <f t="shared" si="4"/>
        <v>0.3847446242</v>
      </c>
      <c r="I120" s="4">
        <f t="shared" si="5"/>
        <v>0.6202778605</v>
      </c>
      <c r="J120" s="4">
        <f t="shared" si="6"/>
        <v>1.240555721</v>
      </c>
      <c r="K120" s="1"/>
      <c r="L120" s="4">
        <v>70.02</v>
      </c>
      <c r="M120" s="4">
        <v>24.98</v>
      </c>
      <c r="N120" s="4">
        <v>52.03</v>
      </c>
      <c r="O120" s="4">
        <v>22.84</v>
      </c>
      <c r="P120" s="4">
        <f t="shared" ref="P120:S120" si="299">(L120-average(L:L))/stdev(L:L)</f>
        <v>-0.1564841438</v>
      </c>
      <c r="Q120" s="4">
        <f t="shared" si="299"/>
        <v>-2.402381569</v>
      </c>
      <c r="R120" s="4">
        <f t="shared" si="299"/>
        <v>-1.19779515</v>
      </c>
      <c r="S120" s="4">
        <f t="shared" si="299"/>
        <v>-1.913942378</v>
      </c>
      <c r="T120" s="4">
        <f t="shared" si="8"/>
        <v>-1.41765081</v>
      </c>
      <c r="U120" s="4">
        <f t="shared" si="9"/>
        <v>-1.190651423</v>
      </c>
      <c r="V120" s="1"/>
      <c r="W120" s="4">
        <v>0.0</v>
      </c>
      <c r="X120" s="4">
        <v>3.0</v>
      </c>
      <c r="Y120" s="4">
        <f t="shared" si="10"/>
        <v>0</v>
      </c>
      <c r="Z120" s="4">
        <f t="shared" si="11"/>
        <v>-1</v>
      </c>
      <c r="AA120" s="4">
        <f t="shared" si="12"/>
        <v>-1</v>
      </c>
      <c r="AB120" s="4"/>
      <c r="AC120" s="4">
        <v>0.0</v>
      </c>
      <c r="AD120" s="4">
        <v>0.0</v>
      </c>
      <c r="AE120" s="10">
        <f t="shared" ref="AE120:AE122" si="302">if(AD120=0, 0, LOG10(AD120))</f>
        <v>0</v>
      </c>
      <c r="AF120" s="29">
        <f t="shared" ref="AF120:AF122" si="303">if(or(AC120="-", and(AC120=0, not(AD120=0))), "", if(AD120+AC120=0, 0, (AD120-AC120)/AC120))</f>
        <v>0</v>
      </c>
      <c r="AG120" s="11">
        <f t="shared" ref="AG120:AG122" si="304">(AE120-average(AE:AE))/stdev(AE:AE)</f>
        <v>-1.139208416</v>
      </c>
      <c r="AH120" s="11" t="str">
        <f t="shared" ref="AH120:AH122" si="305">if(AF120,(AF120-average(AF:AF))/stdev(AF:AF), "")</f>
        <v/>
      </c>
      <c r="AI120" s="11">
        <f t="shared" ref="AI120:AI122" si="306">average(AG120, AH120)</f>
        <v>-1.139208416</v>
      </c>
      <c r="AJ120" s="4">
        <f t="shared" si="13"/>
        <v>-1.067337068</v>
      </c>
      <c r="AK120" s="1"/>
      <c r="AL120" s="11"/>
      <c r="AM120" s="4">
        <f t="shared" si="14"/>
        <v>-0.5043581923</v>
      </c>
      <c r="AN120" s="4">
        <v>-0.6344642524</v>
      </c>
      <c r="AO120" s="4">
        <f t="shared" si="15"/>
        <v>-0.5368847074</v>
      </c>
      <c r="AP120" s="4"/>
      <c r="AQ120" s="4"/>
    </row>
    <row r="121">
      <c r="A121" s="4">
        <v>1451.0</v>
      </c>
      <c r="B121" s="1" t="s">
        <v>277</v>
      </c>
      <c r="C121" s="4"/>
      <c r="D121" s="4">
        <v>4.0</v>
      </c>
      <c r="E121" s="4">
        <v>0.0</v>
      </c>
      <c r="F121" s="4">
        <f t="shared" ref="F121:G121" si="300">(D121-average(D:D))/stdev(D:D)</f>
        <v>0.2742700707</v>
      </c>
      <c r="G121" s="4">
        <f t="shared" si="300"/>
        <v>-1.848818263</v>
      </c>
      <c r="H121" s="4">
        <f t="shared" si="4"/>
        <v>-0.7872740964</v>
      </c>
      <c r="I121" s="4">
        <f t="shared" si="5"/>
        <v>-0.8872846761</v>
      </c>
      <c r="J121" s="4">
        <f t="shared" si="6"/>
        <v>-1.774569352</v>
      </c>
      <c r="K121" s="1"/>
      <c r="L121" s="4">
        <v>72.07</v>
      </c>
      <c r="M121" s="4">
        <v>65.82</v>
      </c>
      <c r="N121" s="4">
        <v>65.63</v>
      </c>
      <c r="O121" s="4">
        <v>52.34</v>
      </c>
      <c r="P121" s="4">
        <f t="shared" ref="P121:S121" si="301">(L121-average(L:L))/stdev(L:L)</f>
        <v>-0.02719841337</v>
      </c>
      <c r="Q121" s="4">
        <f t="shared" si="301"/>
        <v>0.0352576838</v>
      </c>
      <c r="R121" s="4">
        <f t="shared" si="301"/>
        <v>-0.2534542205</v>
      </c>
      <c r="S121" s="4">
        <f t="shared" si="301"/>
        <v>-0.0683728653</v>
      </c>
      <c r="T121" s="4">
        <f t="shared" si="8"/>
        <v>-0.07844195385</v>
      </c>
      <c r="U121" s="4">
        <f t="shared" si="9"/>
        <v>-0.2800749076</v>
      </c>
      <c r="V121" s="1"/>
      <c r="W121" s="4">
        <v>28.7</v>
      </c>
      <c r="X121" s="4">
        <v>1.0</v>
      </c>
      <c r="Y121" s="4">
        <f t="shared" si="10"/>
        <v>25.83</v>
      </c>
      <c r="Z121" s="4">
        <f t="shared" si="11"/>
        <v>-0.423082345</v>
      </c>
      <c r="AA121" s="4">
        <f t="shared" si="12"/>
        <v>-0.6504478034</v>
      </c>
      <c r="AB121" s="4"/>
      <c r="AC121" s="1" t="s">
        <v>106</v>
      </c>
      <c r="AD121" s="4">
        <v>692.0</v>
      </c>
      <c r="AE121" s="10">
        <f t="shared" si="302"/>
        <v>2.840106094</v>
      </c>
      <c r="AF121" s="29" t="str">
        <f t="shared" si="303"/>
        <v/>
      </c>
      <c r="AG121" s="11">
        <f t="shared" si="304"/>
        <v>0.04099671235</v>
      </c>
      <c r="AH121" s="11" t="str">
        <f t="shared" si="305"/>
        <v/>
      </c>
      <c r="AI121" s="11">
        <f t="shared" si="306"/>
        <v>0.04099671235</v>
      </c>
      <c r="AJ121" s="4">
        <f t="shared" si="13"/>
        <v>0.2024764489</v>
      </c>
      <c r="AK121" s="1"/>
      <c r="AL121" s="11"/>
      <c r="AM121" s="4">
        <f t="shared" si="14"/>
        <v>-0.6256539036</v>
      </c>
      <c r="AN121" s="4">
        <v>-0.2898657805</v>
      </c>
      <c r="AO121" s="4">
        <f t="shared" si="15"/>
        <v>-0.5417068728</v>
      </c>
      <c r="AP121" s="4"/>
      <c r="AQ121" s="4"/>
    </row>
    <row r="122">
      <c r="A122" s="4">
        <v>1402.0</v>
      </c>
      <c r="B122" s="1" t="s">
        <v>294</v>
      </c>
      <c r="C122" s="4"/>
      <c r="D122" s="4">
        <v>2.0</v>
      </c>
      <c r="E122" s="4">
        <v>0.0</v>
      </c>
      <c r="F122" s="4">
        <f t="shared" ref="F122:G122" si="307">(D122-average(D:D))/stdev(D:D)</f>
        <v>-3.620364934</v>
      </c>
      <c r="G122" s="4">
        <f t="shared" si="307"/>
        <v>-1.848818263</v>
      </c>
      <c r="H122" s="4">
        <f t="shared" si="4"/>
        <v>-2.734591599</v>
      </c>
      <c r="I122" s="4">
        <f t="shared" si="5"/>
        <v>-1.653660061</v>
      </c>
      <c r="J122" s="4">
        <f t="shared" si="6"/>
        <v>-3.307320123</v>
      </c>
      <c r="K122" s="1"/>
      <c r="L122" s="4">
        <v>82.23</v>
      </c>
      <c r="M122" s="4">
        <v>75.98</v>
      </c>
      <c r="N122" s="4">
        <v>82.42</v>
      </c>
      <c r="O122" s="4">
        <v>77.34</v>
      </c>
      <c r="P122" s="4">
        <f t="shared" ref="P122:S122" si="308">(L122-average(L:L))/stdev(L:L)</f>
        <v>0.61355428</v>
      </c>
      <c r="Q122" s="4">
        <f t="shared" si="308"/>
        <v>0.6416831199</v>
      </c>
      <c r="R122" s="4">
        <f t="shared" si="308"/>
        <v>0.9123902066</v>
      </c>
      <c r="S122" s="4">
        <f t="shared" si="308"/>
        <v>1.495669095</v>
      </c>
      <c r="T122" s="4">
        <f t="shared" si="8"/>
        <v>0.9158241754</v>
      </c>
      <c r="U122" s="4">
        <f t="shared" si="9"/>
        <v>0.9569870299</v>
      </c>
      <c r="V122" s="1"/>
      <c r="W122" s="1"/>
      <c r="X122" s="1"/>
      <c r="Y122" s="4">
        <f t="shared" si="10"/>
        <v>0</v>
      </c>
      <c r="Z122" s="4">
        <f t="shared" si="11"/>
        <v>-1</v>
      </c>
      <c r="AA122" s="4">
        <f t="shared" si="12"/>
        <v>-1</v>
      </c>
      <c r="AB122" s="4"/>
      <c r="AC122" s="1" t="s">
        <v>106</v>
      </c>
      <c r="AD122" s="9">
        <v>1084967.0</v>
      </c>
      <c r="AE122" s="10">
        <f t="shared" si="302"/>
        <v>6.035416529</v>
      </c>
      <c r="AF122" s="29" t="str">
        <f t="shared" si="303"/>
        <v/>
      </c>
      <c r="AG122" s="11">
        <f t="shared" si="304"/>
        <v>1.368806884</v>
      </c>
      <c r="AH122" s="11" t="str">
        <f t="shared" si="305"/>
        <v/>
      </c>
      <c r="AI122" s="11">
        <f t="shared" si="306"/>
        <v>1.368806884</v>
      </c>
      <c r="AJ122" s="4">
        <f t="shared" si="13"/>
        <v>1.169960206</v>
      </c>
      <c r="AK122" s="1"/>
      <c r="AL122" s="11"/>
      <c r="AM122" s="4">
        <f t="shared" si="14"/>
        <v>-0.5450932217</v>
      </c>
      <c r="AN122" s="4">
        <v>-0.5738114195</v>
      </c>
      <c r="AO122" s="4">
        <f t="shared" si="15"/>
        <v>-0.5522727711</v>
      </c>
      <c r="AP122" s="4"/>
      <c r="AQ122" s="4"/>
    </row>
    <row r="123">
      <c r="A123" s="4">
        <v>1703.0</v>
      </c>
      <c r="B123" s="1" t="s">
        <v>319</v>
      </c>
      <c r="C123" s="4"/>
      <c r="D123" s="4">
        <v>4.0</v>
      </c>
      <c r="E123" s="4">
        <v>0.0</v>
      </c>
      <c r="F123" s="4">
        <f t="shared" ref="F123:G123" si="309">(D123-average(D:D))/stdev(D:D)</f>
        <v>0.2742700707</v>
      </c>
      <c r="G123" s="4">
        <f t="shared" si="309"/>
        <v>-1.848818263</v>
      </c>
      <c r="H123" s="4">
        <f t="shared" si="4"/>
        <v>-0.7872740964</v>
      </c>
      <c r="I123" s="4">
        <f t="shared" si="5"/>
        <v>-0.8872846761</v>
      </c>
      <c r="J123" s="4">
        <f t="shared" si="6"/>
        <v>-1.774569352</v>
      </c>
      <c r="K123" s="1"/>
      <c r="L123" s="4">
        <v>74.22</v>
      </c>
      <c r="M123" s="4">
        <v>58.59</v>
      </c>
      <c r="N123" s="4">
        <v>66.41</v>
      </c>
      <c r="O123" s="4">
        <v>44.53</v>
      </c>
      <c r="P123" s="4">
        <f t="shared" ref="P123:S123" si="310">(L123-average(L:L))/stdev(L:L)</f>
        <v>0.1083939381</v>
      </c>
      <c r="Q123" s="4">
        <f t="shared" si="310"/>
        <v>-0.3962832515</v>
      </c>
      <c r="R123" s="4">
        <f t="shared" si="310"/>
        <v>-0.1992934907</v>
      </c>
      <c r="S123" s="4">
        <f t="shared" si="310"/>
        <v>-0.5569795737</v>
      </c>
      <c r="T123" s="4">
        <f t="shared" si="8"/>
        <v>-0.2610405945</v>
      </c>
      <c r="U123" s="4">
        <f t="shared" si="9"/>
        <v>-0.5109213192</v>
      </c>
      <c r="V123" s="1"/>
      <c r="W123" s="4">
        <v>115.7</v>
      </c>
      <c r="X123" s="4">
        <v>0.0</v>
      </c>
      <c r="Y123" s="4">
        <f t="shared" si="10"/>
        <v>115.7</v>
      </c>
      <c r="Z123" s="4">
        <f t="shared" si="11"/>
        <v>0.2902930897</v>
      </c>
      <c r="AA123" s="4">
        <f t="shared" si="12"/>
        <v>0.5387885389</v>
      </c>
      <c r="AB123" s="4"/>
      <c r="AC123" s="1"/>
      <c r="AD123" s="1"/>
      <c r="AE123" s="1"/>
      <c r="AF123" s="1"/>
      <c r="AG123" s="23"/>
      <c r="AH123" s="23"/>
      <c r="AI123" s="23"/>
      <c r="AJ123" s="4" t="str">
        <f t="shared" si="13"/>
        <v/>
      </c>
      <c r="AK123" s="1"/>
      <c r="AL123" s="23"/>
      <c r="AM123" s="4">
        <f t="shared" si="14"/>
        <v>-0.5822340441</v>
      </c>
      <c r="AN123" s="4"/>
      <c r="AO123" s="4">
        <f t="shared" si="15"/>
        <v>-0.5822340441</v>
      </c>
      <c r="AP123" s="4"/>
      <c r="AQ123" s="4"/>
    </row>
    <row r="124">
      <c r="A124" s="4">
        <v>1323.0</v>
      </c>
      <c r="B124" s="16" t="s">
        <v>130</v>
      </c>
      <c r="C124" s="4"/>
      <c r="D124" s="4">
        <v>4.0</v>
      </c>
      <c r="E124" s="4">
        <v>0.0</v>
      </c>
      <c r="F124" s="4">
        <f t="shared" ref="F124:G124" si="311">(D124-average(D:D))/stdev(D:D)</f>
        <v>0.2742700707</v>
      </c>
      <c r="G124" s="4">
        <f t="shared" si="311"/>
        <v>-1.848818263</v>
      </c>
      <c r="H124" s="4">
        <f t="shared" si="4"/>
        <v>-0.7872740964</v>
      </c>
      <c r="I124" s="4">
        <f t="shared" si="5"/>
        <v>-0.8872846761</v>
      </c>
      <c r="J124" s="4">
        <f t="shared" si="6"/>
        <v>-1.774569352</v>
      </c>
      <c r="K124" s="1"/>
      <c r="L124" s="4">
        <v>87.83</v>
      </c>
      <c r="M124" s="4">
        <v>81.02</v>
      </c>
      <c r="N124" s="4">
        <v>75.89</v>
      </c>
      <c r="O124" s="4">
        <v>72.34</v>
      </c>
      <c r="P124" s="4">
        <f t="shared" ref="P124:S124" si="312">(L124-average(L:L))/stdev(L:L)</f>
        <v>0.9667250559</v>
      </c>
      <c r="Q124" s="4">
        <f t="shared" si="312"/>
        <v>0.9425083362</v>
      </c>
      <c r="R124" s="4">
        <f t="shared" si="312"/>
        <v>0.4589676867</v>
      </c>
      <c r="S124" s="4">
        <f t="shared" si="312"/>
        <v>1.182860703</v>
      </c>
      <c r="T124" s="4">
        <f t="shared" si="8"/>
        <v>0.8877654454</v>
      </c>
      <c r="U124" s="4">
        <f t="shared" si="9"/>
        <v>0.9422130573</v>
      </c>
      <c r="V124" s="1"/>
      <c r="W124" s="4">
        <v>54.8</v>
      </c>
      <c r="X124" s="4">
        <v>3.0</v>
      </c>
      <c r="Y124" s="4">
        <f t="shared" si="10"/>
        <v>39.9492</v>
      </c>
      <c r="Z124" s="4">
        <f t="shared" si="11"/>
        <v>-0.3110061189</v>
      </c>
      <c r="AA124" s="4">
        <f t="shared" si="12"/>
        <v>-0.5576792258</v>
      </c>
      <c r="AB124" s="4"/>
      <c r="AC124" s="4">
        <v>0.0</v>
      </c>
      <c r="AD124" s="4">
        <v>0.0</v>
      </c>
      <c r="AE124" s="10">
        <f>if(AD124=0, 0, LOG10(AD124))</f>
        <v>0</v>
      </c>
      <c r="AF124" s="29">
        <f>if(or(AC124="-", and(AC124=0, not(AD124=0))), "", if(AD124+AC124=0, 0, (AD124-AC124)/AC124))</f>
        <v>0</v>
      </c>
      <c r="AG124" s="11">
        <f>(AE124-average(AE:AE))/stdev(AE:AE)</f>
        <v>-1.139208416</v>
      </c>
      <c r="AH124" s="11" t="str">
        <f>if(AF124,(AF124-average(AF:AF))/stdev(AF:AF), "")</f>
        <v/>
      </c>
      <c r="AI124" s="11">
        <f>average(AG124, AH124)</f>
        <v>-1.139208416</v>
      </c>
      <c r="AJ124" s="4">
        <f t="shared" si="13"/>
        <v>-1.067337068</v>
      </c>
      <c r="AK124" s="1"/>
      <c r="AL124" s="11"/>
      <c r="AM124" s="4">
        <f t="shared" si="14"/>
        <v>-0.6143431471</v>
      </c>
      <c r="AN124" s="4">
        <v>-0.6368941919</v>
      </c>
      <c r="AO124" s="4">
        <f t="shared" si="15"/>
        <v>-0.6199809083</v>
      </c>
      <c r="AP124" s="4"/>
      <c r="AQ124" s="4"/>
    </row>
    <row r="125">
      <c r="A125" s="4">
        <v>1555.0</v>
      </c>
      <c r="B125" s="16" t="s">
        <v>325</v>
      </c>
      <c r="C125" s="4"/>
      <c r="D125" s="4">
        <v>4.0</v>
      </c>
      <c r="E125" s="4">
        <v>0.0</v>
      </c>
      <c r="F125" s="4">
        <f t="shared" ref="F125:G125" si="313">(D125-average(D:D))/stdev(D:D)</f>
        <v>0.2742700707</v>
      </c>
      <c r="G125" s="4">
        <f t="shared" si="313"/>
        <v>-1.848818263</v>
      </c>
      <c r="H125" s="4">
        <f t="shared" si="4"/>
        <v>-0.7872740964</v>
      </c>
      <c r="I125" s="4">
        <f t="shared" si="5"/>
        <v>-0.8872846761</v>
      </c>
      <c r="J125" s="4">
        <f t="shared" si="6"/>
        <v>-1.774569352</v>
      </c>
      <c r="K125" s="1"/>
      <c r="L125" s="4">
        <v>78.13</v>
      </c>
      <c r="M125" s="4">
        <v>62.5</v>
      </c>
      <c r="N125" s="4">
        <v>70.31</v>
      </c>
      <c r="O125" s="4">
        <v>57.81</v>
      </c>
      <c r="P125" s="4">
        <f t="shared" ref="P125:S125" si="314">(L125-average(L:L))/stdev(L:L)</f>
        <v>0.3549828191</v>
      </c>
      <c r="Q125" s="4">
        <f t="shared" si="314"/>
        <v>-0.1629049587</v>
      </c>
      <c r="R125" s="4">
        <f t="shared" si="314"/>
        <v>0.07151015822</v>
      </c>
      <c r="S125" s="4">
        <f t="shared" si="314"/>
        <v>0.2738395156</v>
      </c>
      <c r="T125" s="4">
        <f t="shared" si="8"/>
        <v>0.1343568836</v>
      </c>
      <c r="U125" s="4">
        <f t="shared" si="9"/>
        <v>0.366547246</v>
      </c>
      <c r="V125" s="1"/>
      <c r="W125" s="4">
        <v>0.0</v>
      </c>
      <c r="X125" s="4">
        <v>0.0</v>
      </c>
      <c r="Y125" s="4">
        <f t="shared" si="10"/>
        <v>0</v>
      </c>
      <c r="Z125" s="4">
        <f t="shared" si="11"/>
        <v>-1</v>
      </c>
      <c r="AA125" s="4">
        <f t="shared" si="12"/>
        <v>-1</v>
      </c>
      <c r="AB125" s="4"/>
      <c r="AC125" s="1"/>
      <c r="AD125" s="1"/>
      <c r="AE125" s="1"/>
      <c r="AF125" s="1"/>
      <c r="AG125" s="1"/>
      <c r="AH125" s="1"/>
      <c r="AI125" s="1"/>
      <c r="AJ125" s="4" t="str">
        <f t="shared" si="13"/>
        <v/>
      </c>
      <c r="AK125" s="1"/>
      <c r="AL125" s="1"/>
      <c r="AM125" s="4">
        <f t="shared" si="14"/>
        <v>-0.8026740354</v>
      </c>
      <c r="AN125" s="1"/>
      <c r="AO125" s="4">
        <f t="shared" si="15"/>
        <v>-0.8026740354</v>
      </c>
      <c r="AP125" s="4"/>
      <c r="AQ125" s="4"/>
    </row>
    <row r="126">
      <c r="A126" s="4">
        <v>1516.0</v>
      </c>
      <c r="B126" s="1" t="s">
        <v>302</v>
      </c>
      <c r="C126" s="4"/>
      <c r="D126" s="4">
        <v>4.0</v>
      </c>
      <c r="E126" s="4">
        <v>0.0</v>
      </c>
      <c r="F126" s="4">
        <f t="shared" ref="F126:G126" si="315">(D126-average(D:D))/stdev(D:D)</f>
        <v>0.2742700707</v>
      </c>
      <c r="G126" s="4">
        <f t="shared" si="315"/>
        <v>-1.848818263</v>
      </c>
      <c r="H126" s="4">
        <f t="shared" si="4"/>
        <v>-0.7872740964</v>
      </c>
      <c r="I126" s="4">
        <f t="shared" si="5"/>
        <v>-0.8872846761</v>
      </c>
      <c r="J126" s="4">
        <f t="shared" si="6"/>
        <v>-1.774569352</v>
      </c>
      <c r="K126" s="1"/>
      <c r="L126" s="4">
        <v>67.58</v>
      </c>
      <c r="M126" s="4">
        <v>64.45</v>
      </c>
      <c r="N126" s="4">
        <v>78.13</v>
      </c>
      <c r="O126" s="4">
        <v>37.3</v>
      </c>
      <c r="P126" s="4">
        <f t="shared" ref="P126:S126" si="316">(L126-average(L:L))/stdev(L:L)</f>
        <v>-0.3103656962</v>
      </c>
      <c r="Q126" s="4">
        <f t="shared" si="316"/>
        <v>-0.04651425</v>
      </c>
      <c r="R126" s="4">
        <f t="shared" si="316"/>
        <v>0.6145061928</v>
      </c>
      <c r="S126" s="4">
        <f t="shared" si="316"/>
        <v>-1.009300509</v>
      </c>
      <c r="T126" s="4">
        <f t="shared" si="8"/>
        <v>-0.1879185655</v>
      </c>
      <c r="U126" s="4">
        <f t="shared" si="9"/>
        <v>-0.4334957503</v>
      </c>
      <c r="V126" s="1"/>
      <c r="W126" s="4">
        <v>0.0</v>
      </c>
      <c r="X126" s="4">
        <v>0.0</v>
      </c>
      <c r="Y126" s="4">
        <f t="shared" si="10"/>
        <v>0</v>
      </c>
      <c r="Z126" s="4">
        <f t="shared" si="11"/>
        <v>-1</v>
      </c>
      <c r="AA126" s="4">
        <f t="shared" si="12"/>
        <v>-1</v>
      </c>
      <c r="AB126" s="4"/>
      <c r="AC126" s="1" t="s">
        <v>106</v>
      </c>
      <c r="AD126" s="4">
        <v>384.0</v>
      </c>
      <c r="AE126" s="10">
        <f>if(AD126=0, 0, LOG10(AD126))</f>
        <v>2.584331224</v>
      </c>
      <c r="AF126" s="29" t="str">
        <f>if(or(AC126="-", and(AC126=0, not(AD126=0))), "", if(AD126+AC126=0, 0, (AD126-AC126)/AC126))</f>
        <v/>
      </c>
      <c r="AG126" s="11">
        <f>(AE126-average(AE:AE))/stdev(AE:AE)</f>
        <v>-0.06529044853</v>
      </c>
      <c r="AH126" s="11" t="str">
        <f>if(AF126,(AF126-average(AF:AF))/stdev(AF:AF), "")</f>
        <v/>
      </c>
      <c r="AI126" s="11">
        <f>average(AG126, AH126)</f>
        <v>-0.06529044853</v>
      </c>
      <c r="AJ126" s="4">
        <f t="shared" si="13"/>
        <v>-0.2555199572</v>
      </c>
      <c r="AK126" s="1"/>
      <c r="AL126" s="11"/>
      <c r="AM126" s="4">
        <f t="shared" si="14"/>
        <v>-0.8658962649</v>
      </c>
      <c r="AN126" s="4">
        <v>-0.6776193127</v>
      </c>
      <c r="AO126" s="4">
        <f t="shared" si="15"/>
        <v>-0.8188270268</v>
      </c>
      <c r="AP126" s="4"/>
      <c r="AQ126" s="4"/>
    </row>
    <row r="127">
      <c r="A127" s="4">
        <v>1517.0</v>
      </c>
      <c r="B127" s="2" t="s">
        <v>327</v>
      </c>
      <c r="C127" s="4"/>
      <c r="D127" s="4">
        <v>4.0</v>
      </c>
      <c r="E127" s="4">
        <v>0.0</v>
      </c>
      <c r="F127" s="4">
        <f t="shared" ref="F127:G127" si="317">(D127-average(D:D))/stdev(D:D)</f>
        <v>0.2742700707</v>
      </c>
      <c r="G127" s="4">
        <f t="shared" si="317"/>
        <v>-1.848818263</v>
      </c>
      <c r="H127" s="4">
        <f t="shared" si="4"/>
        <v>-0.7872740964</v>
      </c>
      <c r="I127" s="4">
        <f t="shared" si="5"/>
        <v>-0.8872846761</v>
      </c>
      <c r="J127" s="4">
        <f t="shared" si="6"/>
        <v>-1.774569352</v>
      </c>
      <c r="K127" s="1"/>
      <c r="L127" s="4">
        <v>52.73</v>
      </c>
      <c r="M127" s="4">
        <v>48.63</v>
      </c>
      <c r="N127" s="4">
        <v>62.11</v>
      </c>
      <c r="O127" s="4">
        <v>43.95</v>
      </c>
      <c r="P127" s="4">
        <f t="shared" ref="P127:S127" si="318">(L127-average(L:L))/stdev(L:L)</f>
        <v>-1.246898914</v>
      </c>
      <c r="Q127" s="4">
        <f t="shared" si="318"/>
        <v>-0.990771179</v>
      </c>
      <c r="R127" s="4">
        <f t="shared" si="318"/>
        <v>-0.4978718729</v>
      </c>
      <c r="S127" s="4">
        <f t="shared" si="318"/>
        <v>-0.5932653472</v>
      </c>
      <c r="T127" s="4">
        <f t="shared" si="8"/>
        <v>-0.8322018283</v>
      </c>
      <c r="U127" s="4">
        <f t="shared" si="9"/>
        <v>-0.9122509679</v>
      </c>
      <c r="V127" s="1"/>
      <c r="W127" s="4">
        <v>87.1</v>
      </c>
      <c r="X127" s="4">
        <v>1.0</v>
      </c>
      <c r="Y127" s="4">
        <f t="shared" si="10"/>
        <v>78.39</v>
      </c>
      <c r="Z127" s="4">
        <f t="shared" si="11"/>
        <v>-0.005868448852</v>
      </c>
      <c r="AA127" s="4">
        <f t="shared" si="12"/>
        <v>-0.07660580168</v>
      </c>
      <c r="AB127" s="4"/>
      <c r="AC127" s="1"/>
      <c r="AD127" s="1"/>
      <c r="AE127" s="1"/>
      <c r="AF127" s="1"/>
      <c r="AG127" s="1"/>
      <c r="AH127" s="1"/>
      <c r="AI127" s="1"/>
      <c r="AJ127" s="4" t="str">
        <f t="shared" si="13"/>
        <v/>
      </c>
      <c r="AK127" s="1"/>
      <c r="AL127" s="1"/>
      <c r="AM127" s="4">
        <f t="shared" si="14"/>
        <v>-0.9211420406</v>
      </c>
      <c r="AN127" s="1"/>
      <c r="AO127" s="4">
        <f t="shared" si="15"/>
        <v>-0.9211420406</v>
      </c>
      <c r="AP127" s="4"/>
      <c r="AQ127" s="4"/>
    </row>
    <row r="128">
      <c r="A128" s="4">
        <v>815.0</v>
      </c>
      <c r="B128" s="16" t="s">
        <v>134</v>
      </c>
      <c r="C128" s="4"/>
      <c r="D128" s="4">
        <v>4.0</v>
      </c>
      <c r="E128" s="4">
        <v>0.0</v>
      </c>
      <c r="F128" s="4">
        <f t="shared" ref="F128:G128" si="319">(D128-average(D:D))/stdev(D:D)</f>
        <v>0.2742700707</v>
      </c>
      <c r="G128" s="4">
        <f t="shared" si="319"/>
        <v>-1.848818263</v>
      </c>
      <c r="H128" s="4">
        <f t="shared" si="4"/>
        <v>-0.7872740964</v>
      </c>
      <c r="I128" s="4">
        <f t="shared" si="5"/>
        <v>-0.8872846761</v>
      </c>
      <c r="J128" s="4">
        <f t="shared" si="6"/>
        <v>-1.774569352</v>
      </c>
      <c r="K128" s="1"/>
      <c r="L128" s="4">
        <v>52.97</v>
      </c>
      <c r="M128" s="4">
        <v>54.67</v>
      </c>
      <c r="N128" s="4">
        <v>69.77</v>
      </c>
      <c r="O128" s="4">
        <v>51.29</v>
      </c>
      <c r="P128" s="4">
        <f t="shared" ref="P128:S128" si="320">(L128-average(L:L))/stdev(L:L)</f>
        <v>-1.231763024</v>
      </c>
      <c r="Q128" s="4">
        <f t="shared" si="320"/>
        <v>-0.6302584198</v>
      </c>
      <c r="R128" s="4">
        <f t="shared" si="320"/>
        <v>0.03401426837</v>
      </c>
      <c r="S128" s="4">
        <f t="shared" si="320"/>
        <v>-0.1340626276</v>
      </c>
      <c r="T128" s="4">
        <f t="shared" si="8"/>
        <v>-0.4905174507</v>
      </c>
      <c r="U128" s="4">
        <f t="shared" si="9"/>
        <v>-0.7003695101</v>
      </c>
      <c r="V128" s="1"/>
      <c r="W128" s="4">
        <v>23.0</v>
      </c>
      <c r="X128" s="4">
        <v>8.0</v>
      </c>
      <c r="Y128" s="4">
        <f t="shared" si="10"/>
        <v>9.90074583</v>
      </c>
      <c r="Z128" s="4">
        <f t="shared" si="11"/>
        <v>-0.5495265268</v>
      </c>
      <c r="AA128" s="4">
        <f t="shared" si="12"/>
        <v>-0.7413005644</v>
      </c>
      <c r="AB128" s="4"/>
      <c r="AC128" s="4">
        <v>0.0</v>
      </c>
      <c r="AD128" s="4">
        <v>0.0</v>
      </c>
      <c r="AE128" s="10">
        <f t="shared" ref="AE128:AE131" si="323">if(AD128=0, 0, LOG10(AD128))</f>
        <v>0</v>
      </c>
      <c r="AF128" s="29">
        <f t="shared" ref="AF128:AF131" si="324">if(or(AC128="-", and(AC128=0, not(AD128=0))), "", if(AD128+AC128=0, 0, (AD128-AC128)/AC128))</f>
        <v>0</v>
      </c>
      <c r="AG128" s="11">
        <f t="shared" ref="AG128:AG131" si="325">(AE128-average(AE:AE))/stdev(AE:AE)</f>
        <v>-1.139208416</v>
      </c>
      <c r="AH128" s="11" t="str">
        <f t="shared" ref="AH128:AH131" si="326">if(AF128,(AF128-average(AF:AF))/stdev(AF:AF), "")</f>
        <v/>
      </c>
      <c r="AI128" s="11">
        <f t="shared" ref="AI128:AI131" si="327">average(AG128, AH128)</f>
        <v>-1.139208416</v>
      </c>
      <c r="AJ128" s="4">
        <f t="shared" si="13"/>
        <v>-1.067337068</v>
      </c>
      <c r="AK128" s="1"/>
      <c r="AL128" s="11"/>
      <c r="AM128" s="4">
        <f t="shared" si="14"/>
        <v>-1.070894124</v>
      </c>
      <c r="AN128" s="4">
        <v>-0.6089777744</v>
      </c>
      <c r="AO128" s="4">
        <f t="shared" si="15"/>
        <v>-0.9554150363</v>
      </c>
      <c r="AP128" s="4"/>
      <c r="AQ128" s="4"/>
    </row>
    <row r="129">
      <c r="A129" s="4">
        <v>245.0</v>
      </c>
      <c r="B129" s="1" t="s">
        <v>114</v>
      </c>
      <c r="C129" s="4"/>
      <c r="D129" s="4">
        <v>2.0</v>
      </c>
      <c r="E129" s="4">
        <v>1.0</v>
      </c>
      <c r="F129" s="4">
        <f t="shared" ref="F129:G129" si="321">(D129-average(D:D))/stdev(D:D)</f>
        <v>-3.620364934</v>
      </c>
      <c r="G129" s="4">
        <f t="shared" si="321"/>
        <v>0.4952191777</v>
      </c>
      <c r="H129" s="4">
        <f t="shared" si="4"/>
        <v>-1.562572878</v>
      </c>
      <c r="I129" s="4">
        <f t="shared" si="5"/>
        <v>-1.250029151</v>
      </c>
      <c r="J129" s="4">
        <f t="shared" si="6"/>
        <v>-2.500058302</v>
      </c>
      <c r="K129" s="1"/>
      <c r="L129" s="4">
        <v>58.38</v>
      </c>
      <c r="M129" s="4">
        <v>64.52</v>
      </c>
      <c r="N129" s="4">
        <v>68.63</v>
      </c>
      <c r="O129" s="4">
        <v>47.95</v>
      </c>
      <c r="P129" s="4">
        <f t="shared" ref="P129:S129" si="322">(L129-average(L:L))/stdev(L:L)</f>
        <v>-0.890574828</v>
      </c>
      <c r="Q129" s="4">
        <f t="shared" si="322"/>
        <v>-0.04233612199</v>
      </c>
      <c r="R129" s="4">
        <f t="shared" si="322"/>
        <v>-0.04514372133</v>
      </c>
      <c r="S129" s="4">
        <f t="shared" si="322"/>
        <v>-0.3430186335</v>
      </c>
      <c r="T129" s="4">
        <f t="shared" si="8"/>
        <v>-0.3302683262</v>
      </c>
      <c r="U129" s="4">
        <f t="shared" si="9"/>
        <v>-0.5746897652</v>
      </c>
      <c r="V129" s="1"/>
      <c r="W129" s="4">
        <v>41.1</v>
      </c>
      <c r="X129" s="4">
        <v>4.0</v>
      </c>
      <c r="Y129" s="4">
        <f t="shared" si="10"/>
        <v>26.96571</v>
      </c>
      <c r="Z129" s="4">
        <f t="shared" si="11"/>
        <v>-0.4140672386</v>
      </c>
      <c r="AA129" s="4">
        <f t="shared" si="12"/>
        <v>-0.6434805658</v>
      </c>
      <c r="AB129" s="4"/>
      <c r="AC129" s="9">
        <v>21200.0</v>
      </c>
      <c r="AD129" s="4">
        <v>0.0</v>
      </c>
      <c r="AE129" s="10">
        <f t="shared" si="323"/>
        <v>0</v>
      </c>
      <c r="AF129" s="29">
        <f t="shared" si="324"/>
        <v>-1</v>
      </c>
      <c r="AG129" s="11">
        <f t="shared" si="325"/>
        <v>-1.139208416</v>
      </c>
      <c r="AH129" s="11">
        <f t="shared" si="326"/>
        <v>-0.4696325093</v>
      </c>
      <c r="AI129" s="11">
        <f t="shared" si="327"/>
        <v>-0.8044204626</v>
      </c>
      <c r="AJ129" s="4">
        <f t="shared" si="13"/>
        <v>-0.8968949005</v>
      </c>
      <c r="AK129" s="1"/>
      <c r="AL129" s="11"/>
      <c r="AM129" s="4">
        <f t="shared" si="14"/>
        <v>-1.153780883</v>
      </c>
      <c r="AN129" s="4">
        <v>-0.4743465925</v>
      </c>
      <c r="AO129" s="4">
        <f t="shared" si="15"/>
        <v>-0.9839223106</v>
      </c>
      <c r="AP129" s="4"/>
      <c r="AQ129" s="4"/>
    </row>
    <row r="130">
      <c r="A130" s="4">
        <v>1613.0</v>
      </c>
      <c r="B130" s="1" t="s">
        <v>305</v>
      </c>
      <c r="C130" s="4"/>
      <c r="D130" s="4">
        <v>4.0</v>
      </c>
      <c r="E130" s="4">
        <v>0.0</v>
      </c>
      <c r="F130" s="4">
        <f t="shared" ref="F130:G130" si="328">(D130-average(D:D))/stdev(D:D)</f>
        <v>0.2742700707</v>
      </c>
      <c r="G130" s="4">
        <f t="shared" si="328"/>
        <v>-1.848818263</v>
      </c>
      <c r="H130" s="4">
        <f t="shared" si="4"/>
        <v>-0.7872740964</v>
      </c>
      <c r="I130" s="4">
        <f t="shared" si="5"/>
        <v>-0.8872846761</v>
      </c>
      <c r="J130" s="4">
        <f t="shared" si="6"/>
        <v>-1.774569352</v>
      </c>
      <c r="K130" s="1"/>
      <c r="L130" s="4">
        <v>68.75</v>
      </c>
      <c r="M130" s="4">
        <v>45.31</v>
      </c>
      <c r="N130" s="4">
        <v>75.78</v>
      </c>
      <c r="O130" s="4">
        <v>59.18</v>
      </c>
      <c r="P130" s="4">
        <f t="shared" ref="P130:S130" si="329">(L130-average(L:L))/stdev(L:L)</f>
        <v>-0.2365782305</v>
      </c>
      <c r="Q130" s="4">
        <f t="shared" si="329"/>
        <v>-1.188933821</v>
      </c>
      <c r="R130" s="4">
        <f t="shared" si="329"/>
        <v>0.4513296351</v>
      </c>
      <c r="S130" s="4">
        <f t="shared" si="329"/>
        <v>0.359549015</v>
      </c>
      <c r="T130" s="4">
        <f t="shared" si="8"/>
        <v>-0.1536583505</v>
      </c>
      <c r="U130" s="4">
        <f t="shared" si="9"/>
        <v>-0.3919927939</v>
      </c>
      <c r="V130" s="1"/>
      <c r="W130" s="4">
        <v>0.0</v>
      </c>
      <c r="X130" s="4">
        <v>0.0</v>
      </c>
      <c r="Y130" s="4">
        <f t="shared" si="10"/>
        <v>0</v>
      </c>
      <c r="Z130" s="4">
        <f t="shared" si="11"/>
        <v>-1</v>
      </c>
      <c r="AA130" s="4">
        <f t="shared" si="12"/>
        <v>-1</v>
      </c>
      <c r="AB130" s="4"/>
      <c r="AC130" s="1" t="s">
        <v>106</v>
      </c>
      <c r="AD130" s="4">
        <v>0.0</v>
      </c>
      <c r="AE130" s="10">
        <f t="shared" si="323"/>
        <v>0</v>
      </c>
      <c r="AF130" s="29" t="str">
        <f t="shared" si="324"/>
        <v/>
      </c>
      <c r="AG130" s="11">
        <f t="shared" si="325"/>
        <v>-1.139208416</v>
      </c>
      <c r="AH130" s="11" t="str">
        <f t="shared" si="326"/>
        <v/>
      </c>
      <c r="AI130" s="11">
        <f t="shared" si="327"/>
        <v>-1.139208416</v>
      </c>
      <c r="AJ130" s="4">
        <f t="shared" si="13"/>
        <v>-1.067337068</v>
      </c>
      <c r="AK130" s="1"/>
      <c r="AL130" s="11"/>
      <c r="AM130" s="4">
        <f t="shared" si="14"/>
        <v>-1.058474803</v>
      </c>
      <c r="AN130" s="4">
        <v>-0.7889051994</v>
      </c>
      <c r="AO130" s="4">
        <f t="shared" si="15"/>
        <v>-0.9910824024</v>
      </c>
      <c r="AP130" s="4"/>
      <c r="AQ130" s="4"/>
    </row>
    <row r="131">
      <c r="A131" s="4">
        <v>1608.0</v>
      </c>
      <c r="B131" s="1" t="s">
        <v>307</v>
      </c>
      <c r="C131" s="4"/>
      <c r="D131" s="4">
        <v>4.0</v>
      </c>
      <c r="E131" s="4">
        <v>0.0</v>
      </c>
      <c r="F131" s="4">
        <f t="shared" ref="F131:G131" si="330">(D131-average(D:D))/stdev(D:D)</f>
        <v>0.2742700707</v>
      </c>
      <c r="G131" s="4">
        <f t="shared" si="330"/>
        <v>-1.848818263</v>
      </c>
      <c r="H131" s="4">
        <f t="shared" si="4"/>
        <v>-0.7872740964</v>
      </c>
      <c r="I131" s="4">
        <f t="shared" si="5"/>
        <v>-0.8872846761</v>
      </c>
      <c r="J131" s="4">
        <f t="shared" si="6"/>
        <v>-1.774569352</v>
      </c>
      <c r="K131" s="1"/>
      <c r="L131" s="4">
        <v>64.65</v>
      </c>
      <c r="M131" s="4">
        <v>58.79</v>
      </c>
      <c r="N131" s="4">
        <v>62.5</v>
      </c>
      <c r="O131" s="4">
        <v>48.05</v>
      </c>
      <c r="P131" s="4">
        <f t="shared" ref="P131:S131" si="331">(L131-average(L:L))/stdev(L:L)</f>
        <v>-0.4951496914</v>
      </c>
      <c r="Q131" s="4">
        <f t="shared" si="331"/>
        <v>-0.3843457429</v>
      </c>
      <c r="R131" s="4">
        <f t="shared" si="331"/>
        <v>-0.470791508</v>
      </c>
      <c r="S131" s="4">
        <f t="shared" si="331"/>
        <v>-0.3367624657</v>
      </c>
      <c r="T131" s="4">
        <f t="shared" si="8"/>
        <v>-0.421762352</v>
      </c>
      <c r="U131" s="4">
        <f t="shared" si="9"/>
        <v>-0.6494323306</v>
      </c>
      <c r="V131" s="1"/>
      <c r="W131" s="4">
        <v>0.0</v>
      </c>
      <c r="X131" s="4">
        <v>0.0</v>
      </c>
      <c r="Y131" s="4">
        <f t="shared" si="10"/>
        <v>0</v>
      </c>
      <c r="Z131" s="4">
        <f t="shared" si="11"/>
        <v>-1</v>
      </c>
      <c r="AA131" s="4">
        <f t="shared" si="12"/>
        <v>-1</v>
      </c>
      <c r="AB131" s="4"/>
      <c r="AC131" s="1" t="s">
        <v>106</v>
      </c>
      <c r="AD131" s="4">
        <v>0.0</v>
      </c>
      <c r="AE131" s="10">
        <f t="shared" si="323"/>
        <v>0</v>
      </c>
      <c r="AF131" s="29" t="str">
        <f t="shared" si="324"/>
        <v/>
      </c>
      <c r="AG131" s="11">
        <f t="shared" si="325"/>
        <v>-1.139208416</v>
      </c>
      <c r="AH131" s="11" t="str">
        <f t="shared" si="326"/>
        <v/>
      </c>
      <c r="AI131" s="11">
        <f t="shared" si="327"/>
        <v>-1.139208416</v>
      </c>
      <c r="AJ131" s="4">
        <f t="shared" si="13"/>
        <v>-1.067337068</v>
      </c>
      <c r="AK131" s="1"/>
      <c r="AL131" s="11"/>
      <c r="AM131" s="4">
        <f t="shared" si="14"/>
        <v>-1.122834688</v>
      </c>
      <c r="AN131" s="4">
        <v>-0.8212276348</v>
      </c>
      <c r="AO131" s="4">
        <f t="shared" si="15"/>
        <v>-1.047432924</v>
      </c>
      <c r="AP131" s="4"/>
      <c r="AQ131" s="4"/>
    </row>
    <row r="132">
      <c r="A132" s="4">
        <v>1650.0</v>
      </c>
      <c r="B132" s="1" t="s">
        <v>329</v>
      </c>
      <c r="C132" s="4"/>
      <c r="D132" s="4">
        <v>4.0</v>
      </c>
      <c r="E132" s="4">
        <v>0.0</v>
      </c>
      <c r="F132" s="4">
        <f t="shared" ref="F132:G132" si="332">(D132-average(D:D))/stdev(D:D)</f>
        <v>0.2742700707</v>
      </c>
      <c r="G132" s="4">
        <f t="shared" si="332"/>
        <v>-1.848818263</v>
      </c>
      <c r="H132" s="4">
        <f t="shared" si="4"/>
        <v>-0.7872740964</v>
      </c>
      <c r="I132" s="4">
        <f t="shared" si="5"/>
        <v>-0.8872846761</v>
      </c>
      <c r="J132" s="4">
        <f t="shared" si="6"/>
        <v>-1.774569352</v>
      </c>
      <c r="K132" s="1"/>
      <c r="L132" s="4">
        <v>67.19</v>
      </c>
      <c r="M132" s="4">
        <v>50.78</v>
      </c>
      <c r="N132" s="4">
        <v>71.09</v>
      </c>
      <c r="O132" s="4">
        <v>51.56</v>
      </c>
      <c r="P132" s="4">
        <f t="shared" ref="P132:S132" si="333">(L132-average(L:L))/stdev(L:L)</f>
        <v>-0.3349615181</v>
      </c>
      <c r="Q132" s="4">
        <f t="shared" si="333"/>
        <v>-0.8624429617</v>
      </c>
      <c r="R132" s="4">
        <f t="shared" si="333"/>
        <v>0.125670888</v>
      </c>
      <c r="S132" s="4">
        <f t="shared" si="333"/>
        <v>-0.1171709745</v>
      </c>
      <c r="T132" s="4">
        <f t="shared" si="8"/>
        <v>-0.2972261416</v>
      </c>
      <c r="U132" s="4">
        <f t="shared" si="9"/>
        <v>-0.5451845023</v>
      </c>
      <c r="V132" s="1"/>
      <c r="W132" s="4">
        <v>0.0</v>
      </c>
      <c r="X132" s="4">
        <v>0.0</v>
      </c>
      <c r="Y132" s="4">
        <f t="shared" si="10"/>
        <v>0</v>
      </c>
      <c r="Z132" s="4">
        <f t="shared" si="11"/>
        <v>-1</v>
      </c>
      <c r="AA132" s="4">
        <f t="shared" si="12"/>
        <v>-1</v>
      </c>
      <c r="AB132" s="4"/>
      <c r="AC132" s="1"/>
      <c r="AD132" s="1"/>
      <c r="AE132" s="1"/>
      <c r="AF132" s="1"/>
      <c r="AG132" s="1"/>
      <c r="AH132" s="1"/>
      <c r="AI132" s="1"/>
      <c r="AJ132" s="4" t="str">
        <f t="shared" si="13"/>
        <v/>
      </c>
      <c r="AK132" s="1"/>
      <c r="AL132" s="1"/>
      <c r="AM132" s="4">
        <f t="shared" si="14"/>
        <v>-1.106584618</v>
      </c>
      <c r="AN132" s="4"/>
      <c r="AO132" s="4">
        <f t="shared" si="15"/>
        <v>-1.106584618</v>
      </c>
      <c r="AP132" s="4"/>
      <c r="AQ132" s="4"/>
    </row>
    <row r="133">
      <c r="A133" s="4">
        <v>1123.0</v>
      </c>
      <c r="B133" s="2" t="s">
        <v>124</v>
      </c>
      <c r="C133" s="4"/>
      <c r="D133" s="4">
        <v>2.0</v>
      </c>
      <c r="E133" s="4">
        <v>1.0</v>
      </c>
      <c r="F133" s="4">
        <f t="shared" ref="F133:G133" si="334">(D133-average(D:D))/stdev(D:D)</f>
        <v>-3.620364934</v>
      </c>
      <c r="G133" s="4">
        <f t="shared" si="334"/>
        <v>0.4952191777</v>
      </c>
      <c r="H133" s="4">
        <f t="shared" si="4"/>
        <v>-1.562572878</v>
      </c>
      <c r="I133" s="4">
        <f t="shared" si="5"/>
        <v>-1.250029151</v>
      </c>
      <c r="J133" s="4">
        <f t="shared" si="6"/>
        <v>-2.500058302</v>
      </c>
      <c r="K133" s="1"/>
      <c r="L133" s="4">
        <v>59.56</v>
      </c>
      <c r="M133" s="4">
        <v>35.17</v>
      </c>
      <c r="N133" s="4">
        <v>52.33</v>
      </c>
      <c r="O133" s="4">
        <v>34.11</v>
      </c>
      <c r="P133" s="4">
        <f t="shared" ref="P133:S133" si="335">(L133-average(L:L))/stdev(L:L)</f>
        <v>-0.8161567002</v>
      </c>
      <c r="Q133" s="4">
        <f t="shared" si="335"/>
        <v>-1.794165507</v>
      </c>
      <c r="R133" s="4">
        <f t="shared" si="335"/>
        <v>-1.1769641</v>
      </c>
      <c r="S133" s="4">
        <f t="shared" si="335"/>
        <v>-1.208872263</v>
      </c>
      <c r="T133" s="4">
        <f t="shared" si="8"/>
        <v>-1.249039642</v>
      </c>
      <c r="U133" s="4">
        <f t="shared" si="9"/>
        <v>-1.117604421</v>
      </c>
      <c r="V133" s="1"/>
      <c r="W133" s="4">
        <v>60.0</v>
      </c>
      <c r="X133" s="4">
        <v>5.0</v>
      </c>
      <c r="Y133" s="4">
        <f t="shared" si="10"/>
        <v>35.4294</v>
      </c>
      <c r="Z133" s="4">
        <f t="shared" si="11"/>
        <v>-0.3468836564</v>
      </c>
      <c r="AA133" s="4">
        <f t="shared" si="12"/>
        <v>-0.5889682983</v>
      </c>
      <c r="AB133" s="4"/>
      <c r="AC133" s="4">
        <v>140.0</v>
      </c>
      <c r="AD133" s="4">
        <v>26.0</v>
      </c>
      <c r="AE133" s="10">
        <f t="shared" ref="AE133:AE137" si="338">if(AD133=0, 0, LOG10(AD133))</f>
        <v>1.414973348</v>
      </c>
      <c r="AF133" s="29">
        <f t="shared" ref="AF133:AF137" si="339">if(or(AC133="-", and(AC133=0, not(AD133=0))), "", if(AD133+AC133=0, 0, (AD133-AC133)/AC133))</f>
        <v>-0.8142857143</v>
      </c>
      <c r="AG133" s="11">
        <f t="shared" ref="AG133:AG137" si="340">(AE133-average(AE:AE))/stdev(AE:AE)</f>
        <v>-0.5512167191</v>
      </c>
      <c r="AH133" s="11">
        <f t="shared" ref="AH133:AH137" si="341">if(AF133,(AF133-average(AF:AF))/stdev(AF:AF), "")</f>
        <v>-0.4300062643</v>
      </c>
      <c r="AI133" s="11">
        <f t="shared" ref="AI133:AI137" si="342">average(AG133, AH133)</f>
        <v>-0.4906114917</v>
      </c>
      <c r="AJ133" s="4">
        <f t="shared" si="13"/>
        <v>-0.7004366436</v>
      </c>
      <c r="AK133" s="1"/>
      <c r="AL133" s="11"/>
      <c r="AM133" s="4">
        <f t="shared" si="14"/>
        <v>-1.226766916</v>
      </c>
      <c r="AN133" s="4">
        <v>-0.7917197013</v>
      </c>
      <c r="AO133" s="4">
        <f t="shared" si="15"/>
        <v>-1.118005112</v>
      </c>
      <c r="AP133" s="4"/>
      <c r="AQ133" s="4"/>
    </row>
    <row r="134">
      <c r="A134" s="4">
        <v>1454.0</v>
      </c>
      <c r="B134" s="1" t="s">
        <v>311</v>
      </c>
      <c r="C134" s="4"/>
      <c r="D134" s="4">
        <v>4.0</v>
      </c>
      <c r="E134" s="4">
        <v>0.0</v>
      </c>
      <c r="F134" s="4">
        <f t="shared" ref="F134:G134" si="336">(D134-average(D:D))/stdev(D:D)</f>
        <v>0.2742700707</v>
      </c>
      <c r="G134" s="4">
        <f t="shared" si="336"/>
        <v>-1.848818263</v>
      </c>
      <c r="H134" s="4">
        <f t="shared" si="4"/>
        <v>-0.7872740964</v>
      </c>
      <c r="I134" s="4">
        <f t="shared" si="5"/>
        <v>-0.8872846761</v>
      </c>
      <c r="J134" s="4">
        <f t="shared" si="6"/>
        <v>-1.774569352</v>
      </c>
      <c r="K134" s="1"/>
      <c r="L134" s="4">
        <v>56.45</v>
      </c>
      <c r="M134" s="4">
        <v>60.55</v>
      </c>
      <c r="N134" s="4">
        <v>61.72</v>
      </c>
      <c r="O134" s="4">
        <v>27.93</v>
      </c>
      <c r="P134" s="4">
        <f t="shared" ref="P134:S134" si="337">(L134-average(L:L))/stdev(L:L)</f>
        <v>-1.012292613</v>
      </c>
      <c r="Q134" s="4">
        <f t="shared" si="337"/>
        <v>-0.2792956674</v>
      </c>
      <c r="R134" s="4">
        <f t="shared" si="337"/>
        <v>-0.5249522378</v>
      </c>
      <c r="S134" s="4">
        <f t="shared" si="337"/>
        <v>-1.595503435</v>
      </c>
      <c r="T134" s="4">
        <f t="shared" si="8"/>
        <v>-0.8530109884</v>
      </c>
      <c r="U134" s="4">
        <f t="shared" si="9"/>
        <v>-0.9235859399</v>
      </c>
      <c r="V134" s="1"/>
      <c r="W134" s="4">
        <v>0.0</v>
      </c>
      <c r="X134" s="4">
        <v>0.0</v>
      </c>
      <c r="Y134" s="4">
        <f t="shared" si="10"/>
        <v>0</v>
      </c>
      <c r="Z134" s="4">
        <f t="shared" si="11"/>
        <v>-1</v>
      </c>
      <c r="AA134" s="4">
        <f t="shared" si="12"/>
        <v>-1</v>
      </c>
      <c r="AB134" s="4"/>
      <c r="AC134" s="1" t="s">
        <v>106</v>
      </c>
      <c r="AD134" s="4">
        <v>0.0</v>
      </c>
      <c r="AE134" s="10">
        <f t="shared" si="338"/>
        <v>0</v>
      </c>
      <c r="AF134" s="29" t="str">
        <f t="shared" si="339"/>
        <v/>
      </c>
      <c r="AG134" s="11">
        <f t="shared" si="340"/>
        <v>-1.139208416</v>
      </c>
      <c r="AH134" s="11" t="str">
        <f t="shared" si="341"/>
        <v/>
      </c>
      <c r="AI134" s="11">
        <f t="shared" si="342"/>
        <v>-1.139208416</v>
      </c>
      <c r="AJ134" s="4">
        <f t="shared" si="13"/>
        <v>-1.067337068</v>
      </c>
      <c r="AK134" s="1"/>
      <c r="AL134" s="11"/>
      <c r="AM134" s="4">
        <f t="shared" si="14"/>
        <v>-1.19137309</v>
      </c>
      <c r="AN134" s="4">
        <v>-1.006972758</v>
      </c>
      <c r="AO134" s="4">
        <f t="shared" si="15"/>
        <v>-1.145273007</v>
      </c>
      <c r="AP134" s="4"/>
      <c r="AQ134" s="4"/>
    </row>
    <row r="135">
      <c r="A135" s="4">
        <v>1519.0</v>
      </c>
      <c r="B135" s="16" t="s">
        <v>316</v>
      </c>
      <c r="C135" s="4"/>
      <c r="D135" s="4">
        <v>4.0</v>
      </c>
      <c r="E135" s="4">
        <v>0.0</v>
      </c>
      <c r="F135" s="4">
        <f t="shared" ref="F135:G135" si="343">(D135-average(D:D))/stdev(D:D)</f>
        <v>0.2742700707</v>
      </c>
      <c r="G135" s="4">
        <f t="shared" si="343"/>
        <v>-1.848818263</v>
      </c>
      <c r="H135" s="4">
        <f t="shared" si="4"/>
        <v>-0.7872740964</v>
      </c>
      <c r="I135" s="4">
        <f t="shared" si="5"/>
        <v>-0.8872846761</v>
      </c>
      <c r="J135" s="4">
        <f t="shared" si="6"/>
        <v>-1.774569352</v>
      </c>
      <c r="K135" s="1"/>
      <c r="L135" s="4">
        <v>30.47</v>
      </c>
      <c r="M135" s="4">
        <v>16.41</v>
      </c>
      <c r="N135" s="4">
        <v>26.37</v>
      </c>
      <c r="O135" s="4">
        <v>12.89</v>
      </c>
      <c r="P135" s="4">
        <f t="shared" ref="P135:S135" si="344">(L135-average(L:L))/stdev(L:L)</f>
        <v>-2.650752748</v>
      </c>
      <c r="Q135" s="4">
        <f t="shared" si="344"/>
        <v>-2.913903812</v>
      </c>
      <c r="R135" s="4">
        <f t="shared" si="344"/>
        <v>-2.979544287</v>
      </c>
      <c r="S135" s="4">
        <f t="shared" si="344"/>
        <v>-2.536431079</v>
      </c>
      <c r="T135" s="4">
        <f t="shared" si="8"/>
        <v>-2.770157981</v>
      </c>
      <c r="U135" s="4">
        <f t="shared" si="9"/>
        <v>-1.664379158</v>
      </c>
      <c r="V135" s="1"/>
      <c r="W135" s="4">
        <v>0.0</v>
      </c>
      <c r="X135" s="4">
        <v>0.0</v>
      </c>
      <c r="Y135" s="4">
        <f t="shared" si="10"/>
        <v>0</v>
      </c>
      <c r="Z135" s="4">
        <f t="shared" si="11"/>
        <v>-1</v>
      </c>
      <c r="AA135" s="4">
        <f t="shared" si="12"/>
        <v>-1</v>
      </c>
      <c r="AB135" s="4"/>
      <c r="AC135" s="1" t="s">
        <v>106</v>
      </c>
      <c r="AD135" s="4">
        <v>388.0</v>
      </c>
      <c r="AE135" s="10">
        <f t="shared" si="338"/>
        <v>2.588831726</v>
      </c>
      <c r="AF135" s="29" t="str">
        <f t="shared" si="339"/>
        <v/>
      </c>
      <c r="AG135" s="11">
        <f t="shared" si="340"/>
        <v>-0.06342026677</v>
      </c>
      <c r="AH135" s="11" t="str">
        <f t="shared" si="341"/>
        <v/>
      </c>
      <c r="AI135" s="11">
        <f t="shared" si="342"/>
        <v>-0.06342026677</v>
      </c>
      <c r="AJ135" s="4">
        <f t="shared" si="13"/>
        <v>-0.2518338078</v>
      </c>
      <c r="AK135" s="1"/>
      <c r="AL135" s="11"/>
      <c r="AM135" s="4">
        <f t="shared" si="14"/>
        <v>-1.172695579</v>
      </c>
      <c r="AN135" s="4">
        <v>-1.10995929</v>
      </c>
      <c r="AO135" s="4">
        <f t="shared" si="15"/>
        <v>-1.157011507</v>
      </c>
      <c r="AP135" s="4"/>
      <c r="AQ135" s="4"/>
    </row>
    <row r="136">
      <c r="A136" s="4">
        <v>1481.0</v>
      </c>
      <c r="B136" s="2" t="s">
        <v>308</v>
      </c>
      <c r="C136" s="4"/>
      <c r="D136" s="4">
        <v>4.0</v>
      </c>
      <c r="E136" s="4">
        <v>0.0</v>
      </c>
      <c r="F136" s="4">
        <f t="shared" ref="F136:G136" si="345">(D136-average(D:D))/stdev(D:D)</f>
        <v>0.2742700707</v>
      </c>
      <c r="G136" s="4">
        <f t="shared" si="345"/>
        <v>-1.848818263</v>
      </c>
      <c r="H136" s="4">
        <f t="shared" si="4"/>
        <v>-0.7872740964</v>
      </c>
      <c r="I136" s="4">
        <f t="shared" si="5"/>
        <v>-0.8872846761</v>
      </c>
      <c r="J136" s="4">
        <f t="shared" si="6"/>
        <v>-1.774569352</v>
      </c>
      <c r="K136" s="1"/>
      <c r="L136" s="4">
        <v>51.56</v>
      </c>
      <c r="M136" s="4">
        <v>44.73</v>
      </c>
      <c r="N136" s="4">
        <v>48.44</v>
      </c>
      <c r="O136" s="4">
        <v>21.48</v>
      </c>
      <c r="P136" s="4">
        <f t="shared" ref="P136:S136" si="346">(L136-average(L:L))/stdev(L:L)</f>
        <v>-1.32068638</v>
      </c>
      <c r="Q136" s="4">
        <f t="shared" si="346"/>
        <v>-1.223552596</v>
      </c>
      <c r="R136" s="4">
        <f t="shared" si="346"/>
        <v>-1.447073381</v>
      </c>
      <c r="S136" s="4">
        <f t="shared" si="346"/>
        <v>-1.999026261</v>
      </c>
      <c r="T136" s="4">
        <f t="shared" si="8"/>
        <v>-1.497584655</v>
      </c>
      <c r="U136" s="4">
        <f t="shared" si="9"/>
        <v>-1.223758413</v>
      </c>
      <c r="V136" s="1"/>
      <c r="W136" s="4">
        <v>0.0</v>
      </c>
      <c r="X136" s="4">
        <v>0.0</v>
      </c>
      <c r="Y136" s="4">
        <f t="shared" si="10"/>
        <v>0</v>
      </c>
      <c r="Z136" s="4">
        <f t="shared" si="11"/>
        <v>-1</v>
      </c>
      <c r="AA136" s="4">
        <f t="shared" si="12"/>
        <v>-1</v>
      </c>
      <c r="AB136" s="4"/>
      <c r="AC136" s="1" t="s">
        <v>106</v>
      </c>
      <c r="AD136" s="4">
        <v>0.0</v>
      </c>
      <c r="AE136" s="10">
        <f t="shared" si="338"/>
        <v>0</v>
      </c>
      <c r="AF136" s="29" t="str">
        <f t="shared" si="339"/>
        <v/>
      </c>
      <c r="AG136" s="11">
        <f t="shared" si="340"/>
        <v>-1.139208416</v>
      </c>
      <c r="AH136" s="11" t="str">
        <f t="shared" si="341"/>
        <v/>
      </c>
      <c r="AI136" s="11">
        <f t="shared" si="342"/>
        <v>-1.139208416</v>
      </c>
      <c r="AJ136" s="4">
        <f t="shared" si="13"/>
        <v>-1.067337068</v>
      </c>
      <c r="AK136" s="1"/>
      <c r="AL136" s="11"/>
      <c r="AM136" s="4">
        <f t="shared" si="14"/>
        <v>-1.266416208</v>
      </c>
      <c r="AN136" s="4">
        <v>-0.8582084526</v>
      </c>
      <c r="AO136" s="4">
        <f t="shared" si="15"/>
        <v>-1.164364269</v>
      </c>
      <c r="AP136" s="4"/>
      <c r="AQ136" s="4"/>
    </row>
    <row r="137">
      <c r="A137" s="4">
        <v>1518.0</v>
      </c>
      <c r="B137" s="1" t="s">
        <v>315</v>
      </c>
      <c r="C137" s="4"/>
      <c r="D137" s="4">
        <v>4.0</v>
      </c>
      <c r="E137" s="4">
        <v>0.0</v>
      </c>
      <c r="F137" s="4">
        <f t="shared" ref="F137:G137" si="347">(D137-average(D:D))/stdev(D:D)</f>
        <v>0.2742700707</v>
      </c>
      <c r="G137" s="4">
        <f t="shared" si="347"/>
        <v>-1.848818263</v>
      </c>
      <c r="H137" s="4">
        <f t="shared" si="4"/>
        <v>-0.7872740964</v>
      </c>
      <c r="I137" s="4">
        <f t="shared" si="5"/>
        <v>-0.8872846761</v>
      </c>
      <c r="J137" s="4">
        <f t="shared" si="6"/>
        <v>-1.774569352</v>
      </c>
      <c r="K137" s="1"/>
      <c r="L137" s="4">
        <v>52.54</v>
      </c>
      <c r="M137" s="4">
        <v>33.98</v>
      </c>
      <c r="N137" s="4">
        <v>47.46</v>
      </c>
      <c r="O137" s="4">
        <v>28.52</v>
      </c>
      <c r="P137" s="4">
        <f t="shared" ref="P137:S137" si="348">(L137-average(L:L))/stdev(L:L)</f>
        <v>-1.258881494</v>
      </c>
      <c r="Q137" s="4">
        <f t="shared" si="348"/>
        <v>-1.865193683</v>
      </c>
      <c r="R137" s="4">
        <f t="shared" si="348"/>
        <v>-1.515121477</v>
      </c>
      <c r="S137" s="4">
        <f t="shared" si="348"/>
        <v>-1.558592045</v>
      </c>
      <c r="T137" s="4">
        <f t="shared" si="8"/>
        <v>-1.549447175</v>
      </c>
      <c r="U137" s="4">
        <f t="shared" si="9"/>
        <v>-1.24476792</v>
      </c>
      <c r="V137" s="1"/>
      <c r="W137" s="4">
        <v>0.0</v>
      </c>
      <c r="X137" s="4">
        <v>0.0</v>
      </c>
      <c r="Y137" s="4">
        <f t="shared" si="10"/>
        <v>0</v>
      </c>
      <c r="Z137" s="4">
        <f t="shared" si="11"/>
        <v>-1</v>
      </c>
      <c r="AA137" s="4">
        <f t="shared" si="12"/>
        <v>-1</v>
      </c>
      <c r="AB137" s="4"/>
      <c r="AC137" s="1" t="s">
        <v>106</v>
      </c>
      <c r="AD137" s="4">
        <v>0.0</v>
      </c>
      <c r="AE137" s="10">
        <f t="shared" si="338"/>
        <v>0</v>
      </c>
      <c r="AF137" s="29" t="str">
        <f t="shared" si="339"/>
        <v/>
      </c>
      <c r="AG137" s="11">
        <f t="shared" si="340"/>
        <v>-1.139208416</v>
      </c>
      <c r="AH137" s="11" t="str">
        <f t="shared" si="341"/>
        <v/>
      </c>
      <c r="AI137" s="11">
        <f t="shared" si="342"/>
        <v>-1.139208416</v>
      </c>
      <c r="AJ137" s="4">
        <f t="shared" si="13"/>
        <v>-1.067337068</v>
      </c>
      <c r="AK137" s="1"/>
      <c r="AL137" s="11"/>
      <c r="AM137" s="4">
        <f t="shared" si="14"/>
        <v>-1.271668585</v>
      </c>
      <c r="AN137" s="4">
        <v>-1.026608788</v>
      </c>
      <c r="AO137" s="4">
        <f t="shared" si="15"/>
        <v>-1.210403636</v>
      </c>
      <c r="AP137" s="4"/>
      <c r="AQ137" s="4"/>
    </row>
    <row r="138">
      <c r="A138" s="4">
        <v>1672.0</v>
      </c>
      <c r="B138" s="1" t="s">
        <v>328</v>
      </c>
      <c r="C138" s="4"/>
      <c r="D138" s="4">
        <v>2.0</v>
      </c>
      <c r="E138" s="4">
        <v>0.0</v>
      </c>
      <c r="F138" s="4">
        <f t="shared" ref="F138:G138" si="349">(D138-average(D:D))/stdev(D:D)</f>
        <v>-3.620364934</v>
      </c>
      <c r="G138" s="4">
        <f t="shared" si="349"/>
        <v>-1.848818263</v>
      </c>
      <c r="H138" s="4">
        <f t="shared" si="4"/>
        <v>-2.734591599</v>
      </c>
      <c r="I138" s="4">
        <f t="shared" si="5"/>
        <v>-1.653660061</v>
      </c>
      <c r="J138" s="4">
        <f t="shared" si="6"/>
        <v>-3.307320123</v>
      </c>
      <c r="K138" s="1"/>
      <c r="L138" s="4">
        <v>73.44</v>
      </c>
      <c r="M138" s="4">
        <v>72.66</v>
      </c>
      <c r="N138" s="4">
        <v>63.28</v>
      </c>
      <c r="O138" s="4">
        <v>57.81</v>
      </c>
      <c r="P138" s="4">
        <f t="shared" ref="P138:S138" si="350">(L138-average(L:L))/stdev(L:L)</f>
        <v>0.0592022943</v>
      </c>
      <c r="Q138" s="4">
        <f t="shared" si="350"/>
        <v>0.4435204774</v>
      </c>
      <c r="R138" s="4">
        <f t="shared" si="350"/>
        <v>-0.4166307782</v>
      </c>
      <c r="S138" s="4">
        <f t="shared" si="350"/>
        <v>0.2738395156</v>
      </c>
      <c r="T138" s="4">
        <f t="shared" si="8"/>
        <v>0.08998287726</v>
      </c>
      <c r="U138" s="4">
        <f t="shared" si="9"/>
        <v>0.2999714607</v>
      </c>
      <c r="V138" s="1"/>
      <c r="W138" s="4">
        <v>27.3</v>
      </c>
      <c r="X138" s="4">
        <v>0.0</v>
      </c>
      <c r="Y138" s="4">
        <f t="shared" si="10"/>
        <v>27.3</v>
      </c>
      <c r="Z138" s="4">
        <f t="shared" si="11"/>
        <v>-0.4114136915</v>
      </c>
      <c r="AA138" s="4">
        <f t="shared" si="12"/>
        <v>-0.6414153814</v>
      </c>
      <c r="AB138" s="4"/>
      <c r="AC138" s="1"/>
      <c r="AD138" s="1"/>
      <c r="AE138" s="1"/>
      <c r="AF138" s="1"/>
      <c r="AG138" s="1"/>
      <c r="AH138" s="1"/>
      <c r="AI138" s="1"/>
      <c r="AJ138" s="4" t="str">
        <f t="shared" si="13"/>
        <v/>
      </c>
      <c r="AK138" s="1"/>
      <c r="AL138" s="1"/>
      <c r="AM138" s="4">
        <f t="shared" si="14"/>
        <v>-1.216254681</v>
      </c>
      <c r="AN138" s="4"/>
      <c r="AO138" s="4">
        <f t="shared" si="15"/>
        <v>-1.216254681</v>
      </c>
      <c r="AP138" s="4"/>
      <c r="AQ138" s="4"/>
    </row>
    <row r="139">
      <c r="A139" s="4">
        <v>1479.0</v>
      </c>
      <c r="B139" s="1" t="s">
        <v>312</v>
      </c>
      <c r="C139" s="4"/>
      <c r="D139" s="4">
        <v>4.0</v>
      </c>
      <c r="E139" s="4">
        <v>0.0</v>
      </c>
      <c r="F139" s="4">
        <f t="shared" ref="F139:G139" si="351">(D139-average(D:D))/stdev(D:D)</f>
        <v>0.2742700707</v>
      </c>
      <c r="G139" s="4">
        <f t="shared" si="351"/>
        <v>-1.848818263</v>
      </c>
      <c r="H139" s="4">
        <f t="shared" si="4"/>
        <v>-0.7872740964</v>
      </c>
      <c r="I139" s="4">
        <f t="shared" si="5"/>
        <v>-0.8872846761</v>
      </c>
      <c r="J139" s="4">
        <f t="shared" si="6"/>
        <v>-1.774569352</v>
      </c>
      <c r="K139" s="1"/>
      <c r="L139" s="4">
        <v>38.09</v>
      </c>
      <c r="M139" s="4">
        <v>28.13</v>
      </c>
      <c r="N139" s="4">
        <v>39.84</v>
      </c>
      <c r="O139" s="4">
        <v>18.75</v>
      </c>
      <c r="P139" s="4">
        <f t="shared" ref="P139:S139" si="352">(L139-average(L:L))/stdev(L:L)</f>
        <v>-2.170188228</v>
      </c>
      <c r="Q139" s="4">
        <f t="shared" si="352"/>
        <v>-2.214365809</v>
      </c>
      <c r="R139" s="4">
        <f t="shared" si="352"/>
        <v>-2.044230145</v>
      </c>
      <c r="S139" s="4">
        <f t="shared" si="352"/>
        <v>-2.169819643</v>
      </c>
      <c r="T139" s="4">
        <f t="shared" si="8"/>
        <v>-2.149650956</v>
      </c>
      <c r="U139" s="4">
        <f t="shared" si="9"/>
        <v>-1.466168802</v>
      </c>
      <c r="V139" s="1"/>
      <c r="W139" s="4">
        <v>0.0</v>
      </c>
      <c r="X139" s="4">
        <v>0.0</v>
      </c>
      <c r="Y139" s="4">
        <f t="shared" si="10"/>
        <v>0</v>
      </c>
      <c r="Z139" s="4">
        <f t="shared" si="11"/>
        <v>-1</v>
      </c>
      <c r="AA139" s="4">
        <f t="shared" si="12"/>
        <v>-1</v>
      </c>
      <c r="AB139" s="4"/>
      <c r="AC139" s="1" t="s">
        <v>106</v>
      </c>
      <c r="AD139" s="4">
        <v>0.0</v>
      </c>
      <c r="AE139" s="10">
        <f t="shared" ref="AE139:AE141" si="355">if(AD139=0, 0, LOG10(AD139))</f>
        <v>0</v>
      </c>
      <c r="AF139" s="29" t="str">
        <f t="shared" ref="AF139:AF141" si="356">if(or(AC139="-", and(AC139=0, not(AD139=0))), "", if(AD139+AC139=0, 0, (AD139-AC139)/AC139))</f>
        <v/>
      </c>
      <c r="AG139" s="11">
        <f t="shared" ref="AG139:AG141" si="357">(AE139-average(AE:AE))/stdev(AE:AE)</f>
        <v>-1.139208416</v>
      </c>
      <c r="AH139" s="11" t="str">
        <f t="shared" ref="AH139:AH141" si="358">if(AF139,(AF139-average(AF:AF))/stdev(AF:AF), "")</f>
        <v/>
      </c>
      <c r="AI139" s="11">
        <f t="shared" ref="AI139:AI141" si="359">average(AG139, AH139)</f>
        <v>-1.139208416</v>
      </c>
      <c r="AJ139" s="4">
        <f t="shared" si="13"/>
        <v>-1.067337068</v>
      </c>
      <c r="AK139" s="1"/>
      <c r="AL139" s="11"/>
      <c r="AM139" s="4">
        <f t="shared" si="14"/>
        <v>-1.327018805</v>
      </c>
      <c r="AN139" s="4">
        <v>-1.021596316</v>
      </c>
      <c r="AO139" s="4">
        <f t="shared" si="15"/>
        <v>-1.250663183</v>
      </c>
      <c r="AP139" s="4"/>
      <c r="AQ139" s="4"/>
    </row>
    <row r="140">
      <c r="A140" s="4">
        <v>1380.0</v>
      </c>
      <c r="B140" s="1" t="s">
        <v>146</v>
      </c>
      <c r="C140" s="4"/>
      <c r="D140" s="4">
        <v>2.0</v>
      </c>
      <c r="E140" s="4">
        <v>0.0</v>
      </c>
      <c r="F140" s="4">
        <f t="shared" ref="F140:G140" si="353">(D140-average(D:D))/stdev(D:D)</f>
        <v>-3.620364934</v>
      </c>
      <c r="G140" s="4">
        <f t="shared" si="353"/>
        <v>-1.848818263</v>
      </c>
      <c r="H140" s="4">
        <f t="shared" si="4"/>
        <v>-2.734591599</v>
      </c>
      <c r="I140" s="4">
        <f t="shared" si="5"/>
        <v>-1.653660061</v>
      </c>
      <c r="J140" s="4">
        <f t="shared" si="6"/>
        <v>-3.307320123</v>
      </c>
      <c r="K140" s="1"/>
      <c r="L140" s="4">
        <v>45.75</v>
      </c>
      <c r="M140" s="4">
        <v>65.77</v>
      </c>
      <c r="N140" s="4">
        <v>60.25</v>
      </c>
      <c r="O140" s="4">
        <v>51.32</v>
      </c>
      <c r="P140" s="4">
        <f t="shared" ref="P140:S140" si="354">(L140-average(L:L))/stdev(L:L)</f>
        <v>-1.68710106</v>
      </c>
      <c r="Q140" s="4">
        <f t="shared" si="354"/>
        <v>0.03227330666</v>
      </c>
      <c r="R140" s="4">
        <f t="shared" si="354"/>
        <v>-0.6270243824</v>
      </c>
      <c r="S140" s="4">
        <f t="shared" si="354"/>
        <v>-0.1321857773</v>
      </c>
      <c r="T140" s="4">
        <f t="shared" si="8"/>
        <v>-0.6035094783</v>
      </c>
      <c r="U140" s="4">
        <f t="shared" si="9"/>
        <v>-0.7768587248</v>
      </c>
      <c r="V140" s="1"/>
      <c r="W140" s="4">
        <v>0.0</v>
      </c>
      <c r="X140" s="4">
        <v>0.0</v>
      </c>
      <c r="Y140" s="4">
        <f t="shared" si="10"/>
        <v>0</v>
      </c>
      <c r="Z140" s="4">
        <f t="shared" si="11"/>
        <v>-1</v>
      </c>
      <c r="AA140" s="4">
        <f t="shared" si="12"/>
        <v>-1</v>
      </c>
      <c r="AB140" s="4"/>
      <c r="AC140" s="9">
        <v>2400.0</v>
      </c>
      <c r="AD140" s="4">
        <v>0.0</v>
      </c>
      <c r="AE140" s="10">
        <f t="shared" si="355"/>
        <v>0</v>
      </c>
      <c r="AF140" s="29">
        <f t="shared" si="356"/>
        <v>-1</v>
      </c>
      <c r="AG140" s="11">
        <f t="shared" si="357"/>
        <v>-1.139208416</v>
      </c>
      <c r="AH140" s="11">
        <f t="shared" si="358"/>
        <v>-0.4696325093</v>
      </c>
      <c r="AI140" s="11">
        <f t="shared" si="359"/>
        <v>-0.8044204626</v>
      </c>
      <c r="AJ140" s="4">
        <f t="shared" si="13"/>
        <v>-0.8968949005</v>
      </c>
      <c r="AK140" s="1"/>
      <c r="AL140" s="11"/>
      <c r="AM140" s="4">
        <f t="shared" si="14"/>
        <v>-1.495268437</v>
      </c>
      <c r="AN140" s="4">
        <v>-0.5696864792</v>
      </c>
      <c r="AO140" s="4">
        <f t="shared" si="15"/>
        <v>-1.263872948</v>
      </c>
      <c r="AP140" s="4"/>
      <c r="AQ140" s="4"/>
    </row>
    <row r="141">
      <c r="A141" s="4">
        <v>1448.0</v>
      </c>
      <c r="B141" s="16" t="s">
        <v>309</v>
      </c>
      <c r="C141" s="4"/>
      <c r="D141" s="4">
        <v>4.0</v>
      </c>
      <c r="E141" s="4">
        <v>-1.0</v>
      </c>
      <c r="F141" s="4">
        <f t="shared" ref="F141:G141" si="360">(D141-average(D:D))/stdev(D:D)</f>
        <v>0.2742700707</v>
      </c>
      <c r="G141" s="4">
        <f t="shared" si="360"/>
        <v>-4.192855705</v>
      </c>
      <c r="H141" s="4">
        <f t="shared" si="4"/>
        <v>-1.959292817</v>
      </c>
      <c r="I141" s="4">
        <f t="shared" si="5"/>
        <v>-1.399747412</v>
      </c>
      <c r="J141" s="4">
        <f t="shared" si="6"/>
        <v>-2.799494824</v>
      </c>
      <c r="K141" s="1"/>
      <c r="L141" s="4">
        <v>64.65</v>
      </c>
      <c r="M141" s="4">
        <v>58.98</v>
      </c>
      <c r="N141" s="4">
        <v>63.67</v>
      </c>
      <c r="O141" s="4">
        <v>40.04</v>
      </c>
      <c r="P141" s="4">
        <f t="shared" ref="P141:S141" si="361">(L141-average(L:L))/stdev(L:L)</f>
        <v>-0.4951496914</v>
      </c>
      <c r="Q141" s="4">
        <f t="shared" si="361"/>
        <v>-0.3730051098</v>
      </c>
      <c r="R141" s="4">
        <f t="shared" si="361"/>
        <v>-0.3895504133</v>
      </c>
      <c r="S141" s="4">
        <f t="shared" si="361"/>
        <v>-0.8378815097</v>
      </c>
      <c r="T141" s="4">
        <f t="shared" si="8"/>
        <v>-0.5238966811</v>
      </c>
      <c r="U141" s="4">
        <f t="shared" si="9"/>
        <v>-0.7238070745</v>
      </c>
      <c r="V141" s="1"/>
      <c r="W141" s="4">
        <v>0.0</v>
      </c>
      <c r="X141" s="4">
        <v>0.0</v>
      </c>
      <c r="Y141" s="4">
        <f t="shared" si="10"/>
        <v>0</v>
      </c>
      <c r="Z141" s="4">
        <f t="shared" si="11"/>
        <v>-1</v>
      </c>
      <c r="AA141" s="4">
        <f t="shared" si="12"/>
        <v>-1</v>
      </c>
      <c r="AB141" s="4"/>
      <c r="AC141" s="1" t="s">
        <v>106</v>
      </c>
      <c r="AD141" s="4">
        <v>0.0</v>
      </c>
      <c r="AE141" s="10">
        <f t="shared" si="355"/>
        <v>0</v>
      </c>
      <c r="AF141" s="29" t="str">
        <f t="shared" si="356"/>
        <v/>
      </c>
      <c r="AG141" s="11">
        <f t="shared" si="357"/>
        <v>-1.139208416</v>
      </c>
      <c r="AH141" s="11" t="str">
        <f t="shared" si="358"/>
        <v/>
      </c>
      <c r="AI141" s="11">
        <f t="shared" si="359"/>
        <v>-1.139208416</v>
      </c>
      <c r="AJ141" s="4">
        <f t="shared" si="13"/>
        <v>-1.067337068</v>
      </c>
      <c r="AK141" s="1"/>
      <c r="AL141" s="11"/>
      <c r="AM141" s="4">
        <f t="shared" si="14"/>
        <v>-1.397659741</v>
      </c>
      <c r="AN141" s="4">
        <v>-1.002520166</v>
      </c>
      <c r="AO141" s="4">
        <f t="shared" si="15"/>
        <v>-1.298874848</v>
      </c>
      <c r="AP141" s="4"/>
      <c r="AQ141" s="4"/>
    </row>
    <row r="142">
      <c r="A142" s="4">
        <v>1456.0</v>
      </c>
      <c r="B142" s="1" t="s">
        <v>330</v>
      </c>
      <c r="C142" s="4"/>
      <c r="D142" s="4">
        <v>4.0</v>
      </c>
      <c r="E142" s="4">
        <v>0.0</v>
      </c>
      <c r="F142" s="4">
        <f t="shared" ref="F142:G142" si="362">(D142-average(D:D))/stdev(D:D)</f>
        <v>0.2742700707</v>
      </c>
      <c r="G142" s="4">
        <f t="shared" si="362"/>
        <v>-1.848818263</v>
      </c>
      <c r="H142" s="4">
        <f t="shared" si="4"/>
        <v>-0.7872740964</v>
      </c>
      <c r="I142" s="4">
        <f t="shared" si="5"/>
        <v>-0.8872846761</v>
      </c>
      <c r="J142" s="4">
        <f t="shared" si="6"/>
        <v>-1.774569352</v>
      </c>
      <c r="K142" s="1"/>
      <c r="L142" s="4">
        <v>25.0</v>
      </c>
      <c r="M142" s="4">
        <v>25.0</v>
      </c>
      <c r="N142" s="4">
        <v>25.0</v>
      </c>
      <c r="O142" s="4">
        <v>25.0</v>
      </c>
      <c r="P142" s="4">
        <f t="shared" ref="P142:S142" si="363">(L142-average(L:L))/stdev(L:L)</f>
        <v>-2.995724917</v>
      </c>
      <c r="Q142" s="4">
        <f t="shared" si="363"/>
        <v>-2.401187818</v>
      </c>
      <c r="R142" s="4">
        <f t="shared" si="363"/>
        <v>-3.074672748</v>
      </c>
      <c r="S142" s="4">
        <f t="shared" si="363"/>
        <v>-1.778809153</v>
      </c>
      <c r="T142" s="4">
        <f t="shared" si="8"/>
        <v>-2.562598659</v>
      </c>
      <c r="U142" s="4">
        <f t="shared" si="9"/>
        <v>-1.600811875</v>
      </c>
      <c r="V142" s="1"/>
      <c r="W142" s="4">
        <v>0.0</v>
      </c>
      <c r="X142" s="4">
        <v>0.0</v>
      </c>
      <c r="Y142" s="4">
        <f t="shared" si="10"/>
        <v>0</v>
      </c>
      <c r="Z142" s="4">
        <f t="shared" si="11"/>
        <v>-1</v>
      </c>
      <c r="AA142" s="4">
        <f t="shared" si="12"/>
        <v>-1</v>
      </c>
      <c r="AB142" s="4"/>
      <c r="AC142" s="1"/>
      <c r="AD142" s="1"/>
      <c r="AE142" s="1"/>
      <c r="AF142" s="1"/>
      <c r="AG142" s="1"/>
      <c r="AH142" s="1"/>
      <c r="AI142" s="1"/>
      <c r="AJ142" s="4" t="str">
        <f t="shared" si="13"/>
        <v/>
      </c>
      <c r="AK142" s="1"/>
      <c r="AL142" s="1"/>
      <c r="AM142" s="4">
        <f t="shared" si="14"/>
        <v>-1.458460409</v>
      </c>
      <c r="AN142" s="1"/>
      <c r="AO142" s="4">
        <f t="shared" si="15"/>
        <v>-1.458460409</v>
      </c>
      <c r="AP142" s="4"/>
      <c r="AQ142" s="4"/>
    </row>
    <row r="143">
      <c r="A143" s="4">
        <v>1506.0</v>
      </c>
      <c r="B143" s="1" t="s">
        <v>331</v>
      </c>
      <c r="C143" s="4"/>
      <c r="D143" s="4">
        <v>2.0</v>
      </c>
      <c r="E143" s="4">
        <v>0.0</v>
      </c>
      <c r="F143" s="4">
        <f t="shared" ref="F143:G143" si="364">(D143-average(D:D))/stdev(D:D)</f>
        <v>-3.620364934</v>
      </c>
      <c r="G143" s="4">
        <f t="shared" si="364"/>
        <v>-1.848818263</v>
      </c>
      <c r="H143" s="4">
        <f t="shared" si="4"/>
        <v>-2.734591599</v>
      </c>
      <c r="I143" s="4">
        <f t="shared" si="5"/>
        <v>-1.653660061</v>
      </c>
      <c r="J143" s="4">
        <f t="shared" si="6"/>
        <v>-3.307320123</v>
      </c>
      <c r="K143" s="1"/>
      <c r="L143" s="4">
        <v>53.13</v>
      </c>
      <c r="M143" s="4">
        <v>30.47</v>
      </c>
      <c r="N143" s="4">
        <v>58.59</v>
      </c>
      <c r="O143" s="4">
        <v>35.94</v>
      </c>
      <c r="P143" s="4">
        <f t="shared" ref="P143:S143" si="365">(L143-average(L:L))/stdev(L:L)</f>
        <v>-1.22167243</v>
      </c>
      <c r="Q143" s="4">
        <f t="shared" si="365"/>
        <v>-2.074696958</v>
      </c>
      <c r="R143" s="4">
        <f t="shared" si="365"/>
        <v>-0.7422895253</v>
      </c>
      <c r="S143" s="4">
        <f t="shared" si="365"/>
        <v>-1.094384391</v>
      </c>
      <c r="T143" s="4">
        <f t="shared" si="8"/>
        <v>-1.283260826</v>
      </c>
      <c r="U143" s="4">
        <f t="shared" si="9"/>
        <v>-1.132811029</v>
      </c>
      <c r="V143" s="1"/>
      <c r="W143" s="4">
        <v>0.0</v>
      </c>
      <c r="X143" s="4">
        <v>0.0</v>
      </c>
      <c r="Y143" s="4">
        <f t="shared" si="10"/>
        <v>0</v>
      </c>
      <c r="Z143" s="4">
        <f t="shared" si="11"/>
        <v>-1</v>
      </c>
      <c r="AA143" s="4">
        <f t="shared" si="12"/>
        <v>-1</v>
      </c>
      <c r="AB143" s="4"/>
      <c r="AC143" s="1"/>
      <c r="AD143" s="1"/>
      <c r="AE143" s="1"/>
      <c r="AF143" s="1"/>
      <c r="AG143" s="1"/>
      <c r="AH143" s="1"/>
      <c r="AI143" s="1"/>
      <c r="AJ143" s="4" t="str">
        <f t="shared" si="13"/>
        <v/>
      </c>
      <c r="AK143" s="1"/>
      <c r="AL143" s="1"/>
      <c r="AM143" s="4">
        <f t="shared" si="14"/>
        <v>-1.81337705</v>
      </c>
      <c r="AN143" s="1"/>
      <c r="AO143" s="4">
        <f t="shared" si="15"/>
        <v>-1.81337705</v>
      </c>
      <c r="AP143" s="4"/>
      <c r="AQ143" s="4"/>
    </row>
    <row r="144">
      <c r="A144" s="4">
        <v>1712.0</v>
      </c>
      <c r="B144" s="15" t="s">
        <v>332</v>
      </c>
      <c r="C144" s="1"/>
      <c r="D144" s="1"/>
      <c r="E144" s="1"/>
      <c r="F144" s="1"/>
      <c r="G144" s="1"/>
      <c r="H144" s="1"/>
      <c r="I144" s="1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23"/>
      <c r="AH144" s="23"/>
      <c r="AI144" s="23"/>
      <c r="AJ144" s="1"/>
      <c r="AK144" s="1"/>
      <c r="AL144" s="23"/>
      <c r="AM144" s="1"/>
      <c r="AN144" s="1"/>
      <c r="AO144" s="1"/>
      <c r="AP144" s="1"/>
      <c r="AQ144" s="25" t="b">
        <v>1</v>
      </c>
    </row>
    <row r="145">
      <c r="A145" s="4">
        <v>244.0</v>
      </c>
      <c r="B145" s="1" t="s">
        <v>120</v>
      </c>
      <c r="C145" s="4"/>
      <c r="D145" s="1"/>
      <c r="E145" s="1"/>
      <c r="F145" s="1"/>
      <c r="G145" s="1"/>
      <c r="H145" s="1"/>
      <c r="I145" s="1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23"/>
      <c r="AH145" s="23"/>
      <c r="AI145" s="23"/>
      <c r="AJ145" s="1"/>
      <c r="AK145" s="1"/>
      <c r="AL145" s="23"/>
      <c r="AM145" s="1"/>
      <c r="AN145" s="1"/>
      <c r="AO145" s="1"/>
      <c r="AP145" s="1"/>
      <c r="AQ145" s="25" t="b">
        <v>1</v>
      </c>
    </row>
    <row r="146">
      <c r="A146" s="4">
        <v>239.0</v>
      </c>
      <c r="B146" s="1" t="s">
        <v>88</v>
      </c>
      <c r="C146" s="4"/>
      <c r="D146" s="1"/>
      <c r="E146" s="1"/>
      <c r="F146" s="1"/>
      <c r="G146" s="1"/>
      <c r="H146" s="1"/>
      <c r="I146" s="1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23"/>
      <c r="AH146" s="23"/>
      <c r="AI146" s="23"/>
      <c r="AJ146" s="1"/>
      <c r="AK146" s="1"/>
      <c r="AL146" s="23"/>
      <c r="AM146" s="1"/>
      <c r="AN146" s="1"/>
      <c r="AO146" s="1"/>
      <c r="AP146" s="1"/>
      <c r="AQ146" s="25" t="b">
        <v>1</v>
      </c>
    </row>
    <row r="147">
      <c r="A147" s="4">
        <v>1259.0</v>
      </c>
      <c r="B147" s="1" t="s">
        <v>132</v>
      </c>
      <c r="C147" s="4"/>
      <c r="D147" s="1"/>
      <c r="E147" s="1"/>
      <c r="F147" s="1"/>
      <c r="G147" s="1"/>
      <c r="H147" s="1"/>
      <c r="I147" s="1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23"/>
      <c r="AH147" s="23"/>
      <c r="AI147" s="23"/>
      <c r="AJ147" s="1"/>
      <c r="AK147" s="1"/>
      <c r="AL147" s="23"/>
      <c r="AM147" s="1"/>
      <c r="AN147" s="1"/>
      <c r="AO147" s="1"/>
      <c r="AP147" s="1"/>
      <c r="AQ147" s="25" t="b">
        <v>1</v>
      </c>
    </row>
    <row r="148">
      <c r="A148" s="4">
        <v>513.0</v>
      </c>
      <c r="B148" s="1" t="s">
        <v>94</v>
      </c>
      <c r="C148" s="4"/>
      <c r="D148" s="1"/>
      <c r="E148" s="1"/>
      <c r="F148" s="1"/>
      <c r="G148" s="1"/>
      <c r="H148" s="1"/>
      <c r="I148" s="1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23"/>
      <c r="AH148" s="23"/>
      <c r="AI148" s="23"/>
      <c r="AJ148" s="1"/>
      <c r="AK148" s="1"/>
      <c r="AL148" s="23"/>
      <c r="AM148" s="1"/>
      <c r="AN148" s="1"/>
      <c r="AO148" s="1"/>
      <c r="AP148" s="1"/>
      <c r="AQ148" s="25" t="b">
        <v>1</v>
      </c>
    </row>
    <row r="149">
      <c r="A149" s="4">
        <v>1585.0</v>
      </c>
      <c r="B149" s="1" t="s">
        <v>333</v>
      </c>
      <c r="C149" s="1"/>
      <c r="D149" s="1"/>
      <c r="E149" s="1"/>
      <c r="F149" s="1"/>
      <c r="G149" s="1"/>
      <c r="H149" s="1"/>
      <c r="I149" s="1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23"/>
      <c r="AH149" s="23"/>
      <c r="AI149" s="23"/>
      <c r="AJ149" s="1"/>
      <c r="AK149" s="1"/>
      <c r="AL149" s="23"/>
      <c r="AM149" s="1"/>
      <c r="AN149" s="1"/>
      <c r="AO149" s="1"/>
      <c r="AP149" s="1"/>
      <c r="AQ149" s="25" t="b">
        <v>1</v>
      </c>
    </row>
    <row r="150">
      <c r="A150" s="4">
        <v>1021.0</v>
      </c>
      <c r="B150" s="1" t="s">
        <v>125</v>
      </c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23"/>
      <c r="AH150" s="23"/>
      <c r="AI150" s="23"/>
      <c r="AJ150" s="1"/>
      <c r="AK150" s="1"/>
      <c r="AL150" s="23"/>
      <c r="AM150" s="1"/>
      <c r="AN150" s="1"/>
      <c r="AO150" s="1"/>
      <c r="AP150" s="1"/>
      <c r="AQ150" s="25" t="b">
        <v>1</v>
      </c>
    </row>
    <row r="151">
      <c r="A151" s="4">
        <v>1536.0</v>
      </c>
      <c r="B151" s="1" t="s">
        <v>334</v>
      </c>
      <c r="C151" s="1"/>
      <c r="D151" s="1"/>
      <c r="E151" s="1"/>
      <c r="F151" s="1"/>
      <c r="G151" s="1"/>
      <c r="H151" s="1"/>
      <c r="I151" s="1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23"/>
      <c r="AH151" s="23"/>
      <c r="AI151" s="23"/>
      <c r="AJ151" s="1"/>
      <c r="AK151" s="1"/>
      <c r="AL151" s="23"/>
      <c r="AM151" s="1"/>
      <c r="AN151" s="1"/>
      <c r="AO151" s="1"/>
      <c r="AP151" s="1"/>
      <c r="AQ151" s="25" t="b">
        <v>1</v>
      </c>
    </row>
    <row r="152">
      <c r="A152" s="4">
        <v>1603.0</v>
      </c>
      <c r="B152" s="1" t="s">
        <v>335</v>
      </c>
      <c r="C152" s="4"/>
      <c r="D152" s="1"/>
      <c r="E152" s="1"/>
      <c r="F152" s="1"/>
      <c r="G152" s="1"/>
      <c r="H152" s="1"/>
      <c r="I152" s="1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23"/>
      <c r="AH152" s="23"/>
      <c r="AI152" s="23"/>
      <c r="AJ152" s="1"/>
      <c r="AK152" s="1"/>
      <c r="AL152" s="23"/>
      <c r="AM152" s="1"/>
      <c r="AN152" s="1"/>
      <c r="AO152" s="1"/>
      <c r="AP152" s="1"/>
      <c r="AQ152" s="25" t="b">
        <v>1</v>
      </c>
    </row>
    <row r="153">
      <c r="A153" s="4">
        <v>1617.0</v>
      </c>
      <c r="B153" s="1" t="s">
        <v>336</v>
      </c>
      <c r="C153" s="4"/>
      <c r="D153" s="1"/>
      <c r="E153" s="1"/>
      <c r="F153" s="1"/>
      <c r="G153" s="1"/>
      <c r="H153" s="1"/>
      <c r="I153" s="1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23"/>
      <c r="AH153" s="23"/>
      <c r="AI153" s="23"/>
      <c r="AJ153" s="1"/>
      <c r="AK153" s="1"/>
      <c r="AL153" s="23"/>
      <c r="AM153" s="1"/>
      <c r="AN153" s="1"/>
      <c r="AO153" s="1"/>
      <c r="AP153" s="1"/>
      <c r="AQ153" s="25" t="b">
        <v>1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23"/>
      <c r="AH154" s="23"/>
      <c r="AI154" s="23"/>
      <c r="AJ154" s="1"/>
      <c r="AK154" s="1"/>
      <c r="AL154" s="23"/>
      <c r="AM154" s="1"/>
      <c r="AN154" s="1"/>
      <c r="AO154" s="1"/>
      <c r="AP154" s="1"/>
      <c r="A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23"/>
      <c r="AH155" s="23"/>
      <c r="AI155" s="23"/>
      <c r="AJ155" s="1"/>
      <c r="AK155" s="1"/>
      <c r="AL155" s="23"/>
      <c r="AM155" s="1"/>
      <c r="AN155" s="1"/>
      <c r="AO155" s="1"/>
      <c r="AP155" s="1"/>
      <c r="A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23"/>
      <c r="AH156" s="23"/>
      <c r="AI156" s="23"/>
      <c r="AJ156" s="1"/>
      <c r="AK156" s="1"/>
      <c r="AL156" s="23"/>
      <c r="AM156" s="1"/>
      <c r="AN156" s="1"/>
      <c r="AO156" s="1"/>
      <c r="AP156" s="1"/>
      <c r="A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23"/>
      <c r="AH157" s="23"/>
      <c r="AI157" s="23"/>
      <c r="AJ157" s="1"/>
      <c r="AK157" s="1"/>
      <c r="AL157" s="23"/>
      <c r="AM157" s="1"/>
      <c r="AN157" s="1"/>
      <c r="AO157" s="1"/>
      <c r="AP157" s="1"/>
      <c r="A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23"/>
      <c r="AH158" s="23"/>
      <c r="AI158" s="23"/>
      <c r="AJ158" s="1"/>
      <c r="AK158" s="1"/>
      <c r="AL158" s="23"/>
      <c r="AM158" s="1"/>
      <c r="AN158" s="1"/>
      <c r="AO158" s="1"/>
      <c r="AP158" s="1"/>
      <c r="A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23"/>
      <c r="AH159" s="23"/>
      <c r="AI159" s="23"/>
      <c r="AJ159" s="1"/>
      <c r="AK159" s="1"/>
      <c r="AL159" s="23"/>
      <c r="AM159" s="1"/>
      <c r="AN159" s="1"/>
      <c r="AO159" s="1"/>
      <c r="AP159" s="1"/>
      <c r="A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23"/>
      <c r="AH160" s="23"/>
      <c r="AI160" s="23"/>
      <c r="AJ160" s="1"/>
      <c r="AK160" s="1"/>
      <c r="AL160" s="23"/>
      <c r="AM160" s="1"/>
      <c r="AN160" s="1"/>
      <c r="AO160" s="1"/>
      <c r="AP160" s="1"/>
      <c r="A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23"/>
      <c r="AH161" s="23"/>
      <c r="AI161" s="23"/>
      <c r="AJ161" s="1"/>
      <c r="AK161" s="1"/>
      <c r="AL161" s="23"/>
      <c r="AM161" s="1"/>
      <c r="AN161" s="1"/>
      <c r="AO161" s="1"/>
      <c r="AP161" s="1"/>
      <c r="A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23"/>
      <c r="AH162" s="23"/>
      <c r="AI162" s="23"/>
      <c r="AJ162" s="1"/>
      <c r="AK162" s="1"/>
      <c r="AL162" s="23"/>
      <c r="AM162" s="1"/>
      <c r="AN162" s="1"/>
      <c r="AO162" s="1"/>
      <c r="AP162" s="1"/>
      <c r="A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23"/>
      <c r="AH163" s="23"/>
      <c r="AI163" s="23"/>
      <c r="AJ163" s="1"/>
      <c r="AK163" s="1"/>
      <c r="AL163" s="23"/>
      <c r="AM163" s="1"/>
      <c r="AN163" s="1"/>
      <c r="AO163" s="1"/>
      <c r="AP163" s="1"/>
      <c r="A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23"/>
      <c r="AH164" s="23"/>
      <c r="AI164" s="23"/>
      <c r="AJ164" s="1"/>
      <c r="AK164" s="1"/>
      <c r="AL164" s="23"/>
      <c r="AM164" s="1"/>
      <c r="AN164" s="1"/>
      <c r="AO164" s="1"/>
      <c r="AP164" s="1"/>
      <c r="A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23"/>
      <c r="AH165" s="23"/>
      <c r="AI165" s="23"/>
      <c r="AJ165" s="1"/>
      <c r="AK165" s="1"/>
      <c r="AL165" s="23"/>
      <c r="AM165" s="1"/>
      <c r="AN165" s="1"/>
      <c r="AO165" s="1"/>
      <c r="AP165" s="1"/>
      <c r="A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23"/>
      <c r="AH166" s="23"/>
      <c r="AI166" s="23"/>
      <c r="AJ166" s="1"/>
      <c r="AK166" s="1"/>
      <c r="AL166" s="23"/>
      <c r="AM166" s="1"/>
      <c r="AN166" s="1"/>
      <c r="AO166" s="1"/>
      <c r="AP166" s="1"/>
      <c r="A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23"/>
      <c r="AH167" s="23"/>
      <c r="AI167" s="23"/>
      <c r="AJ167" s="1"/>
      <c r="AK167" s="1"/>
      <c r="AL167" s="23"/>
      <c r="AM167" s="1"/>
      <c r="AN167" s="1"/>
      <c r="AO167" s="1"/>
      <c r="AP167" s="1"/>
      <c r="A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23"/>
      <c r="AH168" s="23"/>
      <c r="AI168" s="23"/>
      <c r="AJ168" s="1"/>
      <c r="AK168" s="1"/>
      <c r="AL168" s="23"/>
      <c r="AM168" s="1"/>
      <c r="AN168" s="1"/>
      <c r="AO168" s="1"/>
      <c r="AP168" s="1"/>
      <c r="A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23"/>
      <c r="AH169" s="23"/>
      <c r="AI169" s="23"/>
      <c r="AJ169" s="1"/>
      <c r="AK169" s="1"/>
      <c r="AL169" s="23"/>
      <c r="AM169" s="1"/>
      <c r="AN169" s="1"/>
      <c r="AO169" s="1"/>
      <c r="AP169" s="1"/>
      <c r="A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23"/>
      <c r="AH170" s="23"/>
      <c r="AI170" s="23"/>
      <c r="AJ170" s="1"/>
      <c r="AK170" s="1"/>
      <c r="AL170" s="23"/>
      <c r="AM170" s="1"/>
      <c r="AN170" s="1"/>
      <c r="AO170" s="1"/>
      <c r="AP170" s="1"/>
      <c r="A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23"/>
      <c r="AH171" s="23"/>
      <c r="AI171" s="23"/>
      <c r="AJ171" s="1"/>
      <c r="AK171" s="1"/>
      <c r="AL171" s="23"/>
      <c r="AM171" s="1"/>
      <c r="AN171" s="1"/>
      <c r="AO171" s="1"/>
      <c r="AP171" s="1"/>
      <c r="A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23"/>
      <c r="AH172" s="23"/>
      <c r="AI172" s="23"/>
      <c r="AJ172" s="1"/>
      <c r="AK172" s="1"/>
      <c r="AL172" s="23"/>
      <c r="AM172" s="1"/>
      <c r="AN172" s="1"/>
      <c r="AO172" s="1"/>
      <c r="AP172" s="1"/>
      <c r="A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23"/>
      <c r="AH173" s="23"/>
      <c r="AI173" s="23"/>
      <c r="AJ173" s="1"/>
      <c r="AK173" s="1"/>
      <c r="AL173" s="23"/>
      <c r="AM173" s="1"/>
      <c r="AN173" s="1"/>
      <c r="AO173" s="1"/>
      <c r="AP173" s="1"/>
      <c r="A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23"/>
      <c r="AH174" s="23"/>
      <c r="AI174" s="23"/>
      <c r="AJ174" s="1"/>
      <c r="AK174" s="1"/>
      <c r="AL174" s="23"/>
      <c r="AM174" s="1"/>
      <c r="AN174" s="1"/>
      <c r="AO174" s="1"/>
      <c r="AP174" s="1"/>
      <c r="A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23"/>
      <c r="AH175" s="23"/>
      <c r="AI175" s="23"/>
      <c r="AJ175" s="1"/>
      <c r="AK175" s="1"/>
      <c r="AL175" s="23"/>
      <c r="AM175" s="1"/>
      <c r="AN175" s="1"/>
      <c r="AO175" s="1"/>
      <c r="AP175" s="1"/>
      <c r="A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23"/>
      <c r="AH176" s="23"/>
      <c r="AI176" s="23"/>
      <c r="AJ176" s="1"/>
      <c r="AK176" s="1"/>
      <c r="AL176" s="23"/>
      <c r="AM176" s="1"/>
      <c r="AN176" s="1"/>
      <c r="AO176" s="1"/>
      <c r="AP176" s="1"/>
      <c r="A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23"/>
      <c r="AH177" s="23"/>
      <c r="AI177" s="23"/>
      <c r="AJ177" s="1"/>
      <c r="AK177" s="1"/>
      <c r="AL177" s="23"/>
      <c r="AM177" s="1"/>
      <c r="AN177" s="1"/>
      <c r="AO177" s="1"/>
      <c r="AP177" s="1"/>
      <c r="A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23"/>
      <c r="AH178" s="23"/>
      <c r="AI178" s="23"/>
      <c r="AJ178" s="1"/>
      <c r="AK178" s="1"/>
      <c r="AL178" s="23"/>
      <c r="AM178" s="1"/>
      <c r="AN178" s="1"/>
      <c r="AO178" s="1"/>
      <c r="AP178" s="1"/>
      <c r="A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23"/>
      <c r="AH179" s="23"/>
      <c r="AI179" s="23"/>
      <c r="AJ179" s="1"/>
      <c r="AK179" s="1"/>
      <c r="AL179" s="23"/>
      <c r="AM179" s="1"/>
      <c r="AN179" s="1"/>
      <c r="AO179" s="1"/>
      <c r="AP179" s="1"/>
      <c r="A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23"/>
      <c r="AH180" s="23"/>
      <c r="AI180" s="23"/>
      <c r="AJ180" s="1"/>
      <c r="AK180" s="1"/>
      <c r="AL180" s="23"/>
      <c r="AM180" s="1"/>
      <c r="AN180" s="1"/>
      <c r="AO180" s="1"/>
      <c r="AP180" s="1"/>
      <c r="A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23"/>
      <c r="AH181" s="23"/>
      <c r="AI181" s="23"/>
      <c r="AJ181" s="1"/>
      <c r="AK181" s="1"/>
      <c r="AL181" s="23"/>
      <c r="AM181" s="1"/>
      <c r="AN181" s="1"/>
      <c r="AO181" s="1"/>
      <c r="AP181" s="1"/>
      <c r="A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23"/>
      <c r="AH182" s="23"/>
      <c r="AI182" s="23"/>
      <c r="AJ182" s="1"/>
      <c r="AK182" s="1"/>
      <c r="AL182" s="23"/>
      <c r="AM182" s="1"/>
      <c r="AN182" s="1"/>
      <c r="AO182" s="1"/>
      <c r="AP182" s="1"/>
      <c r="A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23"/>
      <c r="AH183" s="23"/>
      <c r="AI183" s="23"/>
      <c r="AJ183" s="1"/>
      <c r="AK183" s="1"/>
      <c r="AL183" s="23"/>
      <c r="AM183" s="1"/>
      <c r="AN183" s="1"/>
      <c r="AO183" s="1"/>
      <c r="AP183" s="1"/>
      <c r="A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23"/>
      <c r="AH184" s="23"/>
      <c r="AI184" s="23"/>
      <c r="AJ184" s="1"/>
      <c r="AK184" s="1"/>
      <c r="AL184" s="23"/>
      <c r="AM184" s="1"/>
      <c r="AN184" s="1"/>
      <c r="AO184" s="1"/>
      <c r="AP184" s="1"/>
      <c r="A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23"/>
      <c r="AH185" s="23"/>
      <c r="AI185" s="23"/>
      <c r="AJ185" s="1"/>
      <c r="AK185" s="1"/>
      <c r="AL185" s="23"/>
      <c r="AM185" s="1"/>
      <c r="AN185" s="1"/>
      <c r="AO185" s="1"/>
      <c r="AP185" s="1"/>
      <c r="A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23"/>
      <c r="AH186" s="23"/>
      <c r="AI186" s="23"/>
      <c r="AJ186" s="1"/>
      <c r="AK186" s="1"/>
      <c r="AL186" s="23"/>
      <c r="AM186" s="1"/>
      <c r="AN186" s="1"/>
      <c r="AO186" s="1"/>
      <c r="AP186" s="1"/>
      <c r="A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23"/>
      <c r="AH187" s="23"/>
      <c r="AI187" s="23"/>
      <c r="AJ187" s="1"/>
      <c r="AK187" s="1"/>
      <c r="AL187" s="23"/>
      <c r="AM187" s="1"/>
      <c r="AN187" s="1"/>
      <c r="AO187" s="1"/>
      <c r="AP187" s="1"/>
      <c r="A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23"/>
      <c r="AH188" s="23"/>
      <c r="AI188" s="23"/>
      <c r="AJ188" s="1"/>
      <c r="AK188" s="1"/>
      <c r="AL188" s="23"/>
      <c r="AM188" s="1"/>
      <c r="AN188" s="1"/>
      <c r="AO188" s="1"/>
      <c r="AP188" s="1"/>
      <c r="A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23"/>
      <c r="AH189" s="23"/>
      <c r="AI189" s="23"/>
      <c r="AJ189" s="1"/>
      <c r="AK189" s="1"/>
      <c r="AL189" s="23"/>
      <c r="AM189" s="1"/>
      <c r="AN189" s="1"/>
      <c r="AO189" s="1"/>
      <c r="AP189" s="1"/>
      <c r="A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23"/>
      <c r="AH190" s="23"/>
      <c r="AI190" s="23"/>
      <c r="AJ190" s="1"/>
      <c r="AK190" s="1"/>
      <c r="AL190" s="23"/>
      <c r="AM190" s="1"/>
      <c r="AN190" s="1"/>
      <c r="AO190" s="1"/>
      <c r="AP190" s="1"/>
      <c r="A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23"/>
      <c r="AH191" s="23"/>
      <c r="AI191" s="23"/>
      <c r="AJ191" s="1"/>
      <c r="AK191" s="1"/>
      <c r="AL191" s="23"/>
      <c r="AM191" s="1"/>
      <c r="AN191" s="1"/>
      <c r="AO191" s="1"/>
      <c r="AP191" s="1"/>
      <c r="A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23"/>
      <c r="AH192" s="23"/>
      <c r="AI192" s="23"/>
      <c r="AJ192" s="1"/>
      <c r="AK192" s="1"/>
      <c r="AL192" s="23"/>
      <c r="AM192" s="1"/>
      <c r="AN192" s="1"/>
      <c r="AO192" s="1"/>
      <c r="AP192" s="1"/>
      <c r="A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23"/>
      <c r="AH193" s="23"/>
      <c r="AI193" s="23"/>
      <c r="AJ193" s="1"/>
      <c r="AK193" s="1"/>
      <c r="AL193" s="23"/>
      <c r="AM193" s="1"/>
      <c r="AN193" s="1"/>
      <c r="AO193" s="1"/>
      <c r="AP193" s="1"/>
      <c r="A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23"/>
      <c r="AH194" s="23"/>
      <c r="AI194" s="23"/>
      <c r="AJ194" s="1"/>
      <c r="AK194" s="1"/>
      <c r="AL194" s="23"/>
      <c r="AM194" s="1"/>
      <c r="AN194" s="1"/>
      <c r="AO194" s="1"/>
      <c r="AP194" s="1"/>
      <c r="A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23"/>
      <c r="AH195" s="23"/>
      <c r="AI195" s="23"/>
      <c r="AJ195" s="1"/>
      <c r="AK195" s="1"/>
      <c r="AL195" s="23"/>
      <c r="AM195" s="1"/>
      <c r="AN195" s="1"/>
      <c r="AO195" s="1"/>
      <c r="AP195" s="1"/>
      <c r="A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23"/>
      <c r="AH196" s="23"/>
      <c r="AI196" s="23"/>
      <c r="AJ196" s="1"/>
      <c r="AK196" s="1"/>
      <c r="AL196" s="23"/>
      <c r="AM196" s="1"/>
      <c r="AN196" s="1"/>
      <c r="AO196" s="1"/>
      <c r="AP196" s="1"/>
      <c r="A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23"/>
      <c r="AH197" s="23"/>
      <c r="AI197" s="23"/>
      <c r="AJ197" s="1"/>
      <c r="AK197" s="1"/>
      <c r="AL197" s="23"/>
      <c r="AM197" s="1"/>
      <c r="AN197" s="1"/>
      <c r="AO197" s="1"/>
      <c r="AP197" s="1"/>
      <c r="A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23"/>
      <c r="AH198" s="23"/>
      <c r="AI198" s="23"/>
      <c r="AJ198" s="1"/>
      <c r="AK198" s="1"/>
      <c r="AL198" s="23"/>
      <c r="AM198" s="1"/>
      <c r="AN198" s="1"/>
      <c r="AO198" s="1"/>
      <c r="AP198" s="1"/>
      <c r="A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23"/>
      <c r="AH199" s="23"/>
      <c r="AI199" s="23"/>
      <c r="AJ199" s="1"/>
      <c r="AK199" s="1"/>
      <c r="AL199" s="23"/>
      <c r="AM199" s="1"/>
      <c r="AN199" s="1"/>
      <c r="AO199" s="1"/>
      <c r="AP199" s="1"/>
      <c r="A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23"/>
      <c r="AH200" s="23"/>
      <c r="AI200" s="23"/>
      <c r="AJ200" s="1"/>
      <c r="AK200" s="1"/>
      <c r="AL200" s="23"/>
      <c r="AM200" s="1"/>
      <c r="AN200" s="1"/>
      <c r="AO200" s="1"/>
      <c r="AP200" s="1"/>
      <c r="A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23"/>
      <c r="AH201" s="23"/>
      <c r="AI201" s="23"/>
      <c r="AJ201" s="1"/>
      <c r="AK201" s="1"/>
      <c r="AL201" s="23"/>
      <c r="AM201" s="1"/>
      <c r="AN201" s="1"/>
      <c r="AO201" s="1"/>
      <c r="AP201" s="1"/>
      <c r="A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23"/>
      <c r="AH202" s="23"/>
      <c r="AI202" s="23"/>
      <c r="AJ202" s="1"/>
      <c r="AK202" s="1"/>
      <c r="AL202" s="23"/>
      <c r="AM202" s="1"/>
      <c r="AN202" s="1"/>
      <c r="AO202" s="1"/>
      <c r="AP202" s="1"/>
      <c r="A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23"/>
      <c r="AH203" s="23"/>
      <c r="AI203" s="23"/>
      <c r="AJ203" s="1"/>
      <c r="AK203" s="1"/>
      <c r="AL203" s="23"/>
      <c r="AM203" s="1"/>
      <c r="AN203" s="1"/>
      <c r="AO203" s="1"/>
      <c r="AP203" s="1"/>
      <c r="A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23"/>
      <c r="AH204" s="23"/>
      <c r="AI204" s="23"/>
      <c r="AJ204" s="1"/>
      <c r="AK204" s="1"/>
      <c r="AL204" s="23"/>
      <c r="AM204" s="1"/>
      <c r="AN204" s="1"/>
      <c r="AO204" s="1"/>
      <c r="AP204" s="1"/>
      <c r="A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23"/>
      <c r="AH205" s="23"/>
      <c r="AI205" s="23"/>
      <c r="AJ205" s="1"/>
      <c r="AK205" s="1"/>
      <c r="AL205" s="23"/>
      <c r="AM205" s="1"/>
      <c r="AN205" s="1"/>
      <c r="AO205" s="1"/>
      <c r="AP205" s="1"/>
      <c r="A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23"/>
      <c r="AH206" s="23"/>
      <c r="AI206" s="23"/>
      <c r="AJ206" s="1"/>
      <c r="AK206" s="1"/>
      <c r="AL206" s="23"/>
      <c r="AM206" s="1"/>
      <c r="AN206" s="1"/>
      <c r="AO206" s="1"/>
      <c r="AP206" s="1"/>
      <c r="A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23"/>
      <c r="AH207" s="23"/>
      <c r="AI207" s="23"/>
      <c r="AJ207" s="1"/>
      <c r="AK207" s="1"/>
      <c r="AL207" s="23"/>
      <c r="AM207" s="1"/>
      <c r="AN207" s="1"/>
      <c r="AO207" s="1"/>
      <c r="AP207" s="1"/>
      <c r="A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23"/>
      <c r="AH208" s="23"/>
      <c r="AI208" s="23"/>
      <c r="AJ208" s="1"/>
      <c r="AK208" s="1"/>
      <c r="AL208" s="23"/>
      <c r="AM208" s="1"/>
      <c r="AN208" s="1"/>
      <c r="AO208" s="1"/>
      <c r="AP208" s="1"/>
      <c r="A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23"/>
      <c r="AH209" s="23"/>
      <c r="AI209" s="23"/>
      <c r="AJ209" s="1"/>
      <c r="AK209" s="1"/>
      <c r="AL209" s="23"/>
      <c r="AM209" s="1"/>
      <c r="AN209" s="1"/>
      <c r="AO209" s="1"/>
      <c r="AP209" s="1"/>
      <c r="A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23"/>
      <c r="AH210" s="23"/>
      <c r="AI210" s="23"/>
      <c r="AJ210" s="1"/>
      <c r="AK210" s="1"/>
      <c r="AL210" s="23"/>
      <c r="AM210" s="1"/>
      <c r="AN210" s="1"/>
      <c r="AO210" s="1"/>
      <c r="AP210" s="1"/>
      <c r="A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23"/>
      <c r="AH211" s="23"/>
      <c r="AI211" s="23"/>
      <c r="AJ211" s="1"/>
      <c r="AK211" s="1"/>
      <c r="AL211" s="23"/>
      <c r="AM211" s="1"/>
      <c r="AN211" s="1"/>
      <c r="AO211" s="1"/>
      <c r="AP211" s="1"/>
      <c r="A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23"/>
      <c r="AH212" s="23"/>
      <c r="AI212" s="23"/>
      <c r="AJ212" s="1"/>
      <c r="AK212" s="1"/>
      <c r="AL212" s="23"/>
      <c r="AM212" s="1"/>
      <c r="AN212" s="1"/>
      <c r="AO212" s="1"/>
      <c r="AP212" s="1"/>
      <c r="A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23"/>
      <c r="AH213" s="23"/>
      <c r="AI213" s="23"/>
      <c r="AJ213" s="1"/>
      <c r="AK213" s="1"/>
      <c r="AL213" s="23"/>
      <c r="AM213" s="1"/>
      <c r="AN213" s="1"/>
      <c r="AO213" s="1"/>
      <c r="AP213" s="1"/>
      <c r="A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23"/>
      <c r="AH214" s="23"/>
      <c r="AI214" s="23"/>
      <c r="AJ214" s="1"/>
      <c r="AK214" s="1"/>
      <c r="AL214" s="23"/>
      <c r="AM214" s="1"/>
      <c r="AN214" s="1"/>
      <c r="AO214" s="1"/>
      <c r="AP214" s="1"/>
      <c r="A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23"/>
      <c r="AH215" s="23"/>
      <c r="AI215" s="23"/>
      <c r="AJ215" s="1"/>
      <c r="AK215" s="1"/>
      <c r="AL215" s="23"/>
      <c r="AM215" s="1"/>
      <c r="AN215" s="1"/>
      <c r="AO215" s="1"/>
      <c r="AP215" s="1"/>
      <c r="A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23"/>
      <c r="AH216" s="23"/>
      <c r="AI216" s="23"/>
      <c r="AJ216" s="1"/>
      <c r="AK216" s="1"/>
      <c r="AL216" s="23"/>
      <c r="AM216" s="1"/>
      <c r="AN216" s="1"/>
      <c r="AO216" s="1"/>
      <c r="AP216" s="1"/>
      <c r="A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23"/>
      <c r="AH217" s="23"/>
      <c r="AI217" s="23"/>
      <c r="AJ217" s="1"/>
      <c r="AK217" s="1"/>
      <c r="AL217" s="23"/>
      <c r="AM217" s="1"/>
      <c r="AN217" s="1"/>
      <c r="AO217" s="1"/>
      <c r="AP217" s="1"/>
      <c r="A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23"/>
      <c r="AH218" s="23"/>
      <c r="AI218" s="23"/>
      <c r="AJ218" s="1"/>
      <c r="AK218" s="1"/>
      <c r="AL218" s="23"/>
      <c r="AM218" s="1"/>
      <c r="AN218" s="1"/>
      <c r="AO218" s="1"/>
      <c r="AP218" s="1"/>
      <c r="A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23"/>
      <c r="AH219" s="23"/>
      <c r="AI219" s="23"/>
      <c r="AJ219" s="1"/>
      <c r="AK219" s="1"/>
      <c r="AL219" s="23"/>
      <c r="AM219" s="1"/>
      <c r="AN219" s="1"/>
      <c r="AO219" s="1"/>
      <c r="AP219" s="1"/>
      <c r="A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23"/>
      <c r="AH220" s="23"/>
      <c r="AI220" s="23"/>
      <c r="AJ220" s="1"/>
      <c r="AK220" s="1"/>
      <c r="AL220" s="23"/>
      <c r="AM220" s="1"/>
      <c r="AN220" s="1"/>
      <c r="AO220" s="1"/>
      <c r="AP220" s="1"/>
      <c r="A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23"/>
      <c r="AH221" s="23"/>
      <c r="AI221" s="23"/>
      <c r="AJ221" s="1"/>
      <c r="AK221" s="1"/>
      <c r="AL221" s="23"/>
      <c r="AM221" s="1"/>
      <c r="AN221" s="1"/>
      <c r="AO221" s="1"/>
      <c r="AP221" s="1"/>
      <c r="A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23"/>
      <c r="AH222" s="23"/>
      <c r="AI222" s="23"/>
      <c r="AJ222" s="1"/>
      <c r="AK222" s="1"/>
      <c r="AL222" s="23"/>
      <c r="AM222" s="1"/>
      <c r="AN222" s="1"/>
      <c r="AO222" s="1"/>
      <c r="AP222" s="1"/>
      <c r="A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23"/>
      <c r="AH223" s="23"/>
      <c r="AI223" s="23"/>
      <c r="AJ223" s="1"/>
      <c r="AK223" s="1"/>
      <c r="AL223" s="23"/>
      <c r="AM223" s="1"/>
      <c r="AN223" s="1"/>
      <c r="AO223" s="1"/>
      <c r="AP223" s="1"/>
      <c r="A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23"/>
      <c r="AH224" s="23"/>
      <c r="AI224" s="23"/>
      <c r="AJ224" s="1"/>
      <c r="AK224" s="1"/>
      <c r="AL224" s="23"/>
      <c r="AM224" s="1"/>
      <c r="AN224" s="1"/>
      <c r="AO224" s="1"/>
      <c r="AP224" s="1"/>
      <c r="A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23"/>
      <c r="AH225" s="23"/>
      <c r="AI225" s="23"/>
      <c r="AJ225" s="1"/>
      <c r="AK225" s="1"/>
      <c r="AL225" s="23"/>
      <c r="AM225" s="1"/>
      <c r="AN225" s="1"/>
      <c r="AO225" s="1"/>
      <c r="AP225" s="1"/>
      <c r="A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23"/>
      <c r="AH226" s="23"/>
      <c r="AI226" s="23"/>
      <c r="AJ226" s="1"/>
      <c r="AK226" s="1"/>
      <c r="AL226" s="23"/>
      <c r="AM226" s="1"/>
      <c r="AN226" s="1"/>
      <c r="AO226" s="1"/>
      <c r="AP226" s="1"/>
      <c r="A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23"/>
      <c r="AH227" s="23"/>
      <c r="AI227" s="23"/>
      <c r="AJ227" s="1"/>
      <c r="AK227" s="1"/>
      <c r="AL227" s="23"/>
      <c r="AM227" s="1"/>
      <c r="AN227" s="1"/>
      <c r="AO227" s="1"/>
      <c r="AP227" s="1"/>
      <c r="A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23"/>
      <c r="AH228" s="23"/>
      <c r="AI228" s="23"/>
      <c r="AJ228" s="1"/>
      <c r="AK228" s="1"/>
      <c r="AL228" s="23"/>
      <c r="AM228" s="1"/>
      <c r="AN228" s="1"/>
      <c r="AO228" s="1"/>
      <c r="AP228" s="1"/>
      <c r="A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23"/>
      <c r="AH229" s="23"/>
      <c r="AI229" s="23"/>
      <c r="AJ229" s="1"/>
      <c r="AK229" s="1"/>
      <c r="AL229" s="23"/>
      <c r="AM229" s="1"/>
      <c r="AN229" s="1"/>
      <c r="AO229" s="1"/>
      <c r="AP229" s="1"/>
      <c r="A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23"/>
      <c r="AH230" s="23"/>
      <c r="AI230" s="23"/>
      <c r="AJ230" s="1"/>
      <c r="AK230" s="1"/>
      <c r="AL230" s="23"/>
      <c r="AM230" s="1"/>
      <c r="AN230" s="1"/>
      <c r="AO230" s="1"/>
      <c r="AP230" s="1"/>
      <c r="A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23"/>
      <c r="AH231" s="23"/>
      <c r="AI231" s="23"/>
      <c r="AJ231" s="1"/>
      <c r="AK231" s="1"/>
      <c r="AL231" s="23"/>
      <c r="AM231" s="1"/>
      <c r="AN231" s="1"/>
      <c r="AO231" s="1"/>
      <c r="AP231" s="1"/>
      <c r="A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23"/>
      <c r="AH232" s="23"/>
      <c r="AI232" s="23"/>
      <c r="AJ232" s="1"/>
      <c r="AK232" s="1"/>
      <c r="AL232" s="23"/>
      <c r="AM232" s="1"/>
      <c r="AN232" s="1"/>
      <c r="AO232" s="1"/>
      <c r="AP232" s="1"/>
      <c r="A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23"/>
      <c r="AH233" s="23"/>
      <c r="AI233" s="23"/>
      <c r="AJ233" s="1"/>
      <c r="AK233" s="1"/>
      <c r="AL233" s="23"/>
      <c r="AM233" s="1"/>
      <c r="AN233" s="1"/>
      <c r="AO233" s="1"/>
      <c r="AP233" s="1"/>
      <c r="A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23"/>
      <c r="AH234" s="23"/>
      <c r="AI234" s="23"/>
      <c r="AJ234" s="1"/>
      <c r="AK234" s="1"/>
      <c r="AL234" s="23"/>
      <c r="AM234" s="1"/>
      <c r="AN234" s="1"/>
      <c r="AO234" s="1"/>
      <c r="AP234" s="1"/>
      <c r="A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23"/>
      <c r="AH235" s="23"/>
      <c r="AI235" s="23"/>
      <c r="AJ235" s="1"/>
      <c r="AK235" s="1"/>
      <c r="AL235" s="23"/>
      <c r="AM235" s="1"/>
      <c r="AN235" s="1"/>
      <c r="AO235" s="1"/>
      <c r="AP235" s="1"/>
      <c r="A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23"/>
      <c r="AH236" s="23"/>
      <c r="AI236" s="23"/>
      <c r="AJ236" s="1"/>
      <c r="AK236" s="1"/>
      <c r="AL236" s="23"/>
      <c r="AM236" s="1"/>
      <c r="AN236" s="1"/>
      <c r="AO236" s="1"/>
      <c r="AP236" s="1"/>
      <c r="A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23"/>
      <c r="AH237" s="23"/>
      <c r="AI237" s="23"/>
      <c r="AJ237" s="1"/>
      <c r="AK237" s="1"/>
      <c r="AL237" s="23"/>
      <c r="AM237" s="1"/>
      <c r="AN237" s="1"/>
      <c r="AO237" s="1"/>
      <c r="AP237" s="1"/>
      <c r="A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23"/>
      <c r="AH238" s="23"/>
      <c r="AI238" s="23"/>
      <c r="AJ238" s="1"/>
      <c r="AK238" s="1"/>
      <c r="AL238" s="23"/>
      <c r="AM238" s="1"/>
      <c r="AN238" s="1"/>
      <c r="AO238" s="1"/>
      <c r="AP238" s="1"/>
      <c r="A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23"/>
      <c r="AH239" s="23"/>
      <c r="AI239" s="23"/>
      <c r="AJ239" s="1"/>
      <c r="AK239" s="1"/>
      <c r="AL239" s="23"/>
      <c r="AM239" s="1"/>
      <c r="AN239" s="1"/>
      <c r="AO239" s="1"/>
      <c r="AP239" s="1"/>
      <c r="A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23"/>
      <c r="AH240" s="23"/>
      <c r="AI240" s="23"/>
      <c r="AJ240" s="1"/>
      <c r="AK240" s="1"/>
      <c r="AL240" s="23"/>
      <c r="AM240" s="1"/>
      <c r="AN240" s="1"/>
      <c r="AO240" s="1"/>
      <c r="AP240" s="1"/>
      <c r="A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23"/>
      <c r="AH241" s="23"/>
      <c r="AI241" s="23"/>
      <c r="AJ241" s="1"/>
      <c r="AK241" s="1"/>
      <c r="AL241" s="23"/>
      <c r="AM241" s="1"/>
      <c r="AN241" s="1"/>
      <c r="AO241" s="1"/>
      <c r="AP241" s="1"/>
      <c r="A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23"/>
      <c r="AH242" s="23"/>
      <c r="AI242" s="23"/>
      <c r="AJ242" s="1"/>
      <c r="AK242" s="1"/>
      <c r="AL242" s="23"/>
      <c r="AM242" s="1"/>
      <c r="AN242" s="1"/>
      <c r="AO242" s="1"/>
      <c r="AP242" s="1"/>
      <c r="A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23"/>
      <c r="AH243" s="23"/>
      <c r="AI243" s="23"/>
      <c r="AJ243" s="1"/>
      <c r="AK243" s="1"/>
      <c r="AL243" s="23"/>
      <c r="AM243" s="1"/>
      <c r="AN243" s="1"/>
      <c r="AO243" s="1"/>
      <c r="AP243" s="1"/>
      <c r="A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23"/>
      <c r="AH244" s="23"/>
      <c r="AI244" s="23"/>
      <c r="AJ244" s="1"/>
      <c r="AK244" s="1"/>
      <c r="AL244" s="23"/>
      <c r="AM244" s="1"/>
      <c r="AN244" s="1"/>
      <c r="AO244" s="1"/>
      <c r="AP244" s="1"/>
      <c r="A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23"/>
      <c r="AH245" s="23"/>
      <c r="AI245" s="23"/>
      <c r="AJ245" s="1"/>
      <c r="AK245" s="1"/>
      <c r="AL245" s="23"/>
      <c r="AM245" s="1"/>
      <c r="AN245" s="1"/>
      <c r="AO245" s="1"/>
      <c r="AP245" s="1"/>
      <c r="A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23"/>
      <c r="AH246" s="23"/>
      <c r="AI246" s="23"/>
      <c r="AJ246" s="1"/>
      <c r="AK246" s="1"/>
      <c r="AL246" s="23"/>
      <c r="AM246" s="1"/>
      <c r="AN246" s="1"/>
      <c r="AO246" s="1"/>
      <c r="AP246" s="1"/>
      <c r="A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23"/>
      <c r="AH247" s="23"/>
      <c r="AI247" s="23"/>
      <c r="AJ247" s="1"/>
      <c r="AK247" s="1"/>
      <c r="AL247" s="23"/>
      <c r="AM247" s="1"/>
      <c r="AN247" s="1"/>
      <c r="AO247" s="1"/>
      <c r="AP247" s="1"/>
      <c r="A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23"/>
      <c r="AH248" s="23"/>
      <c r="AI248" s="23"/>
      <c r="AJ248" s="1"/>
      <c r="AK248" s="1"/>
      <c r="AL248" s="23"/>
      <c r="AM248" s="1"/>
      <c r="AN248" s="1"/>
      <c r="AO248" s="1"/>
      <c r="AP248" s="1"/>
      <c r="A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23"/>
      <c r="AH249" s="23"/>
      <c r="AI249" s="23"/>
      <c r="AJ249" s="1"/>
      <c r="AK249" s="1"/>
      <c r="AL249" s="23"/>
      <c r="AM249" s="1"/>
      <c r="AN249" s="1"/>
      <c r="AO249" s="1"/>
      <c r="AP249" s="1"/>
      <c r="A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23"/>
      <c r="AH250" s="23"/>
      <c r="AI250" s="23"/>
      <c r="AJ250" s="1"/>
      <c r="AK250" s="1"/>
      <c r="AL250" s="23"/>
      <c r="AM250" s="1"/>
      <c r="AN250" s="1"/>
      <c r="AO250" s="1"/>
      <c r="AP250" s="1"/>
      <c r="A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23"/>
      <c r="AH251" s="23"/>
      <c r="AI251" s="23"/>
      <c r="AJ251" s="1"/>
      <c r="AK251" s="1"/>
      <c r="AL251" s="23"/>
      <c r="AM251" s="1"/>
      <c r="AN251" s="1"/>
      <c r="AO251" s="1"/>
      <c r="AP251" s="1"/>
      <c r="A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23"/>
      <c r="AH252" s="23"/>
      <c r="AI252" s="23"/>
      <c r="AJ252" s="1"/>
      <c r="AK252" s="1"/>
      <c r="AL252" s="23"/>
      <c r="AM252" s="1"/>
      <c r="AN252" s="1"/>
      <c r="AO252" s="1"/>
      <c r="AP252" s="1"/>
      <c r="A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23"/>
      <c r="AH253" s="23"/>
      <c r="AI253" s="23"/>
      <c r="AJ253" s="1"/>
      <c r="AK253" s="1"/>
      <c r="AL253" s="23"/>
      <c r="AM253" s="1"/>
      <c r="AN253" s="1"/>
      <c r="AO253" s="1"/>
      <c r="AP253" s="1"/>
      <c r="A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23"/>
      <c r="AH254" s="23"/>
      <c r="AI254" s="23"/>
      <c r="AJ254" s="1"/>
      <c r="AK254" s="1"/>
      <c r="AL254" s="23"/>
      <c r="AM254" s="1"/>
      <c r="AN254" s="1"/>
      <c r="AO254" s="1"/>
      <c r="AP254" s="1"/>
      <c r="A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23"/>
      <c r="AH255" s="23"/>
      <c r="AI255" s="23"/>
      <c r="AJ255" s="1"/>
      <c r="AK255" s="1"/>
      <c r="AL255" s="23"/>
      <c r="AM255" s="1"/>
      <c r="AN255" s="1"/>
      <c r="AO255" s="1"/>
      <c r="AP255" s="1"/>
      <c r="A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23"/>
      <c r="AH256" s="23"/>
      <c r="AI256" s="23"/>
      <c r="AJ256" s="1"/>
      <c r="AK256" s="1"/>
      <c r="AL256" s="23"/>
      <c r="AM256" s="1"/>
      <c r="AN256" s="1"/>
      <c r="AO256" s="1"/>
      <c r="AP256" s="1"/>
      <c r="A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23"/>
      <c r="AH257" s="23"/>
      <c r="AI257" s="23"/>
      <c r="AJ257" s="1"/>
      <c r="AK257" s="1"/>
      <c r="AL257" s="23"/>
      <c r="AM257" s="1"/>
      <c r="AN257" s="1"/>
      <c r="AO257" s="1"/>
      <c r="AP257" s="1"/>
      <c r="A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23"/>
      <c r="AH258" s="23"/>
      <c r="AI258" s="23"/>
      <c r="AJ258" s="1"/>
      <c r="AK258" s="1"/>
      <c r="AL258" s="23"/>
      <c r="AM258" s="1"/>
      <c r="AN258" s="1"/>
      <c r="AO258" s="1"/>
      <c r="AP258" s="1"/>
      <c r="A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23"/>
      <c r="AH259" s="23"/>
      <c r="AI259" s="23"/>
      <c r="AJ259" s="1"/>
      <c r="AK259" s="1"/>
      <c r="AL259" s="23"/>
      <c r="AM259" s="1"/>
      <c r="AN259" s="1"/>
      <c r="AO259" s="1"/>
      <c r="AP259" s="1"/>
      <c r="A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23"/>
      <c r="AH260" s="23"/>
      <c r="AI260" s="23"/>
      <c r="AJ260" s="1"/>
      <c r="AK260" s="1"/>
      <c r="AL260" s="23"/>
      <c r="AM260" s="1"/>
      <c r="AN260" s="1"/>
      <c r="AO260" s="1"/>
      <c r="AP260" s="1"/>
      <c r="A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23"/>
      <c r="AH261" s="23"/>
      <c r="AI261" s="23"/>
      <c r="AJ261" s="1"/>
      <c r="AK261" s="1"/>
      <c r="AL261" s="23"/>
      <c r="AM261" s="1"/>
      <c r="AN261" s="1"/>
      <c r="AO261" s="1"/>
      <c r="AP261" s="1"/>
      <c r="A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23"/>
      <c r="AH262" s="23"/>
      <c r="AI262" s="23"/>
      <c r="AJ262" s="1"/>
      <c r="AK262" s="1"/>
      <c r="AL262" s="23"/>
      <c r="AM262" s="1"/>
      <c r="AN262" s="1"/>
      <c r="AO262" s="1"/>
      <c r="AP262" s="1"/>
      <c r="A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23"/>
      <c r="AH263" s="23"/>
      <c r="AI263" s="23"/>
      <c r="AJ263" s="1"/>
      <c r="AK263" s="1"/>
      <c r="AL263" s="23"/>
      <c r="AM263" s="1"/>
      <c r="AN263" s="1"/>
      <c r="AO263" s="1"/>
      <c r="AP263" s="1"/>
      <c r="A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23"/>
      <c r="AH264" s="23"/>
      <c r="AI264" s="23"/>
      <c r="AJ264" s="1"/>
      <c r="AK264" s="1"/>
      <c r="AL264" s="23"/>
      <c r="AM264" s="1"/>
      <c r="AN264" s="1"/>
      <c r="AO264" s="1"/>
      <c r="AP264" s="1"/>
      <c r="A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23"/>
      <c r="AH265" s="23"/>
      <c r="AI265" s="23"/>
      <c r="AJ265" s="1"/>
      <c r="AK265" s="1"/>
      <c r="AL265" s="23"/>
      <c r="AM265" s="1"/>
      <c r="AN265" s="1"/>
      <c r="AO265" s="1"/>
      <c r="AP265" s="1"/>
      <c r="A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23"/>
      <c r="AH266" s="23"/>
      <c r="AI266" s="23"/>
      <c r="AJ266" s="1"/>
      <c r="AK266" s="1"/>
      <c r="AL266" s="23"/>
      <c r="AM266" s="1"/>
      <c r="AN266" s="1"/>
      <c r="AO266" s="1"/>
      <c r="AP266" s="1"/>
      <c r="A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23"/>
      <c r="AH267" s="23"/>
      <c r="AI267" s="23"/>
      <c r="AJ267" s="1"/>
      <c r="AK267" s="1"/>
      <c r="AL267" s="23"/>
      <c r="AM267" s="1"/>
      <c r="AN267" s="1"/>
      <c r="AO267" s="1"/>
      <c r="AP267" s="1"/>
      <c r="A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23"/>
      <c r="AH268" s="23"/>
      <c r="AI268" s="23"/>
      <c r="AJ268" s="1"/>
      <c r="AK268" s="1"/>
      <c r="AL268" s="23"/>
      <c r="AM268" s="1"/>
      <c r="AN268" s="1"/>
      <c r="AO268" s="1"/>
      <c r="AP268" s="1"/>
      <c r="A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23"/>
      <c r="AH269" s="23"/>
      <c r="AI269" s="23"/>
      <c r="AJ269" s="1"/>
      <c r="AK269" s="1"/>
      <c r="AL269" s="23"/>
      <c r="AM269" s="1"/>
      <c r="AN269" s="1"/>
      <c r="AO269" s="1"/>
      <c r="AP269" s="1"/>
      <c r="A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23"/>
      <c r="AH270" s="23"/>
      <c r="AI270" s="23"/>
      <c r="AJ270" s="1"/>
      <c r="AK270" s="1"/>
      <c r="AL270" s="23"/>
      <c r="AM270" s="1"/>
      <c r="AN270" s="1"/>
      <c r="AO270" s="1"/>
      <c r="AP270" s="1"/>
      <c r="A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23"/>
      <c r="AH271" s="23"/>
      <c r="AI271" s="23"/>
      <c r="AJ271" s="1"/>
      <c r="AK271" s="1"/>
      <c r="AL271" s="23"/>
      <c r="AM271" s="1"/>
      <c r="AN271" s="1"/>
      <c r="AO271" s="1"/>
      <c r="AP271" s="1"/>
      <c r="A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23"/>
      <c r="AH272" s="23"/>
      <c r="AI272" s="23"/>
      <c r="AJ272" s="1"/>
      <c r="AK272" s="1"/>
      <c r="AL272" s="23"/>
      <c r="AM272" s="1"/>
      <c r="AN272" s="1"/>
      <c r="AO272" s="1"/>
      <c r="AP272" s="1"/>
      <c r="A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23"/>
      <c r="AH273" s="23"/>
      <c r="AI273" s="23"/>
      <c r="AJ273" s="1"/>
      <c r="AK273" s="1"/>
      <c r="AL273" s="23"/>
      <c r="AM273" s="1"/>
      <c r="AN273" s="1"/>
      <c r="AO273" s="1"/>
      <c r="AP273" s="1"/>
      <c r="A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23"/>
      <c r="AH274" s="23"/>
      <c r="AI274" s="23"/>
      <c r="AJ274" s="1"/>
      <c r="AK274" s="1"/>
      <c r="AL274" s="23"/>
      <c r="AM274" s="1"/>
      <c r="AN274" s="1"/>
      <c r="AO274" s="1"/>
      <c r="AP274" s="1"/>
      <c r="A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23"/>
      <c r="AH275" s="23"/>
      <c r="AI275" s="23"/>
      <c r="AJ275" s="1"/>
      <c r="AK275" s="1"/>
      <c r="AL275" s="23"/>
      <c r="AM275" s="1"/>
      <c r="AN275" s="1"/>
      <c r="AO275" s="1"/>
      <c r="AP275" s="1"/>
      <c r="A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23"/>
      <c r="AH276" s="23"/>
      <c r="AI276" s="23"/>
      <c r="AJ276" s="1"/>
      <c r="AK276" s="1"/>
      <c r="AL276" s="23"/>
      <c r="AM276" s="1"/>
      <c r="AN276" s="1"/>
      <c r="AO276" s="1"/>
      <c r="AP276" s="1"/>
      <c r="A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23"/>
      <c r="AH277" s="23"/>
      <c r="AI277" s="23"/>
      <c r="AJ277" s="1"/>
      <c r="AK277" s="1"/>
      <c r="AL277" s="23"/>
      <c r="AM277" s="1"/>
      <c r="AN277" s="1"/>
      <c r="AO277" s="1"/>
      <c r="AP277" s="1"/>
      <c r="A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23"/>
      <c r="AH278" s="23"/>
      <c r="AI278" s="23"/>
      <c r="AJ278" s="1"/>
      <c r="AK278" s="1"/>
      <c r="AL278" s="23"/>
      <c r="AM278" s="1"/>
      <c r="AN278" s="1"/>
      <c r="AO278" s="1"/>
      <c r="AP278" s="1"/>
      <c r="A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23"/>
      <c r="AH279" s="23"/>
      <c r="AI279" s="23"/>
      <c r="AJ279" s="1"/>
      <c r="AK279" s="1"/>
      <c r="AL279" s="23"/>
      <c r="AM279" s="1"/>
      <c r="AN279" s="1"/>
      <c r="AO279" s="1"/>
      <c r="AP279" s="1"/>
      <c r="A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23"/>
      <c r="AH280" s="23"/>
      <c r="AI280" s="23"/>
      <c r="AJ280" s="1"/>
      <c r="AK280" s="1"/>
      <c r="AL280" s="23"/>
      <c r="AM280" s="1"/>
      <c r="AN280" s="1"/>
      <c r="AO280" s="1"/>
      <c r="AP280" s="1"/>
      <c r="A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23"/>
      <c r="AH281" s="23"/>
      <c r="AI281" s="23"/>
      <c r="AJ281" s="1"/>
      <c r="AK281" s="1"/>
      <c r="AL281" s="23"/>
      <c r="AM281" s="1"/>
      <c r="AN281" s="1"/>
      <c r="AO281" s="1"/>
      <c r="AP281" s="1"/>
      <c r="A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23"/>
      <c r="AH282" s="23"/>
      <c r="AI282" s="23"/>
      <c r="AJ282" s="1"/>
      <c r="AK282" s="1"/>
      <c r="AL282" s="23"/>
      <c r="AM282" s="1"/>
      <c r="AN282" s="1"/>
      <c r="AO282" s="1"/>
      <c r="AP282" s="1"/>
      <c r="A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23"/>
      <c r="AH283" s="23"/>
      <c r="AI283" s="23"/>
      <c r="AJ283" s="1"/>
      <c r="AK283" s="1"/>
      <c r="AL283" s="23"/>
      <c r="AM283" s="1"/>
      <c r="AN283" s="1"/>
      <c r="AO283" s="1"/>
      <c r="AP283" s="1"/>
      <c r="A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23"/>
      <c r="AH284" s="23"/>
      <c r="AI284" s="23"/>
      <c r="AJ284" s="1"/>
      <c r="AK284" s="1"/>
      <c r="AL284" s="23"/>
      <c r="AM284" s="1"/>
      <c r="AN284" s="1"/>
      <c r="AO284" s="1"/>
      <c r="AP284" s="1"/>
      <c r="A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23"/>
      <c r="AH285" s="23"/>
      <c r="AI285" s="23"/>
      <c r="AJ285" s="1"/>
      <c r="AK285" s="1"/>
      <c r="AL285" s="23"/>
      <c r="AM285" s="1"/>
      <c r="AN285" s="1"/>
      <c r="AO285" s="1"/>
      <c r="AP285" s="1"/>
      <c r="A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23"/>
      <c r="AH286" s="23"/>
      <c r="AI286" s="23"/>
      <c r="AJ286" s="1"/>
      <c r="AK286" s="1"/>
      <c r="AL286" s="23"/>
      <c r="AM286" s="1"/>
      <c r="AN286" s="1"/>
      <c r="AO286" s="1"/>
      <c r="AP286" s="1"/>
      <c r="A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23"/>
      <c r="AH287" s="23"/>
      <c r="AI287" s="23"/>
      <c r="AJ287" s="1"/>
      <c r="AK287" s="1"/>
      <c r="AL287" s="23"/>
      <c r="AM287" s="1"/>
      <c r="AN287" s="1"/>
      <c r="AO287" s="1"/>
      <c r="AP287" s="1"/>
      <c r="A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23"/>
      <c r="AH288" s="23"/>
      <c r="AI288" s="23"/>
      <c r="AJ288" s="1"/>
      <c r="AK288" s="1"/>
      <c r="AL288" s="23"/>
      <c r="AM288" s="1"/>
      <c r="AN288" s="1"/>
      <c r="AO288" s="1"/>
      <c r="AP288" s="1"/>
      <c r="A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23"/>
      <c r="AH289" s="23"/>
      <c r="AI289" s="23"/>
      <c r="AJ289" s="1"/>
      <c r="AK289" s="1"/>
      <c r="AL289" s="23"/>
      <c r="AM289" s="1"/>
      <c r="AN289" s="1"/>
      <c r="AO289" s="1"/>
      <c r="AP289" s="1"/>
      <c r="A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23"/>
      <c r="AH290" s="23"/>
      <c r="AI290" s="23"/>
      <c r="AJ290" s="1"/>
      <c r="AK290" s="1"/>
      <c r="AL290" s="23"/>
      <c r="AM290" s="1"/>
      <c r="AN290" s="1"/>
      <c r="AO290" s="1"/>
      <c r="AP290" s="1"/>
      <c r="A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23"/>
      <c r="AH291" s="23"/>
      <c r="AI291" s="23"/>
      <c r="AJ291" s="1"/>
      <c r="AK291" s="1"/>
      <c r="AL291" s="23"/>
      <c r="AM291" s="1"/>
      <c r="AN291" s="1"/>
      <c r="AO291" s="1"/>
      <c r="AP291" s="1"/>
      <c r="A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23"/>
      <c r="AH292" s="23"/>
      <c r="AI292" s="23"/>
      <c r="AJ292" s="1"/>
      <c r="AK292" s="1"/>
      <c r="AL292" s="23"/>
      <c r="AM292" s="1"/>
      <c r="AN292" s="1"/>
      <c r="AO292" s="1"/>
      <c r="AP292" s="1"/>
      <c r="A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23"/>
      <c r="AH293" s="23"/>
      <c r="AI293" s="23"/>
      <c r="AJ293" s="1"/>
      <c r="AK293" s="1"/>
      <c r="AL293" s="23"/>
      <c r="AM293" s="1"/>
      <c r="AN293" s="1"/>
      <c r="AO293" s="1"/>
      <c r="AP293" s="1"/>
      <c r="A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23"/>
      <c r="AH294" s="23"/>
      <c r="AI294" s="23"/>
      <c r="AJ294" s="1"/>
      <c r="AK294" s="1"/>
      <c r="AL294" s="23"/>
      <c r="AM294" s="1"/>
      <c r="AN294" s="1"/>
      <c r="AO294" s="1"/>
      <c r="AP294" s="1"/>
      <c r="A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23"/>
      <c r="AH295" s="23"/>
      <c r="AI295" s="23"/>
      <c r="AJ295" s="1"/>
      <c r="AK295" s="1"/>
      <c r="AL295" s="23"/>
      <c r="AM295" s="1"/>
      <c r="AN295" s="1"/>
      <c r="AO295" s="1"/>
      <c r="AP295" s="1"/>
      <c r="A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23"/>
      <c r="AH296" s="23"/>
      <c r="AI296" s="23"/>
      <c r="AJ296" s="1"/>
      <c r="AK296" s="1"/>
      <c r="AL296" s="23"/>
      <c r="AM296" s="1"/>
      <c r="AN296" s="1"/>
      <c r="AO296" s="1"/>
      <c r="AP296" s="1"/>
      <c r="A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23"/>
      <c r="AH297" s="23"/>
      <c r="AI297" s="23"/>
      <c r="AJ297" s="1"/>
      <c r="AK297" s="1"/>
      <c r="AL297" s="23"/>
      <c r="AM297" s="1"/>
      <c r="AN297" s="1"/>
      <c r="AO297" s="1"/>
      <c r="AP297" s="1"/>
      <c r="A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23"/>
      <c r="AH298" s="23"/>
      <c r="AI298" s="23"/>
      <c r="AJ298" s="1"/>
      <c r="AK298" s="1"/>
      <c r="AL298" s="23"/>
      <c r="AM298" s="1"/>
      <c r="AN298" s="1"/>
      <c r="AO298" s="1"/>
      <c r="AP298" s="1"/>
      <c r="A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23"/>
      <c r="AH299" s="23"/>
      <c r="AI299" s="23"/>
      <c r="AJ299" s="1"/>
      <c r="AK299" s="1"/>
      <c r="AL299" s="23"/>
      <c r="AM299" s="1"/>
      <c r="AN299" s="1"/>
      <c r="AO299" s="1"/>
      <c r="AP299" s="1"/>
      <c r="A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23"/>
      <c r="AH300" s="23"/>
      <c r="AI300" s="23"/>
      <c r="AJ300" s="1"/>
      <c r="AK300" s="1"/>
      <c r="AL300" s="23"/>
      <c r="AM300" s="1"/>
      <c r="AN300" s="1"/>
      <c r="AO300" s="1"/>
      <c r="AP300" s="1"/>
      <c r="A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23"/>
      <c r="AH301" s="23"/>
      <c r="AI301" s="23"/>
      <c r="AJ301" s="1"/>
      <c r="AK301" s="1"/>
      <c r="AL301" s="23"/>
      <c r="AM301" s="1"/>
      <c r="AN301" s="1"/>
      <c r="AO301" s="1"/>
      <c r="AP301" s="1"/>
      <c r="A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23"/>
      <c r="AH302" s="23"/>
      <c r="AI302" s="23"/>
      <c r="AJ302" s="1"/>
      <c r="AK302" s="1"/>
      <c r="AL302" s="23"/>
      <c r="AM302" s="1"/>
      <c r="AN302" s="1"/>
      <c r="AO302" s="1"/>
      <c r="AP302" s="1"/>
      <c r="A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23"/>
      <c r="AH303" s="23"/>
      <c r="AI303" s="23"/>
      <c r="AJ303" s="1"/>
      <c r="AK303" s="1"/>
      <c r="AL303" s="23"/>
      <c r="AM303" s="1"/>
      <c r="AN303" s="1"/>
      <c r="AO303" s="1"/>
      <c r="AP303" s="1"/>
      <c r="A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23"/>
      <c r="AH304" s="23"/>
      <c r="AI304" s="23"/>
      <c r="AJ304" s="1"/>
      <c r="AK304" s="1"/>
      <c r="AL304" s="23"/>
      <c r="AM304" s="1"/>
      <c r="AN304" s="1"/>
      <c r="AO304" s="1"/>
      <c r="AP304" s="1"/>
      <c r="A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23"/>
      <c r="AH305" s="23"/>
      <c r="AI305" s="23"/>
      <c r="AJ305" s="1"/>
      <c r="AK305" s="1"/>
      <c r="AL305" s="23"/>
      <c r="AM305" s="1"/>
      <c r="AN305" s="1"/>
      <c r="AO305" s="1"/>
      <c r="AP305" s="1"/>
      <c r="A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23"/>
      <c r="AH306" s="23"/>
      <c r="AI306" s="23"/>
      <c r="AJ306" s="1"/>
      <c r="AK306" s="1"/>
      <c r="AL306" s="23"/>
      <c r="AM306" s="1"/>
      <c r="AN306" s="1"/>
      <c r="AO306" s="1"/>
      <c r="AP306" s="1"/>
      <c r="A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23"/>
      <c r="AH307" s="23"/>
      <c r="AI307" s="23"/>
      <c r="AJ307" s="1"/>
      <c r="AK307" s="1"/>
      <c r="AL307" s="23"/>
      <c r="AM307" s="1"/>
      <c r="AN307" s="1"/>
      <c r="AO307" s="1"/>
      <c r="AP307" s="1"/>
      <c r="A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23"/>
      <c r="AH308" s="23"/>
      <c r="AI308" s="23"/>
      <c r="AJ308" s="1"/>
      <c r="AK308" s="1"/>
      <c r="AL308" s="23"/>
      <c r="AM308" s="1"/>
      <c r="AN308" s="1"/>
      <c r="AO308" s="1"/>
      <c r="AP308" s="1"/>
      <c r="A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23"/>
      <c r="AH309" s="23"/>
      <c r="AI309" s="23"/>
      <c r="AJ309" s="1"/>
      <c r="AK309" s="1"/>
      <c r="AL309" s="23"/>
      <c r="AM309" s="1"/>
      <c r="AN309" s="1"/>
      <c r="AO309" s="1"/>
      <c r="AP309" s="1"/>
      <c r="A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23"/>
      <c r="AH310" s="23"/>
      <c r="AI310" s="23"/>
      <c r="AJ310" s="1"/>
      <c r="AK310" s="1"/>
      <c r="AL310" s="23"/>
      <c r="AM310" s="1"/>
      <c r="AN310" s="1"/>
      <c r="AO310" s="1"/>
      <c r="AP310" s="1"/>
      <c r="A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23"/>
      <c r="AH311" s="23"/>
      <c r="AI311" s="23"/>
      <c r="AJ311" s="1"/>
      <c r="AK311" s="1"/>
      <c r="AL311" s="23"/>
      <c r="AM311" s="1"/>
      <c r="AN311" s="1"/>
      <c r="AO311" s="1"/>
      <c r="AP311" s="1"/>
      <c r="A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23"/>
      <c r="AH312" s="23"/>
      <c r="AI312" s="23"/>
      <c r="AJ312" s="1"/>
      <c r="AK312" s="1"/>
      <c r="AL312" s="23"/>
      <c r="AM312" s="1"/>
      <c r="AN312" s="1"/>
      <c r="AO312" s="1"/>
      <c r="AP312" s="1"/>
      <c r="A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23"/>
      <c r="AH313" s="23"/>
      <c r="AI313" s="23"/>
      <c r="AJ313" s="1"/>
      <c r="AK313" s="1"/>
      <c r="AL313" s="23"/>
      <c r="AM313" s="1"/>
      <c r="AN313" s="1"/>
      <c r="AO313" s="1"/>
      <c r="AP313" s="1"/>
      <c r="A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23"/>
      <c r="AH314" s="23"/>
      <c r="AI314" s="23"/>
      <c r="AJ314" s="1"/>
      <c r="AK314" s="1"/>
      <c r="AL314" s="23"/>
      <c r="AM314" s="1"/>
      <c r="AN314" s="1"/>
      <c r="AO314" s="1"/>
      <c r="AP314" s="1"/>
      <c r="A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23"/>
      <c r="AH315" s="23"/>
      <c r="AI315" s="23"/>
      <c r="AJ315" s="1"/>
      <c r="AK315" s="1"/>
      <c r="AL315" s="23"/>
      <c r="AM315" s="1"/>
      <c r="AN315" s="1"/>
      <c r="AO315" s="1"/>
      <c r="AP315" s="1"/>
      <c r="A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23"/>
      <c r="AH316" s="23"/>
      <c r="AI316" s="23"/>
      <c r="AJ316" s="1"/>
      <c r="AK316" s="1"/>
      <c r="AL316" s="23"/>
      <c r="AM316" s="1"/>
      <c r="AN316" s="1"/>
      <c r="AO316" s="1"/>
      <c r="AP316" s="1"/>
      <c r="A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23"/>
      <c r="AH317" s="23"/>
      <c r="AI317" s="23"/>
      <c r="AJ317" s="1"/>
      <c r="AK317" s="1"/>
      <c r="AL317" s="23"/>
      <c r="AM317" s="1"/>
      <c r="AN317" s="1"/>
      <c r="AO317" s="1"/>
      <c r="AP317" s="1"/>
      <c r="A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23"/>
      <c r="AH318" s="23"/>
      <c r="AI318" s="23"/>
      <c r="AJ318" s="1"/>
      <c r="AK318" s="1"/>
      <c r="AL318" s="23"/>
      <c r="AM318" s="1"/>
      <c r="AN318" s="1"/>
      <c r="AO318" s="1"/>
      <c r="AP318" s="1"/>
      <c r="A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23"/>
      <c r="AH319" s="23"/>
      <c r="AI319" s="23"/>
      <c r="AJ319" s="1"/>
      <c r="AK319" s="1"/>
      <c r="AL319" s="23"/>
      <c r="AM319" s="1"/>
      <c r="AN319" s="1"/>
      <c r="AO319" s="1"/>
      <c r="AP319" s="1"/>
      <c r="A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23"/>
      <c r="AH320" s="23"/>
      <c r="AI320" s="23"/>
      <c r="AJ320" s="1"/>
      <c r="AK320" s="1"/>
      <c r="AL320" s="23"/>
      <c r="AM320" s="1"/>
      <c r="AN320" s="1"/>
      <c r="AO320" s="1"/>
      <c r="AP320" s="1"/>
      <c r="A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23"/>
      <c r="AH321" s="23"/>
      <c r="AI321" s="23"/>
      <c r="AJ321" s="1"/>
      <c r="AK321" s="1"/>
      <c r="AL321" s="23"/>
      <c r="AM321" s="1"/>
      <c r="AN321" s="1"/>
      <c r="AO321" s="1"/>
      <c r="AP321" s="1"/>
      <c r="A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23"/>
      <c r="AH322" s="23"/>
      <c r="AI322" s="23"/>
      <c r="AJ322" s="1"/>
      <c r="AK322" s="1"/>
      <c r="AL322" s="23"/>
      <c r="AM322" s="1"/>
      <c r="AN322" s="1"/>
      <c r="AO322" s="1"/>
      <c r="AP322" s="1"/>
      <c r="A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23"/>
      <c r="AH323" s="23"/>
      <c r="AI323" s="23"/>
      <c r="AJ323" s="1"/>
      <c r="AK323" s="1"/>
      <c r="AL323" s="23"/>
      <c r="AM323" s="1"/>
      <c r="AN323" s="1"/>
      <c r="AO323" s="1"/>
      <c r="AP323" s="1"/>
      <c r="A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23"/>
      <c r="AH324" s="23"/>
      <c r="AI324" s="23"/>
      <c r="AJ324" s="1"/>
      <c r="AK324" s="1"/>
      <c r="AL324" s="23"/>
      <c r="AM324" s="1"/>
      <c r="AN324" s="1"/>
      <c r="AO324" s="1"/>
      <c r="AP324" s="1"/>
      <c r="A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23"/>
      <c r="AH325" s="23"/>
      <c r="AI325" s="23"/>
      <c r="AJ325" s="1"/>
      <c r="AK325" s="1"/>
      <c r="AL325" s="23"/>
      <c r="AM325" s="1"/>
      <c r="AN325" s="1"/>
      <c r="AO325" s="1"/>
      <c r="AP325" s="1"/>
      <c r="A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23"/>
      <c r="AH326" s="23"/>
      <c r="AI326" s="23"/>
      <c r="AJ326" s="1"/>
      <c r="AK326" s="1"/>
      <c r="AL326" s="23"/>
      <c r="AM326" s="1"/>
      <c r="AN326" s="1"/>
      <c r="AO326" s="1"/>
      <c r="AP326" s="1"/>
      <c r="A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23"/>
      <c r="AH327" s="23"/>
      <c r="AI327" s="23"/>
      <c r="AJ327" s="1"/>
      <c r="AK327" s="1"/>
      <c r="AL327" s="23"/>
      <c r="AM327" s="1"/>
      <c r="AN327" s="1"/>
      <c r="AO327" s="1"/>
      <c r="AP327" s="1"/>
      <c r="A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23"/>
      <c r="AH328" s="23"/>
      <c r="AI328" s="23"/>
      <c r="AJ328" s="1"/>
      <c r="AK328" s="1"/>
      <c r="AL328" s="23"/>
      <c r="AM328" s="1"/>
      <c r="AN328" s="1"/>
      <c r="AO328" s="1"/>
      <c r="AP328" s="1"/>
      <c r="A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23"/>
      <c r="AH329" s="23"/>
      <c r="AI329" s="23"/>
      <c r="AJ329" s="1"/>
      <c r="AK329" s="1"/>
      <c r="AL329" s="23"/>
      <c r="AM329" s="1"/>
      <c r="AN329" s="1"/>
      <c r="AO329" s="1"/>
      <c r="AP329" s="1"/>
      <c r="A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23"/>
      <c r="AH330" s="23"/>
      <c r="AI330" s="23"/>
      <c r="AJ330" s="1"/>
      <c r="AK330" s="1"/>
      <c r="AL330" s="23"/>
      <c r="AM330" s="1"/>
      <c r="AN330" s="1"/>
      <c r="AO330" s="1"/>
      <c r="AP330" s="1"/>
      <c r="A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23"/>
      <c r="AH331" s="23"/>
      <c r="AI331" s="23"/>
      <c r="AJ331" s="1"/>
      <c r="AK331" s="1"/>
      <c r="AL331" s="23"/>
      <c r="AM331" s="1"/>
      <c r="AN331" s="1"/>
      <c r="AO331" s="1"/>
      <c r="AP331" s="1"/>
      <c r="A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23"/>
      <c r="AH332" s="23"/>
      <c r="AI332" s="23"/>
      <c r="AJ332" s="1"/>
      <c r="AK332" s="1"/>
      <c r="AL332" s="23"/>
      <c r="AM332" s="1"/>
      <c r="AN332" s="1"/>
      <c r="AO332" s="1"/>
      <c r="AP332" s="1"/>
      <c r="A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23"/>
      <c r="AH333" s="23"/>
      <c r="AI333" s="23"/>
      <c r="AJ333" s="1"/>
      <c r="AK333" s="1"/>
      <c r="AL333" s="23"/>
      <c r="AM333" s="1"/>
      <c r="AN333" s="1"/>
      <c r="AO333" s="1"/>
      <c r="AP333" s="1"/>
      <c r="A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23"/>
      <c r="AH334" s="23"/>
      <c r="AI334" s="23"/>
      <c r="AJ334" s="1"/>
      <c r="AK334" s="1"/>
      <c r="AL334" s="23"/>
      <c r="AM334" s="1"/>
      <c r="AN334" s="1"/>
      <c r="AO334" s="1"/>
      <c r="AP334" s="1"/>
      <c r="A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23"/>
      <c r="AH335" s="23"/>
      <c r="AI335" s="23"/>
      <c r="AJ335" s="1"/>
      <c r="AK335" s="1"/>
      <c r="AL335" s="23"/>
      <c r="AM335" s="1"/>
      <c r="AN335" s="1"/>
      <c r="AO335" s="1"/>
      <c r="AP335" s="1"/>
      <c r="A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23"/>
      <c r="AH336" s="23"/>
      <c r="AI336" s="23"/>
      <c r="AJ336" s="1"/>
      <c r="AK336" s="1"/>
      <c r="AL336" s="23"/>
      <c r="AM336" s="1"/>
      <c r="AN336" s="1"/>
      <c r="AO336" s="1"/>
      <c r="AP336" s="1"/>
      <c r="A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23"/>
      <c r="AH337" s="23"/>
      <c r="AI337" s="23"/>
      <c r="AJ337" s="1"/>
      <c r="AK337" s="1"/>
      <c r="AL337" s="23"/>
      <c r="AM337" s="1"/>
      <c r="AN337" s="1"/>
      <c r="AO337" s="1"/>
      <c r="AP337" s="1"/>
      <c r="A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23"/>
      <c r="AH338" s="23"/>
      <c r="AI338" s="23"/>
      <c r="AJ338" s="1"/>
      <c r="AK338" s="1"/>
      <c r="AL338" s="23"/>
      <c r="AM338" s="1"/>
      <c r="AN338" s="1"/>
      <c r="AO338" s="1"/>
      <c r="AP338" s="1"/>
      <c r="A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23"/>
      <c r="AH339" s="23"/>
      <c r="AI339" s="23"/>
      <c r="AJ339" s="1"/>
      <c r="AK339" s="1"/>
      <c r="AL339" s="23"/>
      <c r="AM339" s="1"/>
      <c r="AN339" s="1"/>
      <c r="AO339" s="1"/>
      <c r="AP339" s="1"/>
      <c r="A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23"/>
      <c r="AH340" s="23"/>
      <c r="AI340" s="23"/>
      <c r="AJ340" s="1"/>
      <c r="AK340" s="1"/>
      <c r="AL340" s="23"/>
      <c r="AM340" s="1"/>
      <c r="AN340" s="1"/>
      <c r="AO340" s="1"/>
      <c r="AP340" s="1"/>
      <c r="A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23"/>
      <c r="AH341" s="23"/>
      <c r="AI341" s="23"/>
      <c r="AJ341" s="1"/>
      <c r="AK341" s="1"/>
      <c r="AL341" s="23"/>
      <c r="AM341" s="1"/>
      <c r="AN341" s="1"/>
      <c r="AO341" s="1"/>
      <c r="AP341" s="1"/>
      <c r="A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23"/>
      <c r="AH342" s="23"/>
      <c r="AI342" s="23"/>
      <c r="AJ342" s="1"/>
      <c r="AK342" s="1"/>
      <c r="AL342" s="23"/>
      <c r="AM342" s="1"/>
      <c r="AN342" s="1"/>
      <c r="AO342" s="1"/>
      <c r="AP342" s="1"/>
      <c r="A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23"/>
      <c r="AH343" s="23"/>
      <c r="AI343" s="23"/>
      <c r="AJ343" s="1"/>
      <c r="AK343" s="1"/>
      <c r="AL343" s="23"/>
      <c r="AM343" s="1"/>
      <c r="AN343" s="1"/>
      <c r="AO343" s="1"/>
      <c r="AP343" s="1"/>
      <c r="A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23"/>
      <c r="AH344" s="23"/>
      <c r="AI344" s="23"/>
      <c r="AJ344" s="1"/>
      <c r="AK344" s="1"/>
      <c r="AL344" s="23"/>
      <c r="AM344" s="1"/>
      <c r="AN344" s="1"/>
      <c r="AO344" s="1"/>
      <c r="AP344" s="1"/>
      <c r="A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23"/>
      <c r="AH345" s="23"/>
      <c r="AI345" s="23"/>
      <c r="AJ345" s="1"/>
      <c r="AK345" s="1"/>
      <c r="AL345" s="23"/>
      <c r="AM345" s="1"/>
      <c r="AN345" s="1"/>
      <c r="AO345" s="1"/>
      <c r="AP345" s="1"/>
      <c r="A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23"/>
      <c r="AH346" s="23"/>
      <c r="AI346" s="23"/>
      <c r="AJ346" s="1"/>
      <c r="AK346" s="1"/>
      <c r="AL346" s="23"/>
      <c r="AM346" s="1"/>
      <c r="AN346" s="1"/>
      <c r="AO346" s="1"/>
      <c r="AP346" s="1"/>
      <c r="A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23"/>
      <c r="AH347" s="23"/>
      <c r="AI347" s="23"/>
      <c r="AJ347" s="1"/>
      <c r="AK347" s="1"/>
      <c r="AL347" s="23"/>
      <c r="AM347" s="1"/>
      <c r="AN347" s="1"/>
      <c r="AO347" s="1"/>
      <c r="AP347" s="1"/>
      <c r="A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23"/>
      <c r="AH348" s="23"/>
      <c r="AI348" s="23"/>
      <c r="AJ348" s="1"/>
      <c r="AK348" s="1"/>
      <c r="AL348" s="23"/>
      <c r="AM348" s="1"/>
      <c r="AN348" s="1"/>
      <c r="AO348" s="1"/>
      <c r="AP348" s="1"/>
      <c r="A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23"/>
      <c r="AH349" s="23"/>
      <c r="AI349" s="23"/>
      <c r="AJ349" s="1"/>
      <c r="AK349" s="1"/>
      <c r="AL349" s="23"/>
      <c r="AM349" s="1"/>
      <c r="AN349" s="1"/>
      <c r="AO349" s="1"/>
      <c r="AP349" s="1"/>
      <c r="A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23"/>
      <c r="AH350" s="23"/>
      <c r="AI350" s="23"/>
      <c r="AJ350" s="1"/>
      <c r="AK350" s="1"/>
      <c r="AL350" s="23"/>
      <c r="AM350" s="1"/>
      <c r="AN350" s="1"/>
      <c r="AO350" s="1"/>
      <c r="AP350" s="1"/>
      <c r="A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23"/>
      <c r="AH351" s="23"/>
      <c r="AI351" s="23"/>
      <c r="AJ351" s="1"/>
      <c r="AK351" s="1"/>
      <c r="AL351" s="23"/>
      <c r="AM351" s="1"/>
      <c r="AN351" s="1"/>
      <c r="AO351" s="1"/>
      <c r="AP351" s="1"/>
      <c r="A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23"/>
      <c r="AH352" s="23"/>
      <c r="AI352" s="23"/>
      <c r="AJ352" s="1"/>
      <c r="AK352" s="1"/>
      <c r="AL352" s="23"/>
      <c r="AM352" s="1"/>
      <c r="AN352" s="1"/>
      <c r="AO352" s="1"/>
      <c r="AP352" s="1"/>
      <c r="A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23"/>
      <c r="AH353" s="23"/>
      <c r="AI353" s="23"/>
      <c r="AJ353" s="1"/>
      <c r="AK353" s="1"/>
      <c r="AL353" s="23"/>
      <c r="AM353" s="1"/>
      <c r="AN353" s="1"/>
      <c r="AO353" s="1"/>
      <c r="AP353" s="1"/>
      <c r="A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23"/>
      <c r="AH354" s="23"/>
      <c r="AI354" s="23"/>
      <c r="AJ354" s="1"/>
      <c r="AK354" s="1"/>
      <c r="AL354" s="23"/>
      <c r="AM354" s="1"/>
      <c r="AN354" s="1"/>
      <c r="AO354" s="1"/>
      <c r="AP354" s="1"/>
      <c r="A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23"/>
      <c r="AH355" s="23"/>
      <c r="AI355" s="23"/>
      <c r="AJ355" s="1"/>
      <c r="AK355" s="1"/>
      <c r="AL355" s="23"/>
      <c r="AM355" s="1"/>
      <c r="AN355" s="1"/>
      <c r="AO355" s="1"/>
      <c r="AP355" s="1"/>
      <c r="A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23"/>
      <c r="AH356" s="23"/>
      <c r="AI356" s="23"/>
      <c r="AJ356" s="1"/>
      <c r="AK356" s="1"/>
      <c r="AL356" s="23"/>
      <c r="AM356" s="1"/>
      <c r="AN356" s="1"/>
      <c r="AO356" s="1"/>
      <c r="AP356" s="1"/>
      <c r="A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23"/>
      <c r="AH357" s="23"/>
      <c r="AI357" s="23"/>
      <c r="AJ357" s="1"/>
      <c r="AK357" s="1"/>
      <c r="AL357" s="23"/>
      <c r="AM357" s="1"/>
      <c r="AN357" s="1"/>
      <c r="AO357" s="1"/>
      <c r="AP357" s="1"/>
      <c r="A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23"/>
      <c r="AH358" s="23"/>
      <c r="AI358" s="23"/>
      <c r="AJ358" s="1"/>
      <c r="AK358" s="1"/>
      <c r="AL358" s="23"/>
      <c r="AM358" s="1"/>
      <c r="AN358" s="1"/>
      <c r="AO358" s="1"/>
      <c r="AP358" s="1"/>
      <c r="A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23"/>
      <c r="AH359" s="23"/>
      <c r="AI359" s="23"/>
      <c r="AJ359" s="1"/>
      <c r="AK359" s="1"/>
      <c r="AL359" s="23"/>
      <c r="AM359" s="1"/>
      <c r="AN359" s="1"/>
      <c r="AO359" s="1"/>
      <c r="AP359" s="1"/>
      <c r="A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23"/>
      <c r="AH360" s="23"/>
      <c r="AI360" s="23"/>
      <c r="AJ360" s="1"/>
      <c r="AK360" s="1"/>
      <c r="AL360" s="23"/>
      <c r="AM360" s="1"/>
      <c r="AN360" s="1"/>
      <c r="AO360" s="1"/>
      <c r="AP360" s="1"/>
      <c r="A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23"/>
      <c r="AH361" s="23"/>
      <c r="AI361" s="23"/>
      <c r="AJ361" s="1"/>
      <c r="AK361" s="1"/>
      <c r="AL361" s="23"/>
      <c r="AM361" s="1"/>
      <c r="AN361" s="1"/>
      <c r="AO361" s="1"/>
      <c r="AP361" s="1"/>
      <c r="A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23"/>
      <c r="AH362" s="23"/>
      <c r="AI362" s="23"/>
      <c r="AJ362" s="1"/>
      <c r="AK362" s="1"/>
      <c r="AL362" s="23"/>
      <c r="AM362" s="1"/>
      <c r="AN362" s="1"/>
      <c r="AO362" s="1"/>
      <c r="AP362" s="1"/>
      <c r="A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23"/>
      <c r="AH363" s="23"/>
      <c r="AI363" s="23"/>
      <c r="AJ363" s="1"/>
      <c r="AK363" s="1"/>
      <c r="AL363" s="23"/>
      <c r="AM363" s="1"/>
      <c r="AN363" s="1"/>
      <c r="AO363" s="1"/>
      <c r="AP363" s="1"/>
      <c r="A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23"/>
      <c r="AH364" s="23"/>
      <c r="AI364" s="23"/>
      <c r="AJ364" s="1"/>
      <c r="AK364" s="1"/>
      <c r="AL364" s="23"/>
      <c r="AM364" s="1"/>
      <c r="AN364" s="1"/>
      <c r="AO364" s="1"/>
      <c r="AP364" s="1"/>
      <c r="A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23"/>
      <c r="AH365" s="23"/>
      <c r="AI365" s="23"/>
      <c r="AJ365" s="1"/>
      <c r="AK365" s="1"/>
      <c r="AL365" s="23"/>
      <c r="AM365" s="1"/>
      <c r="AN365" s="1"/>
      <c r="AO365" s="1"/>
      <c r="AP365" s="1"/>
      <c r="A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23"/>
      <c r="AH366" s="23"/>
      <c r="AI366" s="23"/>
      <c r="AJ366" s="1"/>
      <c r="AK366" s="1"/>
      <c r="AL366" s="23"/>
      <c r="AM366" s="1"/>
      <c r="AN366" s="1"/>
      <c r="AO366" s="1"/>
      <c r="AP366" s="1"/>
      <c r="A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23"/>
      <c r="AH367" s="23"/>
      <c r="AI367" s="23"/>
      <c r="AJ367" s="1"/>
      <c r="AK367" s="1"/>
      <c r="AL367" s="23"/>
      <c r="AM367" s="1"/>
      <c r="AN367" s="1"/>
      <c r="AO367" s="1"/>
      <c r="AP367" s="1"/>
      <c r="A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23"/>
      <c r="AH368" s="23"/>
      <c r="AI368" s="23"/>
      <c r="AJ368" s="1"/>
      <c r="AK368" s="1"/>
      <c r="AL368" s="23"/>
      <c r="AM368" s="1"/>
      <c r="AN368" s="1"/>
      <c r="AO368" s="1"/>
      <c r="AP368" s="1"/>
      <c r="A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23"/>
      <c r="AH369" s="23"/>
      <c r="AI369" s="23"/>
      <c r="AJ369" s="1"/>
      <c r="AK369" s="1"/>
      <c r="AL369" s="23"/>
      <c r="AM369" s="1"/>
      <c r="AN369" s="1"/>
      <c r="AO369" s="1"/>
      <c r="AP369" s="1"/>
      <c r="A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23"/>
      <c r="AH370" s="23"/>
      <c r="AI370" s="23"/>
      <c r="AJ370" s="1"/>
      <c r="AK370" s="1"/>
      <c r="AL370" s="23"/>
      <c r="AM370" s="1"/>
      <c r="AN370" s="1"/>
      <c r="AO370" s="1"/>
      <c r="AP370" s="1"/>
      <c r="A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23"/>
      <c r="AH371" s="23"/>
      <c r="AI371" s="23"/>
      <c r="AJ371" s="1"/>
      <c r="AK371" s="1"/>
      <c r="AL371" s="23"/>
      <c r="AM371" s="1"/>
      <c r="AN371" s="1"/>
      <c r="AO371" s="1"/>
      <c r="AP371" s="1"/>
      <c r="A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23"/>
      <c r="AH372" s="23"/>
      <c r="AI372" s="23"/>
      <c r="AJ372" s="1"/>
      <c r="AK372" s="1"/>
      <c r="AL372" s="23"/>
      <c r="AM372" s="1"/>
      <c r="AN372" s="1"/>
      <c r="AO372" s="1"/>
      <c r="AP372" s="1"/>
      <c r="A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23"/>
      <c r="AH373" s="23"/>
      <c r="AI373" s="23"/>
      <c r="AJ373" s="1"/>
      <c r="AK373" s="1"/>
      <c r="AL373" s="23"/>
      <c r="AM373" s="1"/>
      <c r="AN373" s="1"/>
      <c r="AO373" s="1"/>
      <c r="AP373" s="1"/>
      <c r="A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23"/>
      <c r="AH374" s="23"/>
      <c r="AI374" s="23"/>
      <c r="AJ374" s="1"/>
      <c r="AK374" s="1"/>
      <c r="AL374" s="23"/>
      <c r="AM374" s="1"/>
      <c r="AN374" s="1"/>
      <c r="AO374" s="1"/>
      <c r="AP374" s="1"/>
      <c r="A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23"/>
      <c r="AH375" s="23"/>
      <c r="AI375" s="23"/>
      <c r="AJ375" s="1"/>
      <c r="AK375" s="1"/>
      <c r="AL375" s="23"/>
      <c r="AM375" s="1"/>
      <c r="AN375" s="1"/>
      <c r="AO375" s="1"/>
      <c r="AP375" s="1"/>
      <c r="A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23"/>
      <c r="AH376" s="23"/>
      <c r="AI376" s="23"/>
      <c r="AJ376" s="1"/>
      <c r="AK376" s="1"/>
      <c r="AL376" s="23"/>
      <c r="AM376" s="1"/>
      <c r="AN376" s="1"/>
      <c r="AO376" s="1"/>
      <c r="AP376" s="1"/>
      <c r="A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23"/>
      <c r="AH377" s="23"/>
      <c r="AI377" s="23"/>
      <c r="AJ377" s="1"/>
      <c r="AK377" s="1"/>
      <c r="AL377" s="23"/>
      <c r="AM377" s="1"/>
      <c r="AN377" s="1"/>
      <c r="AO377" s="1"/>
      <c r="AP377" s="1"/>
      <c r="A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23"/>
      <c r="AH378" s="23"/>
      <c r="AI378" s="23"/>
      <c r="AJ378" s="1"/>
      <c r="AK378" s="1"/>
      <c r="AL378" s="23"/>
      <c r="AM378" s="1"/>
      <c r="AN378" s="1"/>
      <c r="AO378" s="1"/>
      <c r="AP378" s="1"/>
      <c r="A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23"/>
      <c r="AH379" s="23"/>
      <c r="AI379" s="23"/>
      <c r="AJ379" s="1"/>
      <c r="AK379" s="1"/>
      <c r="AL379" s="23"/>
      <c r="AM379" s="1"/>
      <c r="AN379" s="1"/>
      <c r="AO379" s="1"/>
      <c r="AP379" s="1"/>
      <c r="A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23"/>
      <c r="AH380" s="23"/>
      <c r="AI380" s="23"/>
      <c r="AJ380" s="1"/>
      <c r="AK380" s="1"/>
      <c r="AL380" s="23"/>
      <c r="AM380" s="1"/>
      <c r="AN380" s="1"/>
      <c r="AO380" s="1"/>
      <c r="AP380" s="1"/>
      <c r="A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23"/>
      <c r="AH381" s="23"/>
      <c r="AI381" s="23"/>
      <c r="AJ381" s="1"/>
      <c r="AK381" s="1"/>
      <c r="AL381" s="23"/>
      <c r="AM381" s="1"/>
      <c r="AN381" s="1"/>
      <c r="AO381" s="1"/>
      <c r="AP381" s="1"/>
      <c r="A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23"/>
      <c r="AH382" s="23"/>
      <c r="AI382" s="23"/>
      <c r="AJ382" s="1"/>
      <c r="AK382" s="1"/>
      <c r="AL382" s="23"/>
      <c r="AM382" s="1"/>
      <c r="AN382" s="1"/>
      <c r="AO382" s="1"/>
      <c r="AP382" s="1"/>
      <c r="A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23"/>
      <c r="AH383" s="23"/>
      <c r="AI383" s="23"/>
      <c r="AJ383" s="1"/>
      <c r="AK383" s="1"/>
      <c r="AL383" s="23"/>
      <c r="AM383" s="1"/>
      <c r="AN383" s="1"/>
      <c r="AO383" s="1"/>
      <c r="AP383" s="1"/>
      <c r="A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23"/>
      <c r="AH384" s="23"/>
      <c r="AI384" s="23"/>
      <c r="AJ384" s="1"/>
      <c r="AK384" s="1"/>
      <c r="AL384" s="23"/>
      <c r="AM384" s="1"/>
      <c r="AN384" s="1"/>
      <c r="AO384" s="1"/>
      <c r="AP384" s="1"/>
      <c r="A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23"/>
      <c r="AH385" s="23"/>
      <c r="AI385" s="23"/>
      <c r="AJ385" s="1"/>
      <c r="AK385" s="1"/>
      <c r="AL385" s="23"/>
      <c r="AM385" s="1"/>
      <c r="AN385" s="1"/>
      <c r="AO385" s="1"/>
      <c r="AP385" s="1"/>
      <c r="A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23"/>
      <c r="AH386" s="23"/>
      <c r="AI386" s="23"/>
      <c r="AJ386" s="1"/>
      <c r="AK386" s="1"/>
      <c r="AL386" s="23"/>
      <c r="AM386" s="1"/>
      <c r="AN386" s="1"/>
      <c r="AO386" s="1"/>
      <c r="AP386" s="1"/>
      <c r="A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23"/>
      <c r="AH387" s="23"/>
      <c r="AI387" s="23"/>
      <c r="AJ387" s="1"/>
      <c r="AK387" s="1"/>
      <c r="AL387" s="23"/>
      <c r="AM387" s="1"/>
      <c r="AN387" s="1"/>
      <c r="AO387" s="1"/>
      <c r="AP387" s="1"/>
      <c r="A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23"/>
      <c r="AH388" s="23"/>
      <c r="AI388" s="23"/>
      <c r="AJ388" s="1"/>
      <c r="AK388" s="1"/>
      <c r="AL388" s="23"/>
      <c r="AM388" s="1"/>
      <c r="AN388" s="1"/>
      <c r="AO388" s="1"/>
      <c r="AP388" s="1"/>
      <c r="A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23"/>
      <c r="AH389" s="23"/>
      <c r="AI389" s="23"/>
      <c r="AJ389" s="1"/>
      <c r="AK389" s="1"/>
      <c r="AL389" s="23"/>
      <c r="AM389" s="1"/>
      <c r="AN389" s="1"/>
      <c r="AO389" s="1"/>
      <c r="AP389" s="1"/>
      <c r="A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23"/>
      <c r="AH390" s="23"/>
      <c r="AI390" s="23"/>
      <c r="AJ390" s="1"/>
      <c r="AK390" s="1"/>
      <c r="AL390" s="23"/>
      <c r="AM390" s="1"/>
      <c r="AN390" s="1"/>
      <c r="AO390" s="1"/>
      <c r="AP390" s="1"/>
      <c r="A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23"/>
      <c r="AH391" s="23"/>
      <c r="AI391" s="23"/>
      <c r="AJ391" s="1"/>
      <c r="AK391" s="1"/>
      <c r="AL391" s="23"/>
      <c r="AM391" s="1"/>
      <c r="AN391" s="1"/>
      <c r="AO391" s="1"/>
      <c r="AP391" s="1"/>
      <c r="A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23"/>
      <c r="AH392" s="23"/>
      <c r="AI392" s="23"/>
      <c r="AJ392" s="1"/>
      <c r="AK392" s="1"/>
      <c r="AL392" s="23"/>
      <c r="AM392" s="1"/>
      <c r="AN392" s="1"/>
      <c r="AO392" s="1"/>
      <c r="AP392" s="1"/>
      <c r="A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23"/>
      <c r="AH393" s="23"/>
      <c r="AI393" s="23"/>
      <c r="AJ393" s="1"/>
      <c r="AK393" s="1"/>
      <c r="AL393" s="23"/>
      <c r="AM393" s="1"/>
      <c r="AN393" s="1"/>
      <c r="AO393" s="1"/>
      <c r="AP393" s="1"/>
      <c r="A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23"/>
      <c r="AH394" s="23"/>
      <c r="AI394" s="23"/>
      <c r="AJ394" s="1"/>
      <c r="AK394" s="1"/>
      <c r="AL394" s="23"/>
      <c r="AM394" s="1"/>
      <c r="AN394" s="1"/>
      <c r="AO394" s="1"/>
      <c r="AP394" s="1"/>
      <c r="A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23"/>
      <c r="AH395" s="23"/>
      <c r="AI395" s="23"/>
      <c r="AJ395" s="1"/>
      <c r="AK395" s="1"/>
      <c r="AL395" s="23"/>
      <c r="AM395" s="1"/>
      <c r="AN395" s="1"/>
      <c r="AO395" s="1"/>
      <c r="AP395" s="1"/>
      <c r="A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23"/>
      <c r="AH396" s="23"/>
      <c r="AI396" s="23"/>
      <c r="AJ396" s="1"/>
      <c r="AK396" s="1"/>
      <c r="AL396" s="23"/>
      <c r="AM396" s="1"/>
      <c r="AN396" s="1"/>
      <c r="AO396" s="1"/>
      <c r="AP396" s="1"/>
      <c r="A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23"/>
      <c r="AH397" s="23"/>
      <c r="AI397" s="23"/>
      <c r="AJ397" s="1"/>
      <c r="AK397" s="1"/>
      <c r="AL397" s="23"/>
      <c r="AM397" s="1"/>
      <c r="AN397" s="1"/>
      <c r="AO397" s="1"/>
      <c r="AP397" s="1"/>
      <c r="A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23"/>
      <c r="AH398" s="23"/>
      <c r="AI398" s="23"/>
      <c r="AJ398" s="1"/>
      <c r="AK398" s="1"/>
      <c r="AL398" s="23"/>
      <c r="AM398" s="1"/>
      <c r="AN398" s="1"/>
      <c r="AO398" s="1"/>
      <c r="AP398" s="1"/>
      <c r="A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23"/>
      <c r="AH399" s="23"/>
      <c r="AI399" s="23"/>
      <c r="AJ399" s="1"/>
      <c r="AK399" s="1"/>
      <c r="AL399" s="23"/>
      <c r="AM399" s="1"/>
      <c r="AN399" s="1"/>
      <c r="AO399" s="1"/>
      <c r="AP399" s="1"/>
      <c r="A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23"/>
      <c r="AH400" s="23"/>
      <c r="AI400" s="23"/>
      <c r="AJ400" s="1"/>
      <c r="AK400" s="1"/>
      <c r="AL400" s="23"/>
      <c r="AM400" s="1"/>
      <c r="AN400" s="1"/>
      <c r="AO400" s="1"/>
      <c r="AP400" s="1"/>
      <c r="A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23"/>
      <c r="AH401" s="23"/>
      <c r="AI401" s="23"/>
      <c r="AJ401" s="1"/>
      <c r="AK401" s="1"/>
      <c r="AL401" s="23"/>
      <c r="AM401" s="1"/>
      <c r="AN401" s="1"/>
      <c r="AO401" s="1"/>
      <c r="AP401" s="1"/>
      <c r="A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23"/>
      <c r="AH402" s="23"/>
      <c r="AI402" s="23"/>
      <c r="AJ402" s="1"/>
      <c r="AK402" s="1"/>
      <c r="AL402" s="23"/>
      <c r="AM402" s="1"/>
      <c r="AN402" s="1"/>
      <c r="AO402" s="1"/>
      <c r="AP402" s="1"/>
      <c r="A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23"/>
      <c r="AH403" s="23"/>
      <c r="AI403" s="23"/>
      <c r="AJ403" s="1"/>
      <c r="AK403" s="1"/>
      <c r="AL403" s="23"/>
      <c r="AM403" s="1"/>
      <c r="AN403" s="1"/>
      <c r="AO403" s="1"/>
      <c r="AP403" s="1"/>
      <c r="A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23"/>
      <c r="AH404" s="23"/>
      <c r="AI404" s="23"/>
      <c r="AJ404" s="1"/>
      <c r="AK404" s="1"/>
      <c r="AL404" s="23"/>
      <c r="AM404" s="1"/>
      <c r="AN404" s="1"/>
      <c r="AO404" s="1"/>
      <c r="AP404" s="1"/>
      <c r="A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23"/>
      <c r="AH405" s="23"/>
      <c r="AI405" s="23"/>
      <c r="AJ405" s="1"/>
      <c r="AK405" s="1"/>
      <c r="AL405" s="23"/>
      <c r="AM405" s="1"/>
      <c r="AN405" s="1"/>
      <c r="AO405" s="1"/>
      <c r="AP405" s="1"/>
      <c r="A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23"/>
      <c r="AH406" s="23"/>
      <c r="AI406" s="23"/>
      <c r="AJ406" s="1"/>
      <c r="AK406" s="1"/>
      <c r="AL406" s="23"/>
      <c r="AM406" s="1"/>
      <c r="AN406" s="1"/>
      <c r="AO406" s="1"/>
      <c r="AP406" s="1"/>
      <c r="A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23"/>
      <c r="AH407" s="23"/>
      <c r="AI407" s="23"/>
      <c r="AJ407" s="1"/>
      <c r="AK407" s="1"/>
      <c r="AL407" s="23"/>
      <c r="AM407" s="1"/>
      <c r="AN407" s="1"/>
      <c r="AO407" s="1"/>
      <c r="AP407" s="1"/>
      <c r="A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23"/>
      <c r="AH408" s="23"/>
      <c r="AI408" s="23"/>
      <c r="AJ408" s="1"/>
      <c r="AK408" s="1"/>
      <c r="AL408" s="23"/>
      <c r="AM408" s="1"/>
      <c r="AN408" s="1"/>
      <c r="AO408" s="1"/>
      <c r="AP408" s="1"/>
      <c r="A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23"/>
      <c r="AH409" s="23"/>
      <c r="AI409" s="23"/>
      <c r="AJ409" s="1"/>
      <c r="AK409" s="1"/>
      <c r="AL409" s="23"/>
      <c r="AM409" s="1"/>
      <c r="AN409" s="1"/>
      <c r="AO409" s="1"/>
      <c r="AP409" s="1"/>
      <c r="A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23"/>
      <c r="AH410" s="23"/>
      <c r="AI410" s="23"/>
      <c r="AJ410" s="1"/>
      <c r="AK410" s="1"/>
      <c r="AL410" s="23"/>
      <c r="AM410" s="1"/>
      <c r="AN410" s="1"/>
      <c r="AO410" s="1"/>
      <c r="AP410" s="1"/>
      <c r="A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23"/>
      <c r="AH411" s="23"/>
      <c r="AI411" s="23"/>
      <c r="AJ411" s="1"/>
      <c r="AK411" s="1"/>
      <c r="AL411" s="23"/>
      <c r="AM411" s="1"/>
      <c r="AN411" s="1"/>
      <c r="AO411" s="1"/>
      <c r="AP411" s="1"/>
      <c r="A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23"/>
      <c r="AH412" s="23"/>
      <c r="AI412" s="23"/>
      <c r="AJ412" s="1"/>
      <c r="AK412" s="1"/>
      <c r="AL412" s="23"/>
      <c r="AM412" s="1"/>
      <c r="AN412" s="1"/>
      <c r="AO412" s="1"/>
      <c r="AP412" s="1"/>
      <c r="A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23"/>
      <c r="AH413" s="23"/>
      <c r="AI413" s="23"/>
      <c r="AJ413" s="1"/>
      <c r="AK413" s="1"/>
      <c r="AL413" s="23"/>
      <c r="AM413" s="1"/>
      <c r="AN413" s="1"/>
      <c r="AO413" s="1"/>
      <c r="AP413" s="1"/>
      <c r="A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23"/>
      <c r="AH414" s="23"/>
      <c r="AI414" s="23"/>
      <c r="AJ414" s="1"/>
      <c r="AK414" s="1"/>
      <c r="AL414" s="23"/>
      <c r="AM414" s="1"/>
      <c r="AN414" s="1"/>
      <c r="AO414" s="1"/>
      <c r="AP414" s="1"/>
      <c r="A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23"/>
      <c r="AH415" s="23"/>
      <c r="AI415" s="23"/>
      <c r="AJ415" s="1"/>
      <c r="AK415" s="1"/>
      <c r="AL415" s="23"/>
      <c r="AM415" s="1"/>
      <c r="AN415" s="1"/>
      <c r="AO415" s="1"/>
      <c r="AP415" s="1"/>
      <c r="A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23"/>
      <c r="AH416" s="23"/>
      <c r="AI416" s="23"/>
      <c r="AJ416" s="1"/>
      <c r="AK416" s="1"/>
      <c r="AL416" s="23"/>
      <c r="AM416" s="1"/>
      <c r="AN416" s="1"/>
      <c r="AO416" s="1"/>
      <c r="AP416" s="1"/>
      <c r="A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23"/>
      <c r="AH417" s="23"/>
      <c r="AI417" s="23"/>
      <c r="AJ417" s="1"/>
      <c r="AK417" s="1"/>
      <c r="AL417" s="23"/>
      <c r="AM417" s="1"/>
      <c r="AN417" s="1"/>
      <c r="AO417" s="1"/>
      <c r="AP417" s="1"/>
      <c r="A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23"/>
      <c r="AH418" s="23"/>
      <c r="AI418" s="23"/>
      <c r="AJ418" s="1"/>
      <c r="AK418" s="1"/>
      <c r="AL418" s="23"/>
      <c r="AM418" s="1"/>
      <c r="AN418" s="1"/>
      <c r="AO418" s="1"/>
      <c r="AP418" s="1"/>
      <c r="A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23"/>
      <c r="AH419" s="23"/>
      <c r="AI419" s="23"/>
      <c r="AJ419" s="1"/>
      <c r="AK419" s="1"/>
      <c r="AL419" s="23"/>
      <c r="AM419" s="1"/>
      <c r="AN419" s="1"/>
      <c r="AO419" s="1"/>
      <c r="AP419" s="1"/>
      <c r="A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23"/>
      <c r="AH420" s="23"/>
      <c r="AI420" s="23"/>
      <c r="AJ420" s="1"/>
      <c r="AK420" s="1"/>
      <c r="AL420" s="23"/>
      <c r="AM420" s="1"/>
      <c r="AN420" s="1"/>
      <c r="AO420" s="1"/>
      <c r="AP420" s="1"/>
      <c r="A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23"/>
      <c r="AH421" s="23"/>
      <c r="AI421" s="23"/>
      <c r="AJ421" s="1"/>
      <c r="AK421" s="1"/>
      <c r="AL421" s="23"/>
      <c r="AM421" s="1"/>
      <c r="AN421" s="1"/>
      <c r="AO421" s="1"/>
      <c r="AP421" s="1"/>
      <c r="A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23"/>
      <c r="AH422" s="23"/>
      <c r="AI422" s="23"/>
      <c r="AJ422" s="1"/>
      <c r="AK422" s="1"/>
      <c r="AL422" s="23"/>
      <c r="AM422" s="1"/>
      <c r="AN422" s="1"/>
      <c r="AO422" s="1"/>
      <c r="AP422" s="1"/>
      <c r="A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23"/>
      <c r="AH423" s="23"/>
      <c r="AI423" s="23"/>
      <c r="AJ423" s="1"/>
      <c r="AK423" s="1"/>
      <c r="AL423" s="23"/>
      <c r="AM423" s="1"/>
      <c r="AN423" s="1"/>
      <c r="AO423" s="1"/>
      <c r="AP423" s="1"/>
      <c r="A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23"/>
      <c r="AH424" s="23"/>
      <c r="AI424" s="23"/>
      <c r="AJ424" s="1"/>
      <c r="AK424" s="1"/>
      <c r="AL424" s="23"/>
      <c r="AM424" s="1"/>
      <c r="AN424" s="1"/>
      <c r="AO424" s="1"/>
      <c r="AP424" s="1"/>
      <c r="A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23"/>
      <c r="AH425" s="23"/>
      <c r="AI425" s="23"/>
      <c r="AJ425" s="1"/>
      <c r="AK425" s="1"/>
      <c r="AL425" s="23"/>
      <c r="AM425" s="1"/>
      <c r="AN425" s="1"/>
      <c r="AO425" s="1"/>
      <c r="AP425" s="1"/>
      <c r="A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23"/>
      <c r="AH426" s="23"/>
      <c r="AI426" s="23"/>
      <c r="AJ426" s="1"/>
      <c r="AK426" s="1"/>
      <c r="AL426" s="23"/>
      <c r="AM426" s="1"/>
      <c r="AN426" s="1"/>
      <c r="AO426" s="1"/>
      <c r="AP426" s="1"/>
      <c r="A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23"/>
      <c r="AH427" s="23"/>
      <c r="AI427" s="23"/>
      <c r="AJ427" s="1"/>
      <c r="AK427" s="1"/>
      <c r="AL427" s="23"/>
      <c r="AM427" s="1"/>
      <c r="AN427" s="1"/>
      <c r="AO427" s="1"/>
      <c r="AP427" s="1"/>
      <c r="A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23"/>
      <c r="AH428" s="23"/>
      <c r="AI428" s="23"/>
      <c r="AJ428" s="1"/>
      <c r="AK428" s="1"/>
      <c r="AL428" s="23"/>
      <c r="AM428" s="1"/>
      <c r="AN428" s="1"/>
      <c r="AO428" s="1"/>
      <c r="AP428" s="1"/>
      <c r="A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23"/>
      <c r="AH429" s="23"/>
      <c r="AI429" s="23"/>
      <c r="AJ429" s="1"/>
      <c r="AK429" s="1"/>
      <c r="AL429" s="23"/>
      <c r="AM429" s="1"/>
      <c r="AN429" s="1"/>
      <c r="AO429" s="1"/>
      <c r="AP429" s="1"/>
      <c r="A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23"/>
      <c r="AH430" s="23"/>
      <c r="AI430" s="23"/>
      <c r="AJ430" s="1"/>
      <c r="AK430" s="1"/>
      <c r="AL430" s="23"/>
      <c r="AM430" s="1"/>
      <c r="AN430" s="1"/>
      <c r="AO430" s="1"/>
      <c r="AP430" s="1"/>
      <c r="A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23"/>
      <c r="AH431" s="23"/>
      <c r="AI431" s="23"/>
      <c r="AJ431" s="1"/>
      <c r="AK431" s="1"/>
      <c r="AL431" s="23"/>
      <c r="AM431" s="1"/>
      <c r="AN431" s="1"/>
      <c r="AO431" s="1"/>
      <c r="AP431" s="1"/>
      <c r="A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23"/>
      <c r="AH432" s="23"/>
      <c r="AI432" s="23"/>
      <c r="AJ432" s="1"/>
      <c r="AK432" s="1"/>
      <c r="AL432" s="23"/>
      <c r="AM432" s="1"/>
      <c r="AN432" s="1"/>
      <c r="AO432" s="1"/>
      <c r="AP432" s="1"/>
      <c r="A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23"/>
      <c r="AH433" s="23"/>
      <c r="AI433" s="23"/>
      <c r="AJ433" s="1"/>
      <c r="AK433" s="1"/>
      <c r="AL433" s="23"/>
      <c r="AM433" s="1"/>
      <c r="AN433" s="1"/>
      <c r="AO433" s="1"/>
      <c r="AP433" s="1"/>
      <c r="A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23"/>
      <c r="AH434" s="23"/>
      <c r="AI434" s="23"/>
      <c r="AJ434" s="1"/>
      <c r="AK434" s="1"/>
      <c r="AL434" s="23"/>
      <c r="AM434" s="1"/>
      <c r="AN434" s="1"/>
      <c r="AO434" s="1"/>
      <c r="AP434" s="1"/>
      <c r="A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23"/>
      <c r="AH435" s="23"/>
      <c r="AI435" s="23"/>
      <c r="AJ435" s="1"/>
      <c r="AK435" s="1"/>
      <c r="AL435" s="23"/>
      <c r="AM435" s="1"/>
      <c r="AN435" s="1"/>
      <c r="AO435" s="1"/>
      <c r="AP435" s="1"/>
      <c r="A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23"/>
      <c r="AH436" s="23"/>
      <c r="AI436" s="23"/>
      <c r="AJ436" s="1"/>
      <c r="AK436" s="1"/>
      <c r="AL436" s="23"/>
      <c r="AM436" s="1"/>
      <c r="AN436" s="1"/>
      <c r="AO436" s="1"/>
      <c r="AP436" s="1"/>
      <c r="A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23"/>
      <c r="AH437" s="23"/>
      <c r="AI437" s="23"/>
      <c r="AJ437" s="1"/>
      <c r="AK437" s="1"/>
      <c r="AL437" s="23"/>
      <c r="AM437" s="1"/>
      <c r="AN437" s="1"/>
      <c r="AO437" s="1"/>
      <c r="AP437" s="1"/>
      <c r="A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23"/>
      <c r="AH438" s="23"/>
      <c r="AI438" s="23"/>
      <c r="AJ438" s="1"/>
      <c r="AK438" s="1"/>
      <c r="AL438" s="23"/>
      <c r="AM438" s="1"/>
      <c r="AN438" s="1"/>
      <c r="AO438" s="1"/>
      <c r="AP438" s="1"/>
      <c r="A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23"/>
      <c r="AH439" s="23"/>
      <c r="AI439" s="23"/>
      <c r="AJ439" s="1"/>
      <c r="AK439" s="1"/>
      <c r="AL439" s="23"/>
      <c r="AM439" s="1"/>
      <c r="AN439" s="1"/>
      <c r="AO439" s="1"/>
      <c r="AP439" s="1"/>
      <c r="A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23"/>
      <c r="AH440" s="23"/>
      <c r="AI440" s="23"/>
      <c r="AJ440" s="1"/>
      <c r="AK440" s="1"/>
      <c r="AL440" s="23"/>
      <c r="AM440" s="1"/>
      <c r="AN440" s="1"/>
      <c r="AO440" s="1"/>
      <c r="AP440" s="1"/>
      <c r="A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23"/>
      <c r="AH441" s="23"/>
      <c r="AI441" s="23"/>
      <c r="AJ441" s="1"/>
      <c r="AK441" s="1"/>
      <c r="AL441" s="23"/>
      <c r="AM441" s="1"/>
      <c r="AN441" s="1"/>
      <c r="AO441" s="1"/>
      <c r="AP441" s="1"/>
      <c r="A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23"/>
      <c r="AH442" s="23"/>
      <c r="AI442" s="23"/>
      <c r="AJ442" s="1"/>
      <c r="AK442" s="1"/>
      <c r="AL442" s="23"/>
      <c r="AM442" s="1"/>
      <c r="AN442" s="1"/>
      <c r="AO442" s="1"/>
      <c r="AP442" s="1"/>
      <c r="A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23"/>
      <c r="AH443" s="23"/>
      <c r="AI443" s="23"/>
      <c r="AJ443" s="1"/>
      <c r="AK443" s="1"/>
      <c r="AL443" s="23"/>
      <c r="AM443" s="1"/>
      <c r="AN443" s="1"/>
      <c r="AO443" s="1"/>
      <c r="AP443" s="1"/>
      <c r="A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23"/>
      <c r="AH444" s="23"/>
      <c r="AI444" s="23"/>
      <c r="AJ444" s="1"/>
      <c r="AK444" s="1"/>
      <c r="AL444" s="23"/>
      <c r="AM444" s="1"/>
      <c r="AN444" s="1"/>
      <c r="AO444" s="1"/>
      <c r="AP444" s="1"/>
      <c r="A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23"/>
      <c r="AH445" s="23"/>
      <c r="AI445" s="23"/>
      <c r="AJ445" s="1"/>
      <c r="AK445" s="1"/>
      <c r="AL445" s="23"/>
      <c r="AM445" s="1"/>
      <c r="AN445" s="1"/>
      <c r="AO445" s="1"/>
      <c r="AP445" s="1"/>
      <c r="A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23"/>
      <c r="AH446" s="23"/>
      <c r="AI446" s="23"/>
      <c r="AJ446" s="1"/>
      <c r="AK446" s="1"/>
      <c r="AL446" s="23"/>
      <c r="AM446" s="1"/>
      <c r="AN446" s="1"/>
      <c r="AO446" s="1"/>
      <c r="AP446" s="1"/>
      <c r="A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23"/>
      <c r="AH447" s="23"/>
      <c r="AI447" s="23"/>
      <c r="AJ447" s="1"/>
      <c r="AK447" s="1"/>
      <c r="AL447" s="23"/>
      <c r="AM447" s="1"/>
      <c r="AN447" s="1"/>
      <c r="AO447" s="1"/>
      <c r="AP447" s="1"/>
      <c r="A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23"/>
      <c r="AH448" s="23"/>
      <c r="AI448" s="23"/>
      <c r="AJ448" s="1"/>
      <c r="AK448" s="1"/>
      <c r="AL448" s="23"/>
      <c r="AM448" s="1"/>
      <c r="AN448" s="1"/>
      <c r="AO448" s="1"/>
      <c r="AP448" s="1"/>
      <c r="A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23"/>
      <c r="AH449" s="23"/>
      <c r="AI449" s="23"/>
      <c r="AJ449" s="1"/>
      <c r="AK449" s="1"/>
      <c r="AL449" s="23"/>
      <c r="AM449" s="1"/>
      <c r="AN449" s="1"/>
      <c r="AO449" s="1"/>
      <c r="AP449" s="1"/>
      <c r="A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23"/>
      <c r="AH450" s="23"/>
      <c r="AI450" s="23"/>
      <c r="AJ450" s="1"/>
      <c r="AK450" s="1"/>
      <c r="AL450" s="23"/>
      <c r="AM450" s="1"/>
      <c r="AN450" s="1"/>
      <c r="AO450" s="1"/>
      <c r="AP450" s="1"/>
      <c r="A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23"/>
      <c r="AH451" s="23"/>
      <c r="AI451" s="23"/>
      <c r="AJ451" s="1"/>
      <c r="AK451" s="1"/>
      <c r="AL451" s="23"/>
      <c r="AM451" s="1"/>
      <c r="AN451" s="1"/>
      <c r="AO451" s="1"/>
      <c r="AP451" s="1"/>
      <c r="A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23"/>
      <c r="AH452" s="23"/>
      <c r="AI452" s="23"/>
      <c r="AJ452" s="1"/>
      <c r="AK452" s="1"/>
      <c r="AL452" s="23"/>
      <c r="AM452" s="1"/>
      <c r="AN452" s="1"/>
      <c r="AO452" s="1"/>
      <c r="AP452" s="1"/>
      <c r="A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23"/>
      <c r="AH453" s="23"/>
      <c r="AI453" s="23"/>
      <c r="AJ453" s="1"/>
      <c r="AK453" s="1"/>
      <c r="AL453" s="23"/>
      <c r="AM453" s="1"/>
      <c r="AN453" s="1"/>
      <c r="AO453" s="1"/>
      <c r="AP453" s="1"/>
      <c r="A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23"/>
      <c r="AH454" s="23"/>
      <c r="AI454" s="23"/>
      <c r="AJ454" s="1"/>
      <c r="AK454" s="1"/>
      <c r="AL454" s="23"/>
      <c r="AM454" s="1"/>
      <c r="AN454" s="1"/>
      <c r="AO454" s="1"/>
      <c r="AP454" s="1"/>
      <c r="A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23"/>
      <c r="AH455" s="23"/>
      <c r="AI455" s="23"/>
      <c r="AJ455" s="1"/>
      <c r="AK455" s="1"/>
      <c r="AL455" s="23"/>
      <c r="AM455" s="1"/>
      <c r="AN455" s="1"/>
      <c r="AO455" s="1"/>
      <c r="AP455" s="1"/>
      <c r="A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23"/>
      <c r="AH456" s="23"/>
      <c r="AI456" s="23"/>
      <c r="AJ456" s="1"/>
      <c r="AK456" s="1"/>
      <c r="AL456" s="23"/>
      <c r="AM456" s="1"/>
      <c r="AN456" s="1"/>
      <c r="AO456" s="1"/>
      <c r="AP456" s="1"/>
      <c r="A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23"/>
      <c r="AH457" s="23"/>
      <c r="AI457" s="23"/>
      <c r="AJ457" s="1"/>
      <c r="AK457" s="1"/>
      <c r="AL457" s="23"/>
      <c r="AM457" s="1"/>
      <c r="AN457" s="1"/>
      <c r="AO457" s="1"/>
      <c r="AP457" s="1"/>
      <c r="A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23"/>
      <c r="AH458" s="23"/>
      <c r="AI458" s="23"/>
      <c r="AJ458" s="1"/>
      <c r="AK458" s="1"/>
      <c r="AL458" s="23"/>
      <c r="AM458" s="1"/>
      <c r="AN458" s="1"/>
      <c r="AO458" s="1"/>
      <c r="AP458" s="1"/>
      <c r="A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23"/>
      <c r="AH459" s="23"/>
      <c r="AI459" s="23"/>
      <c r="AJ459" s="1"/>
      <c r="AK459" s="1"/>
      <c r="AL459" s="23"/>
      <c r="AM459" s="1"/>
      <c r="AN459" s="1"/>
      <c r="AO459" s="1"/>
      <c r="AP459" s="1"/>
      <c r="A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23"/>
      <c r="AH460" s="23"/>
      <c r="AI460" s="23"/>
      <c r="AJ460" s="1"/>
      <c r="AK460" s="1"/>
      <c r="AL460" s="23"/>
      <c r="AM460" s="1"/>
      <c r="AN460" s="1"/>
      <c r="AO460" s="1"/>
      <c r="AP460" s="1"/>
      <c r="A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23"/>
      <c r="AH461" s="23"/>
      <c r="AI461" s="23"/>
      <c r="AJ461" s="1"/>
      <c r="AK461" s="1"/>
      <c r="AL461" s="23"/>
      <c r="AM461" s="1"/>
      <c r="AN461" s="1"/>
      <c r="AO461" s="1"/>
      <c r="AP461" s="1"/>
      <c r="A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23"/>
      <c r="AH462" s="23"/>
      <c r="AI462" s="23"/>
      <c r="AJ462" s="1"/>
      <c r="AK462" s="1"/>
      <c r="AL462" s="23"/>
      <c r="AM462" s="1"/>
      <c r="AN462" s="1"/>
      <c r="AO462" s="1"/>
      <c r="AP462" s="1"/>
      <c r="A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23"/>
      <c r="AH463" s="23"/>
      <c r="AI463" s="23"/>
      <c r="AJ463" s="1"/>
      <c r="AK463" s="1"/>
      <c r="AL463" s="23"/>
      <c r="AM463" s="1"/>
      <c r="AN463" s="1"/>
      <c r="AO463" s="1"/>
      <c r="AP463" s="1"/>
      <c r="A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23"/>
      <c r="AH464" s="23"/>
      <c r="AI464" s="23"/>
      <c r="AJ464" s="1"/>
      <c r="AK464" s="1"/>
      <c r="AL464" s="23"/>
      <c r="AM464" s="1"/>
      <c r="AN464" s="1"/>
      <c r="AO464" s="1"/>
      <c r="AP464" s="1"/>
      <c r="A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23"/>
      <c r="AH465" s="23"/>
      <c r="AI465" s="23"/>
      <c r="AJ465" s="1"/>
      <c r="AK465" s="1"/>
      <c r="AL465" s="23"/>
      <c r="AM465" s="1"/>
      <c r="AN465" s="1"/>
      <c r="AO465" s="1"/>
      <c r="AP465" s="1"/>
      <c r="A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23"/>
      <c r="AH466" s="23"/>
      <c r="AI466" s="23"/>
      <c r="AJ466" s="1"/>
      <c r="AK466" s="1"/>
      <c r="AL466" s="23"/>
      <c r="AM466" s="1"/>
      <c r="AN466" s="1"/>
      <c r="AO466" s="1"/>
      <c r="AP466" s="1"/>
      <c r="A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23"/>
      <c r="AH467" s="23"/>
      <c r="AI467" s="23"/>
      <c r="AJ467" s="1"/>
      <c r="AK467" s="1"/>
      <c r="AL467" s="23"/>
      <c r="AM467" s="1"/>
      <c r="AN467" s="1"/>
      <c r="AO467" s="1"/>
      <c r="AP467" s="1"/>
      <c r="A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23"/>
      <c r="AH468" s="23"/>
      <c r="AI468" s="23"/>
      <c r="AJ468" s="1"/>
      <c r="AK468" s="1"/>
      <c r="AL468" s="23"/>
      <c r="AM468" s="1"/>
      <c r="AN468" s="1"/>
      <c r="AO468" s="1"/>
      <c r="AP468" s="1"/>
      <c r="A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23"/>
      <c r="AH469" s="23"/>
      <c r="AI469" s="23"/>
      <c r="AJ469" s="1"/>
      <c r="AK469" s="1"/>
      <c r="AL469" s="23"/>
      <c r="AM469" s="1"/>
      <c r="AN469" s="1"/>
      <c r="AO469" s="1"/>
      <c r="AP469" s="1"/>
      <c r="A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23"/>
      <c r="AH470" s="23"/>
      <c r="AI470" s="23"/>
      <c r="AJ470" s="1"/>
      <c r="AK470" s="1"/>
      <c r="AL470" s="23"/>
      <c r="AM470" s="1"/>
      <c r="AN470" s="1"/>
      <c r="AO470" s="1"/>
      <c r="AP470" s="1"/>
      <c r="A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23"/>
      <c r="AH471" s="23"/>
      <c r="AI471" s="23"/>
      <c r="AJ471" s="1"/>
      <c r="AK471" s="1"/>
      <c r="AL471" s="23"/>
      <c r="AM471" s="1"/>
      <c r="AN471" s="1"/>
      <c r="AO471" s="1"/>
      <c r="AP471" s="1"/>
      <c r="A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23"/>
      <c r="AH472" s="23"/>
      <c r="AI472" s="23"/>
      <c r="AJ472" s="1"/>
      <c r="AK472" s="1"/>
      <c r="AL472" s="23"/>
      <c r="AM472" s="1"/>
      <c r="AN472" s="1"/>
      <c r="AO472" s="1"/>
      <c r="AP472" s="1"/>
      <c r="A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23"/>
      <c r="AH473" s="23"/>
      <c r="AI473" s="23"/>
      <c r="AJ473" s="1"/>
      <c r="AK473" s="1"/>
      <c r="AL473" s="23"/>
      <c r="AM473" s="1"/>
      <c r="AN473" s="1"/>
      <c r="AO473" s="1"/>
      <c r="AP473" s="1"/>
      <c r="A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23"/>
      <c r="AH474" s="23"/>
      <c r="AI474" s="23"/>
      <c r="AJ474" s="1"/>
      <c r="AK474" s="1"/>
      <c r="AL474" s="23"/>
      <c r="AM474" s="1"/>
      <c r="AN474" s="1"/>
      <c r="AO474" s="1"/>
      <c r="AP474" s="1"/>
      <c r="A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23"/>
      <c r="AH475" s="23"/>
      <c r="AI475" s="23"/>
      <c r="AJ475" s="1"/>
      <c r="AK475" s="1"/>
      <c r="AL475" s="23"/>
      <c r="AM475" s="1"/>
      <c r="AN475" s="1"/>
      <c r="AO475" s="1"/>
      <c r="AP475" s="1"/>
      <c r="A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23"/>
      <c r="AH476" s="23"/>
      <c r="AI476" s="23"/>
      <c r="AJ476" s="1"/>
      <c r="AK476" s="1"/>
      <c r="AL476" s="23"/>
      <c r="AM476" s="1"/>
      <c r="AN476" s="1"/>
      <c r="AO476" s="1"/>
      <c r="AP476" s="1"/>
      <c r="A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23"/>
      <c r="AH477" s="23"/>
      <c r="AI477" s="23"/>
      <c r="AJ477" s="1"/>
      <c r="AK477" s="1"/>
      <c r="AL477" s="23"/>
      <c r="AM477" s="1"/>
      <c r="AN477" s="1"/>
      <c r="AO477" s="1"/>
      <c r="AP477" s="1"/>
      <c r="A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23"/>
      <c r="AH478" s="23"/>
      <c r="AI478" s="23"/>
      <c r="AJ478" s="1"/>
      <c r="AK478" s="1"/>
      <c r="AL478" s="23"/>
      <c r="AM478" s="1"/>
      <c r="AN478" s="1"/>
      <c r="AO478" s="1"/>
      <c r="AP478" s="1"/>
      <c r="A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23"/>
      <c r="AH479" s="23"/>
      <c r="AI479" s="23"/>
      <c r="AJ479" s="1"/>
      <c r="AK479" s="1"/>
      <c r="AL479" s="23"/>
      <c r="AM479" s="1"/>
      <c r="AN479" s="1"/>
      <c r="AO479" s="1"/>
      <c r="AP479" s="1"/>
      <c r="A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23"/>
      <c r="AH480" s="23"/>
      <c r="AI480" s="23"/>
      <c r="AJ480" s="1"/>
      <c r="AK480" s="1"/>
      <c r="AL480" s="23"/>
      <c r="AM480" s="1"/>
      <c r="AN480" s="1"/>
      <c r="AO480" s="1"/>
      <c r="AP480" s="1"/>
      <c r="A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23"/>
      <c r="AH481" s="23"/>
      <c r="AI481" s="23"/>
      <c r="AJ481" s="1"/>
      <c r="AK481" s="1"/>
      <c r="AL481" s="23"/>
      <c r="AM481" s="1"/>
      <c r="AN481" s="1"/>
      <c r="AO481" s="1"/>
      <c r="AP481" s="1"/>
      <c r="A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23"/>
      <c r="AH482" s="23"/>
      <c r="AI482" s="23"/>
      <c r="AJ482" s="1"/>
      <c r="AK482" s="1"/>
      <c r="AL482" s="23"/>
      <c r="AM482" s="1"/>
      <c r="AN482" s="1"/>
      <c r="AO482" s="1"/>
      <c r="AP482" s="1"/>
      <c r="A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23"/>
      <c r="AH483" s="23"/>
      <c r="AI483" s="23"/>
      <c r="AJ483" s="1"/>
      <c r="AK483" s="1"/>
      <c r="AL483" s="23"/>
      <c r="AM483" s="1"/>
      <c r="AN483" s="1"/>
      <c r="AO483" s="1"/>
      <c r="AP483" s="1"/>
      <c r="A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23"/>
      <c r="AH484" s="23"/>
      <c r="AI484" s="23"/>
      <c r="AJ484" s="1"/>
      <c r="AK484" s="1"/>
      <c r="AL484" s="23"/>
      <c r="AM484" s="1"/>
      <c r="AN484" s="1"/>
      <c r="AO484" s="1"/>
      <c r="AP484" s="1"/>
      <c r="A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23"/>
      <c r="AH485" s="23"/>
      <c r="AI485" s="23"/>
      <c r="AJ485" s="1"/>
      <c r="AK485" s="1"/>
      <c r="AL485" s="23"/>
      <c r="AM485" s="1"/>
      <c r="AN485" s="1"/>
      <c r="AO485" s="1"/>
      <c r="AP485" s="1"/>
      <c r="A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23"/>
      <c r="AH486" s="23"/>
      <c r="AI486" s="23"/>
      <c r="AJ486" s="1"/>
      <c r="AK486" s="1"/>
      <c r="AL486" s="23"/>
      <c r="AM486" s="1"/>
      <c r="AN486" s="1"/>
      <c r="AO486" s="1"/>
      <c r="AP486" s="1"/>
      <c r="A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23"/>
      <c r="AH487" s="23"/>
      <c r="AI487" s="23"/>
      <c r="AJ487" s="1"/>
      <c r="AK487" s="1"/>
      <c r="AL487" s="23"/>
      <c r="AM487" s="1"/>
      <c r="AN487" s="1"/>
      <c r="AO487" s="1"/>
      <c r="AP487" s="1"/>
      <c r="A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23"/>
      <c r="AH488" s="23"/>
      <c r="AI488" s="23"/>
      <c r="AJ488" s="1"/>
      <c r="AK488" s="1"/>
      <c r="AL488" s="23"/>
      <c r="AM488" s="1"/>
      <c r="AN488" s="1"/>
      <c r="AO488" s="1"/>
      <c r="AP488" s="1"/>
      <c r="A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23"/>
      <c r="AH489" s="23"/>
      <c r="AI489" s="23"/>
      <c r="AJ489" s="1"/>
      <c r="AK489" s="1"/>
      <c r="AL489" s="23"/>
      <c r="AM489" s="1"/>
      <c r="AN489" s="1"/>
      <c r="AO489" s="1"/>
      <c r="AP489" s="1"/>
      <c r="A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23"/>
      <c r="AH490" s="23"/>
      <c r="AI490" s="23"/>
      <c r="AJ490" s="1"/>
      <c r="AK490" s="1"/>
      <c r="AL490" s="23"/>
      <c r="AM490" s="1"/>
      <c r="AN490" s="1"/>
      <c r="AO490" s="1"/>
      <c r="AP490" s="1"/>
      <c r="A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23"/>
      <c r="AH491" s="23"/>
      <c r="AI491" s="23"/>
      <c r="AJ491" s="1"/>
      <c r="AK491" s="1"/>
      <c r="AL491" s="23"/>
      <c r="AM491" s="1"/>
      <c r="AN491" s="1"/>
      <c r="AO491" s="1"/>
      <c r="AP491" s="1"/>
      <c r="A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23"/>
      <c r="AH492" s="23"/>
      <c r="AI492" s="23"/>
      <c r="AJ492" s="1"/>
      <c r="AK492" s="1"/>
      <c r="AL492" s="23"/>
      <c r="AM492" s="1"/>
      <c r="AN492" s="1"/>
      <c r="AO492" s="1"/>
      <c r="AP492" s="1"/>
      <c r="A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3"/>
      <c r="AH493" s="23"/>
      <c r="AI493" s="23"/>
      <c r="AJ493" s="1"/>
      <c r="AK493" s="1"/>
      <c r="AL493" s="23"/>
      <c r="AM493" s="1"/>
      <c r="AN493" s="1"/>
      <c r="AO493" s="1"/>
      <c r="AP493" s="1"/>
      <c r="A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23"/>
      <c r="AH494" s="23"/>
      <c r="AI494" s="23"/>
      <c r="AJ494" s="1"/>
      <c r="AK494" s="1"/>
      <c r="AL494" s="23"/>
      <c r="AM494" s="1"/>
      <c r="AN494" s="1"/>
      <c r="AO494" s="1"/>
      <c r="AP494" s="1"/>
      <c r="A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23"/>
      <c r="AH495" s="23"/>
      <c r="AI495" s="23"/>
      <c r="AJ495" s="1"/>
      <c r="AK495" s="1"/>
      <c r="AL495" s="23"/>
      <c r="AM495" s="1"/>
      <c r="AN495" s="1"/>
      <c r="AO495" s="1"/>
      <c r="AP495" s="1"/>
      <c r="A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23"/>
      <c r="AH496" s="23"/>
      <c r="AI496" s="23"/>
      <c r="AJ496" s="1"/>
      <c r="AK496" s="1"/>
      <c r="AL496" s="23"/>
      <c r="AM496" s="1"/>
      <c r="AN496" s="1"/>
      <c r="AO496" s="1"/>
      <c r="AP496" s="1"/>
      <c r="A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23"/>
      <c r="AH497" s="23"/>
      <c r="AI497" s="23"/>
      <c r="AJ497" s="1"/>
      <c r="AK497" s="1"/>
      <c r="AL497" s="23"/>
      <c r="AM497" s="1"/>
      <c r="AN497" s="1"/>
      <c r="AO497" s="1"/>
      <c r="AP497" s="1"/>
      <c r="A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23"/>
      <c r="AH498" s="23"/>
      <c r="AI498" s="23"/>
      <c r="AJ498" s="1"/>
      <c r="AK498" s="1"/>
      <c r="AL498" s="23"/>
      <c r="AM498" s="1"/>
      <c r="AN498" s="1"/>
      <c r="AO498" s="1"/>
      <c r="AP498" s="1"/>
      <c r="A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23"/>
      <c r="AH499" s="23"/>
      <c r="AI499" s="23"/>
      <c r="AJ499" s="1"/>
      <c r="AK499" s="1"/>
      <c r="AL499" s="23"/>
      <c r="AM499" s="1"/>
      <c r="AN499" s="1"/>
      <c r="AO499" s="1"/>
      <c r="AP499" s="1"/>
      <c r="A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3"/>
      <c r="AH500" s="23"/>
      <c r="AI500" s="23"/>
      <c r="AJ500" s="1"/>
      <c r="AK500" s="1"/>
      <c r="AL500" s="23"/>
      <c r="AM500" s="1"/>
      <c r="AN500" s="1"/>
      <c r="AO500" s="1"/>
      <c r="AP500" s="1"/>
      <c r="A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23"/>
      <c r="AH501" s="23"/>
      <c r="AI501" s="23"/>
      <c r="AJ501" s="1"/>
      <c r="AK501" s="1"/>
      <c r="AL501" s="23"/>
      <c r="AM501" s="1"/>
      <c r="AN501" s="1"/>
      <c r="AO501" s="1"/>
      <c r="AP501" s="1"/>
      <c r="A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23"/>
      <c r="AH502" s="23"/>
      <c r="AI502" s="23"/>
      <c r="AJ502" s="1"/>
      <c r="AK502" s="1"/>
      <c r="AL502" s="23"/>
      <c r="AM502" s="1"/>
      <c r="AN502" s="1"/>
      <c r="AO502" s="1"/>
      <c r="AP502" s="1"/>
      <c r="A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23"/>
      <c r="AH503" s="23"/>
      <c r="AI503" s="23"/>
      <c r="AJ503" s="1"/>
      <c r="AK503" s="1"/>
      <c r="AL503" s="23"/>
      <c r="AM503" s="1"/>
      <c r="AN503" s="1"/>
      <c r="AO503" s="1"/>
      <c r="AP503" s="1"/>
      <c r="A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23"/>
      <c r="AH504" s="23"/>
      <c r="AI504" s="23"/>
      <c r="AJ504" s="1"/>
      <c r="AK504" s="1"/>
      <c r="AL504" s="23"/>
      <c r="AM504" s="1"/>
      <c r="AN504" s="1"/>
      <c r="AO504" s="1"/>
      <c r="AP504" s="1"/>
      <c r="A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23"/>
      <c r="AH505" s="23"/>
      <c r="AI505" s="23"/>
      <c r="AJ505" s="1"/>
      <c r="AK505" s="1"/>
      <c r="AL505" s="23"/>
      <c r="AM505" s="1"/>
      <c r="AN505" s="1"/>
      <c r="AO505" s="1"/>
      <c r="AP505" s="1"/>
      <c r="A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23"/>
      <c r="AH506" s="23"/>
      <c r="AI506" s="23"/>
      <c r="AJ506" s="1"/>
      <c r="AK506" s="1"/>
      <c r="AL506" s="23"/>
      <c r="AM506" s="1"/>
      <c r="AN506" s="1"/>
      <c r="AO506" s="1"/>
      <c r="AP506" s="1"/>
      <c r="A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23"/>
      <c r="AH507" s="23"/>
      <c r="AI507" s="23"/>
      <c r="AJ507" s="1"/>
      <c r="AK507" s="1"/>
      <c r="AL507" s="23"/>
      <c r="AM507" s="1"/>
      <c r="AN507" s="1"/>
      <c r="AO507" s="1"/>
      <c r="AP507" s="1"/>
      <c r="A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23"/>
      <c r="AH508" s="23"/>
      <c r="AI508" s="23"/>
      <c r="AJ508" s="1"/>
      <c r="AK508" s="1"/>
      <c r="AL508" s="23"/>
      <c r="AM508" s="1"/>
      <c r="AN508" s="1"/>
      <c r="AO508" s="1"/>
      <c r="AP508" s="1"/>
      <c r="A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23"/>
      <c r="AH509" s="23"/>
      <c r="AI509" s="23"/>
      <c r="AJ509" s="1"/>
      <c r="AK509" s="1"/>
      <c r="AL509" s="23"/>
      <c r="AM509" s="1"/>
      <c r="AN509" s="1"/>
      <c r="AO509" s="1"/>
      <c r="AP509" s="1"/>
      <c r="A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23"/>
      <c r="AH510" s="23"/>
      <c r="AI510" s="23"/>
      <c r="AJ510" s="1"/>
      <c r="AK510" s="1"/>
      <c r="AL510" s="23"/>
      <c r="AM510" s="1"/>
      <c r="AN510" s="1"/>
      <c r="AO510" s="1"/>
      <c r="AP510" s="1"/>
      <c r="A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23"/>
      <c r="AH511" s="23"/>
      <c r="AI511" s="23"/>
      <c r="AJ511" s="1"/>
      <c r="AK511" s="1"/>
      <c r="AL511" s="23"/>
      <c r="AM511" s="1"/>
      <c r="AN511" s="1"/>
      <c r="AO511" s="1"/>
      <c r="AP511" s="1"/>
      <c r="A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3"/>
      <c r="AH512" s="23"/>
      <c r="AI512" s="23"/>
      <c r="AJ512" s="1"/>
      <c r="AK512" s="1"/>
      <c r="AL512" s="23"/>
      <c r="AM512" s="1"/>
      <c r="AN512" s="1"/>
      <c r="AO512" s="1"/>
      <c r="AP512" s="1"/>
      <c r="A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23"/>
      <c r="AH513" s="23"/>
      <c r="AI513" s="23"/>
      <c r="AJ513" s="1"/>
      <c r="AK513" s="1"/>
      <c r="AL513" s="23"/>
      <c r="AM513" s="1"/>
      <c r="AN513" s="1"/>
      <c r="AO513" s="1"/>
      <c r="AP513" s="1"/>
      <c r="A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23"/>
      <c r="AH514" s="23"/>
      <c r="AI514" s="23"/>
      <c r="AJ514" s="1"/>
      <c r="AK514" s="1"/>
      <c r="AL514" s="23"/>
      <c r="AM514" s="1"/>
      <c r="AN514" s="1"/>
      <c r="AO514" s="1"/>
      <c r="AP514" s="1"/>
      <c r="A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23"/>
      <c r="AH515" s="23"/>
      <c r="AI515" s="23"/>
      <c r="AJ515" s="1"/>
      <c r="AK515" s="1"/>
      <c r="AL515" s="23"/>
      <c r="AM515" s="1"/>
      <c r="AN515" s="1"/>
      <c r="AO515" s="1"/>
      <c r="AP515" s="1"/>
      <c r="A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23"/>
      <c r="AH516" s="23"/>
      <c r="AI516" s="23"/>
      <c r="AJ516" s="1"/>
      <c r="AK516" s="1"/>
      <c r="AL516" s="23"/>
      <c r="AM516" s="1"/>
      <c r="AN516" s="1"/>
      <c r="AO516" s="1"/>
      <c r="AP516" s="1"/>
      <c r="A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23"/>
      <c r="AH517" s="23"/>
      <c r="AI517" s="23"/>
      <c r="AJ517" s="1"/>
      <c r="AK517" s="1"/>
      <c r="AL517" s="23"/>
      <c r="AM517" s="1"/>
      <c r="AN517" s="1"/>
      <c r="AO517" s="1"/>
      <c r="AP517" s="1"/>
      <c r="A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23"/>
      <c r="AH518" s="23"/>
      <c r="AI518" s="23"/>
      <c r="AJ518" s="1"/>
      <c r="AK518" s="1"/>
      <c r="AL518" s="23"/>
      <c r="AM518" s="1"/>
      <c r="AN518" s="1"/>
      <c r="AO518" s="1"/>
      <c r="AP518" s="1"/>
      <c r="A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23"/>
      <c r="AH519" s="23"/>
      <c r="AI519" s="23"/>
      <c r="AJ519" s="1"/>
      <c r="AK519" s="1"/>
      <c r="AL519" s="23"/>
      <c r="AM519" s="1"/>
      <c r="AN519" s="1"/>
      <c r="AO519" s="1"/>
      <c r="AP519" s="1"/>
      <c r="A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23"/>
      <c r="AH520" s="23"/>
      <c r="AI520" s="23"/>
      <c r="AJ520" s="1"/>
      <c r="AK520" s="1"/>
      <c r="AL520" s="23"/>
      <c r="AM520" s="1"/>
      <c r="AN520" s="1"/>
      <c r="AO520" s="1"/>
      <c r="AP520" s="1"/>
      <c r="A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23"/>
      <c r="AH521" s="23"/>
      <c r="AI521" s="23"/>
      <c r="AJ521" s="1"/>
      <c r="AK521" s="1"/>
      <c r="AL521" s="23"/>
      <c r="AM521" s="1"/>
      <c r="AN521" s="1"/>
      <c r="AO521" s="1"/>
      <c r="AP521" s="1"/>
      <c r="A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23"/>
      <c r="AH522" s="23"/>
      <c r="AI522" s="23"/>
      <c r="AJ522" s="1"/>
      <c r="AK522" s="1"/>
      <c r="AL522" s="23"/>
      <c r="AM522" s="1"/>
      <c r="AN522" s="1"/>
      <c r="AO522" s="1"/>
      <c r="AP522" s="1"/>
      <c r="A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23"/>
      <c r="AH523" s="23"/>
      <c r="AI523" s="23"/>
      <c r="AJ523" s="1"/>
      <c r="AK523" s="1"/>
      <c r="AL523" s="23"/>
      <c r="AM523" s="1"/>
      <c r="AN523" s="1"/>
      <c r="AO523" s="1"/>
      <c r="AP523" s="1"/>
      <c r="A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23"/>
      <c r="AH524" s="23"/>
      <c r="AI524" s="23"/>
      <c r="AJ524" s="1"/>
      <c r="AK524" s="1"/>
      <c r="AL524" s="23"/>
      <c r="AM524" s="1"/>
      <c r="AN524" s="1"/>
      <c r="AO524" s="1"/>
      <c r="AP524" s="1"/>
      <c r="A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3"/>
      <c r="AH525" s="23"/>
      <c r="AI525" s="23"/>
      <c r="AJ525" s="1"/>
      <c r="AK525" s="1"/>
      <c r="AL525" s="23"/>
      <c r="AM525" s="1"/>
      <c r="AN525" s="1"/>
      <c r="AO525" s="1"/>
      <c r="AP525" s="1"/>
      <c r="A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23"/>
      <c r="AH526" s="23"/>
      <c r="AI526" s="23"/>
      <c r="AJ526" s="1"/>
      <c r="AK526" s="1"/>
      <c r="AL526" s="23"/>
      <c r="AM526" s="1"/>
      <c r="AN526" s="1"/>
      <c r="AO526" s="1"/>
      <c r="AP526" s="1"/>
      <c r="A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23"/>
      <c r="AH527" s="23"/>
      <c r="AI527" s="23"/>
      <c r="AJ527" s="1"/>
      <c r="AK527" s="1"/>
      <c r="AL527" s="23"/>
      <c r="AM527" s="1"/>
      <c r="AN527" s="1"/>
      <c r="AO527" s="1"/>
      <c r="AP527" s="1"/>
      <c r="A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23"/>
      <c r="AH528" s="23"/>
      <c r="AI528" s="23"/>
      <c r="AJ528" s="1"/>
      <c r="AK528" s="1"/>
      <c r="AL528" s="23"/>
      <c r="AM528" s="1"/>
      <c r="AN528" s="1"/>
      <c r="AO528" s="1"/>
      <c r="AP528" s="1"/>
      <c r="A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23"/>
      <c r="AH529" s="23"/>
      <c r="AI529" s="23"/>
      <c r="AJ529" s="1"/>
      <c r="AK529" s="1"/>
      <c r="AL529" s="23"/>
      <c r="AM529" s="1"/>
      <c r="AN529" s="1"/>
      <c r="AO529" s="1"/>
      <c r="AP529" s="1"/>
      <c r="A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23"/>
      <c r="AH530" s="23"/>
      <c r="AI530" s="23"/>
      <c r="AJ530" s="1"/>
      <c r="AK530" s="1"/>
      <c r="AL530" s="23"/>
      <c r="AM530" s="1"/>
      <c r="AN530" s="1"/>
      <c r="AO530" s="1"/>
      <c r="AP530" s="1"/>
      <c r="A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23"/>
      <c r="AH531" s="23"/>
      <c r="AI531" s="23"/>
      <c r="AJ531" s="1"/>
      <c r="AK531" s="1"/>
      <c r="AL531" s="23"/>
      <c r="AM531" s="1"/>
      <c r="AN531" s="1"/>
      <c r="AO531" s="1"/>
      <c r="AP531" s="1"/>
      <c r="A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23"/>
      <c r="AH532" s="23"/>
      <c r="AI532" s="23"/>
      <c r="AJ532" s="1"/>
      <c r="AK532" s="1"/>
      <c r="AL532" s="23"/>
      <c r="AM532" s="1"/>
      <c r="AN532" s="1"/>
      <c r="AO532" s="1"/>
      <c r="AP532" s="1"/>
      <c r="A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23"/>
      <c r="AH533" s="23"/>
      <c r="AI533" s="23"/>
      <c r="AJ533" s="1"/>
      <c r="AK533" s="1"/>
      <c r="AL533" s="23"/>
      <c r="AM533" s="1"/>
      <c r="AN533" s="1"/>
      <c r="AO533" s="1"/>
      <c r="AP533" s="1"/>
      <c r="A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23"/>
      <c r="AH534" s="23"/>
      <c r="AI534" s="23"/>
      <c r="AJ534" s="1"/>
      <c r="AK534" s="1"/>
      <c r="AL534" s="23"/>
      <c r="AM534" s="1"/>
      <c r="AN534" s="1"/>
      <c r="AO534" s="1"/>
      <c r="AP534" s="1"/>
      <c r="A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23"/>
      <c r="AH535" s="23"/>
      <c r="AI535" s="23"/>
      <c r="AJ535" s="1"/>
      <c r="AK535" s="1"/>
      <c r="AL535" s="23"/>
      <c r="AM535" s="1"/>
      <c r="AN535" s="1"/>
      <c r="AO535" s="1"/>
      <c r="AP535" s="1"/>
      <c r="A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23"/>
      <c r="AH536" s="23"/>
      <c r="AI536" s="23"/>
      <c r="AJ536" s="1"/>
      <c r="AK536" s="1"/>
      <c r="AL536" s="23"/>
      <c r="AM536" s="1"/>
      <c r="AN536" s="1"/>
      <c r="AO536" s="1"/>
      <c r="AP536" s="1"/>
      <c r="A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23"/>
      <c r="AH537" s="23"/>
      <c r="AI537" s="23"/>
      <c r="AJ537" s="1"/>
      <c r="AK537" s="1"/>
      <c r="AL537" s="23"/>
      <c r="AM537" s="1"/>
      <c r="AN537" s="1"/>
      <c r="AO537" s="1"/>
      <c r="AP537" s="1"/>
      <c r="A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23"/>
      <c r="AH538" s="23"/>
      <c r="AI538" s="23"/>
      <c r="AJ538" s="1"/>
      <c r="AK538" s="1"/>
      <c r="AL538" s="23"/>
      <c r="AM538" s="1"/>
      <c r="AN538" s="1"/>
      <c r="AO538" s="1"/>
      <c r="AP538" s="1"/>
      <c r="A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23"/>
      <c r="AH539" s="23"/>
      <c r="AI539" s="23"/>
      <c r="AJ539" s="1"/>
      <c r="AK539" s="1"/>
      <c r="AL539" s="23"/>
      <c r="AM539" s="1"/>
      <c r="AN539" s="1"/>
      <c r="AO539" s="1"/>
      <c r="AP539" s="1"/>
      <c r="A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23"/>
      <c r="AH540" s="23"/>
      <c r="AI540" s="23"/>
      <c r="AJ540" s="1"/>
      <c r="AK540" s="1"/>
      <c r="AL540" s="23"/>
      <c r="AM540" s="1"/>
      <c r="AN540" s="1"/>
      <c r="AO540" s="1"/>
      <c r="AP540" s="1"/>
      <c r="A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23"/>
      <c r="AH541" s="23"/>
      <c r="AI541" s="23"/>
      <c r="AJ541" s="1"/>
      <c r="AK541" s="1"/>
      <c r="AL541" s="23"/>
      <c r="AM541" s="1"/>
      <c r="AN541" s="1"/>
      <c r="AO541" s="1"/>
      <c r="AP541" s="1"/>
      <c r="A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23"/>
      <c r="AH542" s="23"/>
      <c r="AI542" s="23"/>
      <c r="AJ542" s="1"/>
      <c r="AK542" s="1"/>
      <c r="AL542" s="23"/>
      <c r="AM542" s="1"/>
      <c r="AN542" s="1"/>
      <c r="AO542" s="1"/>
      <c r="AP542" s="1"/>
      <c r="A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23"/>
      <c r="AH543" s="23"/>
      <c r="AI543" s="23"/>
      <c r="AJ543" s="1"/>
      <c r="AK543" s="1"/>
      <c r="AL543" s="23"/>
      <c r="AM543" s="1"/>
      <c r="AN543" s="1"/>
      <c r="AO543" s="1"/>
      <c r="AP543" s="1"/>
      <c r="A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23"/>
      <c r="AH544" s="23"/>
      <c r="AI544" s="23"/>
      <c r="AJ544" s="1"/>
      <c r="AK544" s="1"/>
      <c r="AL544" s="23"/>
      <c r="AM544" s="1"/>
      <c r="AN544" s="1"/>
      <c r="AO544" s="1"/>
      <c r="AP544" s="1"/>
      <c r="A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23"/>
      <c r="AH545" s="23"/>
      <c r="AI545" s="23"/>
      <c r="AJ545" s="1"/>
      <c r="AK545" s="1"/>
      <c r="AL545" s="23"/>
      <c r="AM545" s="1"/>
      <c r="AN545" s="1"/>
      <c r="AO545" s="1"/>
      <c r="AP545" s="1"/>
      <c r="A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23"/>
      <c r="AH546" s="23"/>
      <c r="AI546" s="23"/>
      <c r="AJ546" s="1"/>
      <c r="AK546" s="1"/>
      <c r="AL546" s="23"/>
      <c r="AM546" s="1"/>
      <c r="AN546" s="1"/>
      <c r="AO546" s="1"/>
      <c r="AP546" s="1"/>
      <c r="A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23"/>
      <c r="AH547" s="23"/>
      <c r="AI547" s="23"/>
      <c r="AJ547" s="1"/>
      <c r="AK547" s="1"/>
      <c r="AL547" s="23"/>
      <c r="AM547" s="1"/>
      <c r="AN547" s="1"/>
      <c r="AO547" s="1"/>
      <c r="AP547" s="1"/>
      <c r="A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23"/>
      <c r="AH548" s="23"/>
      <c r="AI548" s="23"/>
      <c r="AJ548" s="1"/>
      <c r="AK548" s="1"/>
      <c r="AL548" s="23"/>
      <c r="AM548" s="1"/>
      <c r="AN548" s="1"/>
      <c r="AO548" s="1"/>
      <c r="AP548" s="1"/>
      <c r="A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23"/>
      <c r="AH549" s="23"/>
      <c r="AI549" s="23"/>
      <c r="AJ549" s="1"/>
      <c r="AK549" s="1"/>
      <c r="AL549" s="23"/>
      <c r="AM549" s="1"/>
      <c r="AN549" s="1"/>
      <c r="AO549" s="1"/>
      <c r="AP549" s="1"/>
      <c r="A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23"/>
      <c r="AH550" s="23"/>
      <c r="AI550" s="23"/>
      <c r="AJ550" s="1"/>
      <c r="AK550" s="1"/>
      <c r="AL550" s="23"/>
      <c r="AM550" s="1"/>
      <c r="AN550" s="1"/>
      <c r="AO550" s="1"/>
      <c r="AP550" s="1"/>
      <c r="A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23"/>
      <c r="AH551" s="23"/>
      <c r="AI551" s="23"/>
      <c r="AJ551" s="1"/>
      <c r="AK551" s="1"/>
      <c r="AL551" s="23"/>
      <c r="AM551" s="1"/>
      <c r="AN551" s="1"/>
      <c r="AO551" s="1"/>
      <c r="AP551" s="1"/>
      <c r="A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23"/>
      <c r="AH552" s="23"/>
      <c r="AI552" s="23"/>
      <c r="AJ552" s="1"/>
      <c r="AK552" s="1"/>
      <c r="AL552" s="23"/>
      <c r="AM552" s="1"/>
      <c r="AN552" s="1"/>
      <c r="AO552" s="1"/>
      <c r="AP552" s="1"/>
      <c r="A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23"/>
      <c r="AH553" s="23"/>
      <c r="AI553" s="23"/>
      <c r="AJ553" s="1"/>
      <c r="AK553" s="1"/>
      <c r="AL553" s="23"/>
      <c r="AM553" s="1"/>
      <c r="AN553" s="1"/>
      <c r="AO553" s="1"/>
      <c r="AP553" s="1"/>
      <c r="A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23"/>
      <c r="AH554" s="23"/>
      <c r="AI554" s="23"/>
      <c r="AJ554" s="1"/>
      <c r="AK554" s="1"/>
      <c r="AL554" s="23"/>
      <c r="AM554" s="1"/>
      <c r="AN554" s="1"/>
      <c r="AO554" s="1"/>
      <c r="AP554" s="1"/>
      <c r="A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23"/>
      <c r="AH555" s="23"/>
      <c r="AI555" s="23"/>
      <c r="AJ555" s="1"/>
      <c r="AK555" s="1"/>
      <c r="AL555" s="23"/>
      <c r="AM555" s="1"/>
      <c r="AN555" s="1"/>
      <c r="AO555" s="1"/>
      <c r="AP555" s="1"/>
      <c r="A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23"/>
      <c r="AH556" s="23"/>
      <c r="AI556" s="23"/>
      <c r="AJ556" s="1"/>
      <c r="AK556" s="1"/>
      <c r="AL556" s="23"/>
      <c r="AM556" s="1"/>
      <c r="AN556" s="1"/>
      <c r="AO556" s="1"/>
      <c r="AP556" s="1"/>
      <c r="A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23"/>
      <c r="AH557" s="23"/>
      <c r="AI557" s="23"/>
      <c r="AJ557" s="1"/>
      <c r="AK557" s="1"/>
      <c r="AL557" s="23"/>
      <c r="AM557" s="1"/>
      <c r="AN557" s="1"/>
      <c r="AO557" s="1"/>
      <c r="AP557" s="1"/>
      <c r="A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23"/>
      <c r="AH558" s="23"/>
      <c r="AI558" s="23"/>
      <c r="AJ558" s="1"/>
      <c r="AK558" s="1"/>
      <c r="AL558" s="23"/>
      <c r="AM558" s="1"/>
      <c r="AN558" s="1"/>
      <c r="AO558" s="1"/>
      <c r="AP558" s="1"/>
      <c r="A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23"/>
      <c r="AH559" s="23"/>
      <c r="AI559" s="23"/>
      <c r="AJ559" s="1"/>
      <c r="AK559" s="1"/>
      <c r="AL559" s="23"/>
      <c r="AM559" s="1"/>
      <c r="AN559" s="1"/>
      <c r="AO559" s="1"/>
      <c r="AP559" s="1"/>
      <c r="A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23"/>
      <c r="AH560" s="23"/>
      <c r="AI560" s="23"/>
      <c r="AJ560" s="1"/>
      <c r="AK560" s="1"/>
      <c r="AL560" s="23"/>
      <c r="AM560" s="1"/>
      <c r="AN560" s="1"/>
      <c r="AO560" s="1"/>
      <c r="AP560" s="1"/>
      <c r="A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23"/>
      <c r="AH561" s="23"/>
      <c r="AI561" s="23"/>
      <c r="AJ561" s="1"/>
      <c r="AK561" s="1"/>
      <c r="AL561" s="23"/>
      <c r="AM561" s="1"/>
      <c r="AN561" s="1"/>
      <c r="AO561" s="1"/>
      <c r="AP561" s="1"/>
      <c r="A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23"/>
      <c r="AH562" s="23"/>
      <c r="AI562" s="23"/>
      <c r="AJ562" s="1"/>
      <c r="AK562" s="1"/>
      <c r="AL562" s="23"/>
      <c r="AM562" s="1"/>
      <c r="AN562" s="1"/>
      <c r="AO562" s="1"/>
      <c r="AP562" s="1"/>
      <c r="A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23"/>
      <c r="AH563" s="23"/>
      <c r="AI563" s="23"/>
      <c r="AJ563" s="1"/>
      <c r="AK563" s="1"/>
      <c r="AL563" s="23"/>
      <c r="AM563" s="1"/>
      <c r="AN563" s="1"/>
      <c r="AO563" s="1"/>
      <c r="AP563" s="1"/>
      <c r="A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23"/>
      <c r="AH564" s="23"/>
      <c r="AI564" s="23"/>
      <c r="AJ564" s="1"/>
      <c r="AK564" s="1"/>
      <c r="AL564" s="23"/>
      <c r="AM564" s="1"/>
      <c r="AN564" s="1"/>
      <c r="AO564" s="1"/>
      <c r="AP564" s="1"/>
      <c r="A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23"/>
      <c r="AH565" s="23"/>
      <c r="AI565" s="23"/>
      <c r="AJ565" s="1"/>
      <c r="AK565" s="1"/>
      <c r="AL565" s="23"/>
      <c r="AM565" s="1"/>
      <c r="AN565" s="1"/>
      <c r="AO565" s="1"/>
      <c r="AP565" s="1"/>
      <c r="A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23"/>
      <c r="AH566" s="23"/>
      <c r="AI566" s="23"/>
      <c r="AJ566" s="1"/>
      <c r="AK566" s="1"/>
      <c r="AL566" s="23"/>
      <c r="AM566" s="1"/>
      <c r="AN566" s="1"/>
      <c r="AO566" s="1"/>
      <c r="AP566" s="1"/>
      <c r="A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23"/>
      <c r="AH567" s="23"/>
      <c r="AI567" s="23"/>
      <c r="AJ567" s="1"/>
      <c r="AK567" s="1"/>
      <c r="AL567" s="23"/>
      <c r="AM567" s="1"/>
      <c r="AN567" s="1"/>
      <c r="AO567" s="1"/>
      <c r="AP567" s="1"/>
      <c r="A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23"/>
      <c r="AH568" s="23"/>
      <c r="AI568" s="23"/>
      <c r="AJ568" s="1"/>
      <c r="AK568" s="1"/>
      <c r="AL568" s="23"/>
      <c r="AM568" s="1"/>
      <c r="AN568" s="1"/>
      <c r="AO568" s="1"/>
      <c r="AP568" s="1"/>
      <c r="A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23"/>
      <c r="AH569" s="23"/>
      <c r="AI569" s="23"/>
      <c r="AJ569" s="1"/>
      <c r="AK569" s="1"/>
      <c r="AL569" s="23"/>
      <c r="AM569" s="1"/>
      <c r="AN569" s="1"/>
      <c r="AO569" s="1"/>
      <c r="AP569" s="1"/>
      <c r="A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23"/>
      <c r="AH570" s="23"/>
      <c r="AI570" s="23"/>
      <c r="AJ570" s="1"/>
      <c r="AK570" s="1"/>
      <c r="AL570" s="23"/>
      <c r="AM570" s="1"/>
      <c r="AN570" s="1"/>
      <c r="AO570" s="1"/>
      <c r="AP570" s="1"/>
      <c r="A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23"/>
      <c r="AH571" s="23"/>
      <c r="AI571" s="23"/>
      <c r="AJ571" s="1"/>
      <c r="AK571" s="1"/>
      <c r="AL571" s="23"/>
      <c r="AM571" s="1"/>
      <c r="AN571" s="1"/>
      <c r="AO571" s="1"/>
      <c r="AP571" s="1"/>
      <c r="A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23"/>
      <c r="AH572" s="23"/>
      <c r="AI572" s="23"/>
      <c r="AJ572" s="1"/>
      <c r="AK572" s="1"/>
      <c r="AL572" s="23"/>
      <c r="AM572" s="1"/>
      <c r="AN572" s="1"/>
      <c r="AO572" s="1"/>
      <c r="AP572" s="1"/>
      <c r="A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23"/>
      <c r="AH573" s="23"/>
      <c r="AI573" s="23"/>
      <c r="AJ573" s="1"/>
      <c r="AK573" s="1"/>
      <c r="AL573" s="23"/>
      <c r="AM573" s="1"/>
      <c r="AN573" s="1"/>
      <c r="AO573" s="1"/>
      <c r="AP573" s="1"/>
      <c r="A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23"/>
      <c r="AH574" s="23"/>
      <c r="AI574" s="23"/>
      <c r="AJ574" s="1"/>
      <c r="AK574" s="1"/>
      <c r="AL574" s="23"/>
      <c r="AM574" s="1"/>
      <c r="AN574" s="1"/>
      <c r="AO574" s="1"/>
      <c r="AP574" s="1"/>
      <c r="A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23"/>
      <c r="AH575" s="23"/>
      <c r="AI575" s="23"/>
      <c r="AJ575" s="1"/>
      <c r="AK575" s="1"/>
      <c r="AL575" s="23"/>
      <c r="AM575" s="1"/>
      <c r="AN575" s="1"/>
      <c r="AO575" s="1"/>
      <c r="AP575" s="1"/>
      <c r="A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23"/>
      <c r="AH576" s="23"/>
      <c r="AI576" s="23"/>
      <c r="AJ576" s="1"/>
      <c r="AK576" s="1"/>
      <c r="AL576" s="23"/>
      <c r="AM576" s="1"/>
      <c r="AN576" s="1"/>
      <c r="AO576" s="1"/>
      <c r="AP576" s="1"/>
      <c r="A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23"/>
      <c r="AH577" s="23"/>
      <c r="AI577" s="23"/>
      <c r="AJ577" s="1"/>
      <c r="AK577" s="1"/>
      <c r="AL577" s="23"/>
      <c r="AM577" s="1"/>
      <c r="AN577" s="1"/>
      <c r="AO577" s="1"/>
      <c r="AP577" s="1"/>
      <c r="A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23"/>
      <c r="AH578" s="23"/>
      <c r="AI578" s="23"/>
      <c r="AJ578" s="1"/>
      <c r="AK578" s="1"/>
      <c r="AL578" s="23"/>
      <c r="AM578" s="1"/>
      <c r="AN578" s="1"/>
      <c r="AO578" s="1"/>
      <c r="AP578" s="1"/>
      <c r="A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23"/>
      <c r="AH579" s="23"/>
      <c r="AI579" s="23"/>
      <c r="AJ579" s="1"/>
      <c r="AK579" s="1"/>
      <c r="AL579" s="23"/>
      <c r="AM579" s="1"/>
      <c r="AN579" s="1"/>
      <c r="AO579" s="1"/>
      <c r="AP579" s="1"/>
      <c r="A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23"/>
      <c r="AH580" s="23"/>
      <c r="AI580" s="23"/>
      <c r="AJ580" s="1"/>
      <c r="AK580" s="1"/>
      <c r="AL580" s="23"/>
      <c r="AM580" s="1"/>
      <c r="AN580" s="1"/>
      <c r="AO580" s="1"/>
      <c r="AP580" s="1"/>
      <c r="A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23"/>
      <c r="AH581" s="23"/>
      <c r="AI581" s="23"/>
      <c r="AJ581" s="1"/>
      <c r="AK581" s="1"/>
      <c r="AL581" s="23"/>
      <c r="AM581" s="1"/>
      <c r="AN581" s="1"/>
      <c r="AO581" s="1"/>
      <c r="AP581" s="1"/>
      <c r="A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23"/>
      <c r="AH582" s="23"/>
      <c r="AI582" s="23"/>
      <c r="AJ582" s="1"/>
      <c r="AK582" s="1"/>
      <c r="AL582" s="23"/>
      <c r="AM582" s="1"/>
      <c r="AN582" s="1"/>
      <c r="AO582" s="1"/>
      <c r="AP582" s="1"/>
      <c r="A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23"/>
      <c r="AH583" s="23"/>
      <c r="AI583" s="23"/>
      <c r="AJ583" s="1"/>
      <c r="AK583" s="1"/>
      <c r="AL583" s="23"/>
      <c r="AM583" s="1"/>
      <c r="AN583" s="1"/>
      <c r="AO583" s="1"/>
      <c r="AP583" s="1"/>
      <c r="A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23"/>
      <c r="AH584" s="23"/>
      <c r="AI584" s="23"/>
      <c r="AJ584" s="1"/>
      <c r="AK584" s="1"/>
      <c r="AL584" s="23"/>
      <c r="AM584" s="1"/>
      <c r="AN584" s="1"/>
      <c r="AO584" s="1"/>
      <c r="AP584" s="1"/>
      <c r="A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23"/>
      <c r="AH585" s="23"/>
      <c r="AI585" s="23"/>
      <c r="AJ585" s="1"/>
      <c r="AK585" s="1"/>
      <c r="AL585" s="23"/>
      <c r="AM585" s="1"/>
      <c r="AN585" s="1"/>
      <c r="AO585" s="1"/>
      <c r="AP585" s="1"/>
      <c r="A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3"/>
      <c r="AH586" s="23"/>
      <c r="AI586" s="23"/>
      <c r="AJ586" s="1"/>
      <c r="AK586" s="1"/>
      <c r="AL586" s="23"/>
      <c r="AM586" s="1"/>
      <c r="AN586" s="1"/>
      <c r="AO586" s="1"/>
      <c r="AP586" s="1"/>
      <c r="A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23"/>
      <c r="AH587" s="23"/>
      <c r="AI587" s="23"/>
      <c r="AJ587" s="1"/>
      <c r="AK587" s="1"/>
      <c r="AL587" s="23"/>
      <c r="AM587" s="1"/>
      <c r="AN587" s="1"/>
      <c r="AO587" s="1"/>
      <c r="AP587" s="1"/>
      <c r="A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23"/>
      <c r="AH588" s="23"/>
      <c r="AI588" s="23"/>
      <c r="AJ588" s="1"/>
      <c r="AK588" s="1"/>
      <c r="AL588" s="23"/>
      <c r="AM588" s="1"/>
      <c r="AN588" s="1"/>
      <c r="AO588" s="1"/>
      <c r="AP588" s="1"/>
      <c r="A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23"/>
      <c r="AH589" s="23"/>
      <c r="AI589" s="23"/>
      <c r="AJ589" s="1"/>
      <c r="AK589" s="1"/>
      <c r="AL589" s="23"/>
      <c r="AM589" s="1"/>
      <c r="AN589" s="1"/>
      <c r="AO589" s="1"/>
      <c r="AP589" s="1"/>
      <c r="A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23"/>
      <c r="AH590" s="23"/>
      <c r="AI590" s="23"/>
      <c r="AJ590" s="1"/>
      <c r="AK590" s="1"/>
      <c r="AL590" s="23"/>
      <c r="AM590" s="1"/>
      <c r="AN590" s="1"/>
      <c r="AO590" s="1"/>
      <c r="AP590" s="1"/>
      <c r="A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23"/>
      <c r="AH591" s="23"/>
      <c r="AI591" s="23"/>
      <c r="AJ591" s="1"/>
      <c r="AK591" s="1"/>
      <c r="AL591" s="23"/>
      <c r="AM591" s="1"/>
      <c r="AN591" s="1"/>
      <c r="AO591" s="1"/>
      <c r="AP591" s="1"/>
      <c r="A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23"/>
      <c r="AH592" s="23"/>
      <c r="AI592" s="23"/>
      <c r="AJ592" s="1"/>
      <c r="AK592" s="1"/>
      <c r="AL592" s="23"/>
      <c r="AM592" s="1"/>
      <c r="AN592" s="1"/>
      <c r="AO592" s="1"/>
      <c r="AP592" s="1"/>
      <c r="A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23"/>
      <c r="AH593" s="23"/>
      <c r="AI593" s="23"/>
      <c r="AJ593" s="1"/>
      <c r="AK593" s="1"/>
      <c r="AL593" s="23"/>
      <c r="AM593" s="1"/>
      <c r="AN593" s="1"/>
      <c r="AO593" s="1"/>
      <c r="AP593" s="1"/>
      <c r="A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23"/>
      <c r="AH594" s="23"/>
      <c r="AI594" s="23"/>
      <c r="AJ594" s="1"/>
      <c r="AK594" s="1"/>
      <c r="AL594" s="23"/>
      <c r="AM594" s="1"/>
      <c r="AN594" s="1"/>
      <c r="AO594" s="1"/>
      <c r="AP594" s="1"/>
      <c r="A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23"/>
      <c r="AH595" s="23"/>
      <c r="AI595" s="23"/>
      <c r="AJ595" s="1"/>
      <c r="AK595" s="1"/>
      <c r="AL595" s="23"/>
      <c r="AM595" s="1"/>
      <c r="AN595" s="1"/>
      <c r="AO595" s="1"/>
      <c r="AP595" s="1"/>
      <c r="A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23"/>
      <c r="AH596" s="23"/>
      <c r="AI596" s="23"/>
      <c r="AJ596" s="1"/>
      <c r="AK596" s="1"/>
      <c r="AL596" s="23"/>
      <c r="AM596" s="1"/>
      <c r="AN596" s="1"/>
      <c r="AO596" s="1"/>
      <c r="AP596" s="1"/>
      <c r="A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23"/>
      <c r="AH597" s="23"/>
      <c r="AI597" s="23"/>
      <c r="AJ597" s="1"/>
      <c r="AK597" s="1"/>
      <c r="AL597" s="23"/>
      <c r="AM597" s="1"/>
      <c r="AN597" s="1"/>
      <c r="AO597" s="1"/>
      <c r="AP597" s="1"/>
      <c r="A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23"/>
      <c r="AH598" s="23"/>
      <c r="AI598" s="23"/>
      <c r="AJ598" s="1"/>
      <c r="AK598" s="1"/>
      <c r="AL598" s="23"/>
      <c r="AM598" s="1"/>
      <c r="AN598" s="1"/>
      <c r="AO598" s="1"/>
      <c r="AP598" s="1"/>
      <c r="A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23"/>
      <c r="AH599" s="23"/>
      <c r="AI599" s="23"/>
      <c r="AJ599" s="1"/>
      <c r="AK599" s="1"/>
      <c r="AL599" s="23"/>
      <c r="AM599" s="1"/>
      <c r="AN599" s="1"/>
      <c r="AO599" s="1"/>
      <c r="AP599" s="1"/>
      <c r="A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23"/>
      <c r="AH600" s="23"/>
      <c r="AI600" s="23"/>
      <c r="AJ600" s="1"/>
      <c r="AK600" s="1"/>
      <c r="AL600" s="23"/>
      <c r="AM600" s="1"/>
      <c r="AN600" s="1"/>
      <c r="AO600" s="1"/>
      <c r="AP600" s="1"/>
      <c r="A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23"/>
      <c r="AH601" s="23"/>
      <c r="AI601" s="23"/>
      <c r="AJ601" s="1"/>
      <c r="AK601" s="1"/>
      <c r="AL601" s="23"/>
      <c r="AM601" s="1"/>
      <c r="AN601" s="1"/>
      <c r="AO601" s="1"/>
      <c r="AP601" s="1"/>
      <c r="A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23"/>
      <c r="AH602" s="23"/>
      <c r="AI602" s="23"/>
      <c r="AJ602" s="1"/>
      <c r="AK602" s="1"/>
      <c r="AL602" s="23"/>
      <c r="AM602" s="1"/>
      <c r="AN602" s="1"/>
      <c r="AO602" s="1"/>
      <c r="AP602" s="1"/>
      <c r="A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23"/>
      <c r="AH603" s="23"/>
      <c r="AI603" s="23"/>
      <c r="AJ603" s="1"/>
      <c r="AK603" s="1"/>
      <c r="AL603" s="23"/>
      <c r="AM603" s="1"/>
      <c r="AN603" s="1"/>
      <c r="AO603" s="1"/>
      <c r="AP603" s="1"/>
      <c r="A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3"/>
      <c r="AH604" s="23"/>
      <c r="AI604" s="23"/>
      <c r="AJ604" s="1"/>
      <c r="AK604" s="1"/>
      <c r="AL604" s="23"/>
      <c r="AM604" s="1"/>
      <c r="AN604" s="1"/>
      <c r="AO604" s="1"/>
      <c r="AP604" s="1"/>
      <c r="A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23"/>
      <c r="AH605" s="23"/>
      <c r="AI605" s="23"/>
      <c r="AJ605" s="1"/>
      <c r="AK605" s="1"/>
      <c r="AL605" s="23"/>
      <c r="AM605" s="1"/>
      <c r="AN605" s="1"/>
      <c r="AO605" s="1"/>
      <c r="AP605" s="1"/>
      <c r="A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23"/>
      <c r="AH606" s="23"/>
      <c r="AI606" s="23"/>
      <c r="AJ606" s="1"/>
      <c r="AK606" s="1"/>
      <c r="AL606" s="23"/>
      <c r="AM606" s="1"/>
      <c r="AN606" s="1"/>
      <c r="AO606" s="1"/>
      <c r="AP606" s="1"/>
      <c r="A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23"/>
      <c r="AH607" s="23"/>
      <c r="AI607" s="23"/>
      <c r="AJ607" s="1"/>
      <c r="AK607" s="1"/>
      <c r="AL607" s="23"/>
      <c r="AM607" s="1"/>
      <c r="AN607" s="1"/>
      <c r="AO607" s="1"/>
      <c r="AP607" s="1"/>
      <c r="A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23"/>
      <c r="AH608" s="23"/>
      <c r="AI608" s="23"/>
      <c r="AJ608" s="1"/>
      <c r="AK608" s="1"/>
      <c r="AL608" s="23"/>
      <c r="AM608" s="1"/>
      <c r="AN608" s="1"/>
      <c r="AO608" s="1"/>
      <c r="AP608" s="1"/>
      <c r="A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23"/>
      <c r="AH609" s="23"/>
      <c r="AI609" s="23"/>
      <c r="AJ609" s="1"/>
      <c r="AK609" s="1"/>
      <c r="AL609" s="23"/>
      <c r="AM609" s="1"/>
      <c r="AN609" s="1"/>
      <c r="AO609" s="1"/>
      <c r="AP609" s="1"/>
      <c r="A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23"/>
      <c r="AH610" s="23"/>
      <c r="AI610" s="23"/>
      <c r="AJ610" s="1"/>
      <c r="AK610" s="1"/>
      <c r="AL610" s="23"/>
      <c r="AM610" s="1"/>
      <c r="AN610" s="1"/>
      <c r="AO610" s="1"/>
      <c r="AP610" s="1"/>
      <c r="A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23"/>
      <c r="AH611" s="23"/>
      <c r="AI611" s="23"/>
      <c r="AJ611" s="1"/>
      <c r="AK611" s="1"/>
      <c r="AL611" s="23"/>
      <c r="AM611" s="1"/>
      <c r="AN611" s="1"/>
      <c r="AO611" s="1"/>
      <c r="AP611" s="1"/>
      <c r="A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23"/>
      <c r="AH612" s="23"/>
      <c r="AI612" s="23"/>
      <c r="AJ612" s="1"/>
      <c r="AK612" s="1"/>
      <c r="AL612" s="23"/>
      <c r="AM612" s="1"/>
      <c r="AN612" s="1"/>
      <c r="AO612" s="1"/>
      <c r="AP612" s="1"/>
      <c r="A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23"/>
      <c r="AH613" s="23"/>
      <c r="AI613" s="23"/>
      <c r="AJ613" s="1"/>
      <c r="AK613" s="1"/>
      <c r="AL613" s="23"/>
      <c r="AM613" s="1"/>
      <c r="AN613" s="1"/>
      <c r="AO613" s="1"/>
      <c r="AP613" s="1"/>
      <c r="A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23"/>
      <c r="AH614" s="23"/>
      <c r="AI614" s="23"/>
      <c r="AJ614" s="1"/>
      <c r="AK614" s="1"/>
      <c r="AL614" s="23"/>
      <c r="AM614" s="1"/>
      <c r="AN614" s="1"/>
      <c r="AO614" s="1"/>
      <c r="AP614" s="1"/>
      <c r="A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23"/>
      <c r="AH615" s="23"/>
      <c r="AI615" s="23"/>
      <c r="AJ615" s="1"/>
      <c r="AK615" s="1"/>
      <c r="AL615" s="23"/>
      <c r="AM615" s="1"/>
      <c r="AN615" s="1"/>
      <c r="AO615" s="1"/>
      <c r="AP615" s="1"/>
      <c r="A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23"/>
      <c r="AH616" s="23"/>
      <c r="AI616" s="23"/>
      <c r="AJ616" s="1"/>
      <c r="AK616" s="1"/>
      <c r="AL616" s="23"/>
      <c r="AM616" s="1"/>
      <c r="AN616" s="1"/>
      <c r="AO616" s="1"/>
      <c r="AP616" s="1"/>
      <c r="A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23"/>
      <c r="AH617" s="23"/>
      <c r="AI617" s="23"/>
      <c r="AJ617" s="1"/>
      <c r="AK617" s="1"/>
      <c r="AL617" s="23"/>
      <c r="AM617" s="1"/>
      <c r="AN617" s="1"/>
      <c r="AO617" s="1"/>
      <c r="AP617" s="1"/>
      <c r="A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23"/>
      <c r="AH618" s="23"/>
      <c r="AI618" s="23"/>
      <c r="AJ618" s="1"/>
      <c r="AK618" s="1"/>
      <c r="AL618" s="23"/>
      <c r="AM618" s="1"/>
      <c r="AN618" s="1"/>
      <c r="AO618" s="1"/>
      <c r="AP618" s="1"/>
      <c r="A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23"/>
      <c r="AH619" s="23"/>
      <c r="AI619" s="23"/>
      <c r="AJ619" s="1"/>
      <c r="AK619" s="1"/>
      <c r="AL619" s="23"/>
      <c r="AM619" s="1"/>
      <c r="AN619" s="1"/>
      <c r="AO619" s="1"/>
      <c r="AP619" s="1"/>
      <c r="A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23"/>
      <c r="AH620" s="23"/>
      <c r="AI620" s="23"/>
      <c r="AJ620" s="1"/>
      <c r="AK620" s="1"/>
      <c r="AL620" s="23"/>
      <c r="AM620" s="1"/>
      <c r="AN620" s="1"/>
      <c r="AO620" s="1"/>
      <c r="AP620" s="1"/>
      <c r="A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23"/>
      <c r="AH621" s="23"/>
      <c r="AI621" s="23"/>
      <c r="AJ621" s="1"/>
      <c r="AK621" s="1"/>
      <c r="AL621" s="23"/>
      <c r="AM621" s="1"/>
      <c r="AN621" s="1"/>
      <c r="AO621" s="1"/>
      <c r="AP621" s="1"/>
      <c r="A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23"/>
      <c r="AH622" s="23"/>
      <c r="AI622" s="23"/>
      <c r="AJ622" s="1"/>
      <c r="AK622" s="1"/>
      <c r="AL622" s="23"/>
      <c r="AM622" s="1"/>
      <c r="AN622" s="1"/>
      <c r="AO622" s="1"/>
      <c r="AP622" s="1"/>
      <c r="A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23"/>
      <c r="AH623" s="23"/>
      <c r="AI623" s="23"/>
      <c r="AJ623" s="1"/>
      <c r="AK623" s="1"/>
      <c r="AL623" s="23"/>
      <c r="AM623" s="1"/>
      <c r="AN623" s="1"/>
      <c r="AO623" s="1"/>
      <c r="AP623" s="1"/>
      <c r="A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23"/>
      <c r="AH624" s="23"/>
      <c r="AI624" s="23"/>
      <c r="AJ624" s="1"/>
      <c r="AK624" s="1"/>
      <c r="AL624" s="23"/>
      <c r="AM624" s="1"/>
      <c r="AN624" s="1"/>
      <c r="AO624" s="1"/>
      <c r="AP624" s="1"/>
      <c r="A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23"/>
      <c r="AH625" s="23"/>
      <c r="AI625" s="23"/>
      <c r="AJ625" s="1"/>
      <c r="AK625" s="1"/>
      <c r="AL625" s="23"/>
      <c r="AM625" s="1"/>
      <c r="AN625" s="1"/>
      <c r="AO625" s="1"/>
      <c r="AP625" s="1"/>
      <c r="A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23"/>
      <c r="AH626" s="23"/>
      <c r="AI626" s="23"/>
      <c r="AJ626" s="1"/>
      <c r="AK626" s="1"/>
      <c r="AL626" s="23"/>
      <c r="AM626" s="1"/>
      <c r="AN626" s="1"/>
      <c r="AO626" s="1"/>
      <c r="AP626" s="1"/>
      <c r="A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23"/>
      <c r="AH627" s="23"/>
      <c r="AI627" s="23"/>
      <c r="AJ627" s="1"/>
      <c r="AK627" s="1"/>
      <c r="AL627" s="23"/>
      <c r="AM627" s="1"/>
      <c r="AN627" s="1"/>
      <c r="AO627" s="1"/>
      <c r="AP627" s="1"/>
      <c r="A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23"/>
      <c r="AH628" s="23"/>
      <c r="AI628" s="23"/>
      <c r="AJ628" s="1"/>
      <c r="AK628" s="1"/>
      <c r="AL628" s="23"/>
      <c r="AM628" s="1"/>
      <c r="AN628" s="1"/>
      <c r="AO628" s="1"/>
      <c r="AP628" s="1"/>
      <c r="A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23"/>
      <c r="AH629" s="23"/>
      <c r="AI629" s="23"/>
      <c r="AJ629" s="1"/>
      <c r="AK629" s="1"/>
      <c r="AL629" s="23"/>
      <c r="AM629" s="1"/>
      <c r="AN629" s="1"/>
      <c r="AO629" s="1"/>
      <c r="AP629" s="1"/>
      <c r="A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23"/>
      <c r="AH630" s="23"/>
      <c r="AI630" s="23"/>
      <c r="AJ630" s="1"/>
      <c r="AK630" s="1"/>
      <c r="AL630" s="23"/>
      <c r="AM630" s="1"/>
      <c r="AN630" s="1"/>
      <c r="AO630" s="1"/>
      <c r="AP630" s="1"/>
      <c r="A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23"/>
      <c r="AH631" s="23"/>
      <c r="AI631" s="23"/>
      <c r="AJ631" s="1"/>
      <c r="AK631" s="1"/>
      <c r="AL631" s="23"/>
      <c r="AM631" s="1"/>
      <c r="AN631" s="1"/>
      <c r="AO631" s="1"/>
      <c r="AP631" s="1"/>
      <c r="A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23"/>
      <c r="AH632" s="23"/>
      <c r="AI632" s="23"/>
      <c r="AJ632" s="1"/>
      <c r="AK632" s="1"/>
      <c r="AL632" s="23"/>
      <c r="AM632" s="1"/>
      <c r="AN632" s="1"/>
      <c r="AO632" s="1"/>
      <c r="AP632" s="1"/>
      <c r="A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23"/>
      <c r="AH633" s="23"/>
      <c r="AI633" s="23"/>
      <c r="AJ633" s="1"/>
      <c r="AK633" s="1"/>
      <c r="AL633" s="23"/>
      <c r="AM633" s="1"/>
      <c r="AN633" s="1"/>
      <c r="AO633" s="1"/>
      <c r="AP633" s="1"/>
      <c r="A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23"/>
      <c r="AH634" s="23"/>
      <c r="AI634" s="23"/>
      <c r="AJ634" s="1"/>
      <c r="AK634" s="1"/>
      <c r="AL634" s="23"/>
      <c r="AM634" s="1"/>
      <c r="AN634" s="1"/>
      <c r="AO634" s="1"/>
      <c r="AP634" s="1"/>
      <c r="A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23"/>
      <c r="AH635" s="23"/>
      <c r="AI635" s="23"/>
      <c r="AJ635" s="1"/>
      <c r="AK635" s="1"/>
      <c r="AL635" s="23"/>
      <c r="AM635" s="1"/>
      <c r="AN635" s="1"/>
      <c r="AO635" s="1"/>
      <c r="AP635" s="1"/>
      <c r="A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23"/>
      <c r="AH636" s="23"/>
      <c r="AI636" s="23"/>
      <c r="AJ636" s="1"/>
      <c r="AK636" s="1"/>
      <c r="AL636" s="23"/>
      <c r="AM636" s="1"/>
      <c r="AN636" s="1"/>
      <c r="AO636" s="1"/>
      <c r="AP636" s="1"/>
      <c r="A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23"/>
      <c r="AH637" s="23"/>
      <c r="AI637" s="23"/>
      <c r="AJ637" s="1"/>
      <c r="AK637" s="1"/>
      <c r="AL637" s="23"/>
      <c r="AM637" s="1"/>
      <c r="AN637" s="1"/>
      <c r="AO637" s="1"/>
      <c r="AP637" s="1"/>
      <c r="A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23"/>
      <c r="AH638" s="23"/>
      <c r="AI638" s="23"/>
      <c r="AJ638" s="1"/>
      <c r="AK638" s="1"/>
      <c r="AL638" s="23"/>
      <c r="AM638" s="1"/>
      <c r="AN638" s="1"/>
      <c r="AO638" s="1"/>
      <c r="AP638" s="1"/>
      <c r="A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23"/>
      <c r="AH639" s="23"/>
      <c r="AI639" s="23"/>
      <c r="AJ639" s="1"/>
      <c r="AK639" s="1"/>
      <c r="AL639" s="23"/>
      <c r="AM639" s="1"/>
      <c r="AN639" s="1"/>
      <c r="AO639" s="1"/>
      <c r="AP639" s="1"/>
      <c r="A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23"/>
      <c r="AH640" s="23"/>
      <c r="AI640" s="23"/>
      <c r="AJ640" s="1"/>
      <c r="AK640" s="1"/>
      <c r="AL640" s="23"/>
      <c r="AM640" s="1"/>
      <c r="AN640" s="1"/>
      <c r="AO640" s="1"/>
      <c r="AP640" s="1"/>
      <c r="A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23"/>
      <c r="AH641" s="23"/>
      <c r="AI641" s="23"/>
      <c r="AJ641" s="1"/>
      <c r="AK641" s="1"/>
      <c r="AL641" s="23"/>
      <c r="AM641" s="1"/>
      <c r="AN641" s="1"/>
      <c r="AO641" s="1"/>
      <c r="AP641" s="1"/>
      <c r="A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23"/>
      <c r="AH642" s="23"/>
      <c r="AI642" s="23"/>
      <c r="AJ642" s="1"/>
      <c r="AK642" s="1"/>
      <c r="AL642" s="23"/>
      <c r="AM642" s="1"/>
      <c r="AN642" s="1"/>
      <c r="AO642" s="1"/>
      <c r="AP642" s="1"/>
      <c r="A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23"/>
      <c r="AH643" s="23"/>
      <c r="AI643" s="23"/>
      <c r="AJ643" s="1"/>
      <c r="AK643" s="1"/>
      <c r="AL643" s="23"/>
      <c r="AM643" s="1"/>
      <c r="AN643" s="1"/>
      <c r="AO643" s="1"/>
      <c r="AP643" s="1"/>
      <c r="A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23"/>
      <c r="AH644" s="23"/>
      <c r="AI644" s="23"/>
      <c r="AJ644" s="1"/>
      <c r="AK644" s="1"/>
      <c r="AL644" s="23"/>
      <c r="AM644" s="1"/>
      <c r="AN644" s="1"/>
      <c r="AO644" s="1"/>
      <c r="AP644" s="1"/>
      <c r="A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23"/>
      <c r="AH645" s="23"/>
      <c r="AI645" s="23"/>
      <c r="AJ645" s="1"/>
      <c r="AK645" s="1"/>
      <c r="AL645" s="23"/>
      <c r="AM645" s="1"/>
      <c r="AN645" s="1"/>
      <c r="AO645" s="1"/>
      <c r="AP645" s="1"/>
      <c r="A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23"/>
      <c r="AH646" s="23"/>
      <c r="AI646" s="23"/>
      <c r="AJ646" s="1"/>
      <c r="AK646" s="1"/>
      <c r="AL646" s="23"/>
      <c r="AM646" s="1"/>
      <c r="AN646" s="1"/>
      <c r="AO646" s="1"/>
      <c r="AP646" s="1"/>
      <c r="A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23"/>
      <c r="AH647" s="23"/>
      <c r="AI647" s="23"/>
      <c r="AJ647" s="1"/>
      <c r="AK647" s="1"/>
      <c r="AL647" s="23"/>
      <c r="AM647" s="1"/>
      <c r="AN647" s="1"/>
      <c r="AO647" s="1"/>
      <c r="AP647" s="1"/>
      <c r="A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23"/>
      <c r="AH648" s="23"/>
      <c r="AI648" s="23"/>
      <c r="AJ648" s="1"/>
      <c r="AK648" s="1"/>
      <c r="AL648" s="23"/>
      <c r="AM648" s="1"/>
      <c r="AN648" s="1"/>
      <c r="AO648" s="1"/>
      <c r="AP648" s="1"/>
      <c r="A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23"/>
      <c r="AH649" s="23"/>
      <c r="AI649" s="23"/>
      <c r="AJ649" s="1"/>
      <c r="AK649" s="1"/>
      <c r="AL649" s="23"/>
      <c r="AM649" s="1"/>
      <c r="AN649" s="1"/>
      <c r="AO649" s="1"/>
      <c r="AP649" s="1"/>
      <c r="A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23"/>
      <c r="AH650" s="23"/>
      <c r="AI650" s="23"/>
      <c r="AJ650" s="1"/>
      <c r="AK650" s="1"/>
      <c r="AL650" s="23"/>
      <c r="AM650" s="1"/>
      <c r="AN650" s="1"/>
      <c r="AO650" s="1"/>
      <c r="AP650" s="1"/>
      <c r="A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23"/>
      <c r="AH651" s="23"/>
      <c r="AI651" s="23"/>
      <c r="AJ651" s="1"/>
      <c r="AK651" s="1"/>
      <c r="AL651" s="23"/>
      <c r="AM651" s="1"/>
      <c r="AN651" s="1"/>
      <c r="AO651" s="1"/>
      <c r="AP651" s="1"/>
      <c r="A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23"/>
      <c r="AH652" s="23"/>
      <c r="AI652" s="23"/>
      <c r="AJ652" s="1"/>
      <c r="AK652" s="1"/>
      <c r="AL652" s="23"/>
      <c r="AM652" s="1"/>
      <c r="AN652" s="1"/>
      <c r="AO652" s="1"/>
      <c r="AP652" s="1"/>
      <c r="A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23"/>
      <c r="AH653" s="23"/>
      <c r="AI653" s="23"/>
      <c r="AJ653" s="1"/>
      <c r="AK653" s="1"/>
      <c r="AL653" s="23"/>
      <c r="AM653" s="1"/>
      <c r="AN653" s="1"/>
      <c r="AO653" s="1"/>
      <c r="AP653" s="1"/>
      <c r="A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23"/>
      <c r="AH654" s="23"/>
      <c r="AI654" s="23"/>
      <c r="AJ654" s="1"/>
      <c r="AK654" s="1"/>
      <c r="AL654" s="23"/>
      <c r="AM654" s="1"/>
      <c r="AN654" s="1"/>
      <c r="AO654" s="1"/>
      <c r="AP654" s="1"/>
      <c r="A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23"/>
      <c r="AH655" s="23"/>
      <c r="AI655" s="23"/>
      <c r="AJ655" s="1"/>
      <c r="AK655" s="1"/>
      <c r="AL655" s="23"/>
      <c r="AM655" s="1"/>
      <c r="AN655" s="1"/>
      <c r="AO655" s="1"/>
      <c r="AP655" s="1"/>
      <c r="A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23"/>
      <c r="AH656" s="23"/>
      <c r="AI656" s="23"/>
      <c r="AJ656" s="1"/>
      <c r="AK656" s="1"/>
      <c r="AL656" s="23"/>
      <c r="AM656" s="1"/>
      <c r="AN656" s="1"/>
      <c r="AO656" s="1"/>
      <c r="AP656" s="1"/>
      <c r="A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23"/>
      <c r="AH657" s="23"/>
      <c r="AI657" s="23"/>
      <c r="AJ657" s="1"/>
      <c r="AK657" s="1"/>
      <c r="AL657" s="23"/>
      <c r="AM657" s="1"/>
      <c r="AN657" s="1"/>
      <c r="AO657" s="1"/>
      <c r="AP657" s="1"/>
      <c r="A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23"/>
      <c r="AH658" s="23"/>
      <c r="AI658" s="23"/>
      <c r="AJ658" s="1"/>
      <c r="AK658" s="1"/>
      <c r="AL658" s="23"/>
      <c r="AM658" s="1"/>
      <c r="AN658" s="1"/>
      <c r="AO658" s="1"/>
      <c r="AP658" s="1"/>
      <c r="A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23"/>
      <c r="AH659" s="23"/>
      <c r="AI659" s="23"/>
      <c r="AJ659" s="1"/>
      <c r="AK659" s="1"/>
      <c r="AL659" s="23"/>
      <c r="AM659" s="1"/>
      <c r="AN659" s="1"/>
      <c r="AO659" s="1"/>
      <c r="AP659" s="1"/>
      <c r="A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23"/>
      <c r="AH660" s="23"/>
      <c r="AI660" s="23"/>
      <c r="AJ660" s="1"/>
      <c r="AK660" s="1"/>
      <c r="AL660" s="23"/>
      <c r="AM660" s="1"/>
      <c r="AN660" s="1"/>
      <c r="AO660" s="1"/>
      <c r="AP660" s="1"/>
      <c r="A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23"/>
      <c r="AH661" s="23"/>
      <c r="AI661" s="23"/>
      <c r="AJ661" s="1"/>
      <c r="AK661" s="1"/>
      <c r="AL661" s="23"/>
      <c r="AM661" s="1"/>
      <c r="AN661" s="1"/>
      <c r="AO661" s="1"/>
      <c r="AP661" s="1"/>
      <c r="A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23"/>
      <c r="AH662" s="23"/>
      <c r="AI662" s="23"/>
      <c r="AJ662" s="1"/>
      <c r="AK662" s="1"/>
      <c r="AL662" s="23"/>
      <c r="AM662" s="1"/>
      <c r="AN662" s="1"/>
      <c r="AO662" s="1"/>
      <c r="AP662" s="1"/>
      <c r="A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23"/>
      <c r="AH663" s="23"/>
      <c r="AI663" s="23"/>
      <c r="AJ663" s="1"/>
      <c r="AK663" s="1"/>
      <c r="AL663" s="23"/>
      <c r="AM663" s="1"/>
      <c r="AN663" s="1"/>
      <c r="AO663" s="1"/>
      <c r="AP663" s="1"/>
      <c r="A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23"/>
      <c r="AH664" s="23"/>
      <c r="AI664" s="23"/>
      <c r="AJ664" s="1"/>
      <c r="AK664" s="1"/>
      <c r="AL664" s="23"/>
      <c r="AM664" s="1"/>
      <c r="AN664" s="1"/>
      <c r="AO664" s="1"/>
      <c r="AP664" s="1"/>
      <c r="A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23"/>
      <c r="AH665" s="23"/>
      <c r="AI665" s="23"/>
      <c r="AJ665" s="1"/>
      <c r="AK665" s="1"/>
      <c r="AL665" s="23"/>
      <c r="AM665" s="1"/>
      <c r="AN665" s="1"/>
      <c r="AO665" s="1"/>
      <c r="AP665" s="1"/>
      <c r="A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23"/>
      <c r="AH666" s="23"/>
      <c r="AI666" s="23"/>
      <c r="AJ666" s="1"/>
      <c r="AK666" s="1"/>
      <c r="AL666" s="23"/>
      <c r="AM666" s="1"/>
      <c r="AN666" s="1"/>
      <c r="AO666" s="1"/>
      <c r="AP666" s="1"/>
      <c r="A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23"/>
      <c r="AH667" s="23"/>
      <c r="AI667" s="23"/>
      <c r="AJ667" s="1"/>
      <c r="AK667" s="1"/>
      <c r="AL667" s="23"/>
      <c r="AM667" s="1"/>
      <c r="AN667" s="1"/>
      <c r="AO667" s="1"/>
      <c r="AP667" s="1"/>
      <c r="A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23"/>
      <c r="AH668" s="23"/>
      <c r="AI668" s="23"/>
      <c r="AJ668" s="1"/>
      <c r="AK668" s="1"/>
      <c r="AL668" s="23"/>
      <c r="AM668" s="1"/>
      <c r="AN668" s="1"/>
      <c r="AO668" s="1"/>
      <c r="AP668" s="1"/>
      <c r="A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23"/>
      <c r="AH669" s="23"/>
      <c r="AI669" s="23"/>
      <c r="AJ669" s="1"/>
      <c r="AK669" s="1"/>
      <c r="AL669" s="23"/>
      <c r="AM669" s="1"/>
      <c r="AN669" s="1"/>
      <c r="AO669" s="1"/>
      <c r="AP669" s="1"/>
      <c r="A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23"/>
      <c r="AH670" s="23"/>
      <c r="AI670" s="23"/>
      <c r="AJ670" s="1"/>
      <c r="AK670" s="1"/>
      <c r="AL670" s="23"/>
      <c r="AM670" s="1"/>
      <c r="AN670" s="1"/>
      <c r="AO670" s="1"/>
      <c r="AP670" s="1"/>
      <c r="A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23"/>
      <c r="AH671" s="23"/>
      <c r="AI671" s="23"/>
      <c r="AJ671" s="1"/>
      <c r="AK671" s="1"/>
      <c r="AL671" s="23"/>
      <c r="AM671" s="1"/>
      <c r="AN671" s="1"/>
      <c r="AO671" s="1"/>
      <c r="AP671" s="1"/>
      <c r="A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23"/>
      <c r="AH672" s="23"/>
      <c r="AI672" s="23"/>
      <c r="AJ672" s="1"/>
      <c r="AK672" s="1"/>
      <c r="AL672" s="23"/>
      <c r="AM672" s="1"/>
      <c r="AN672" s="1"/>
      <c r="AO672" s="1"/>
      <c r="AP672" s="1"/>
      <c r="A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23"/>
      <c r="AH673" s="23"/>
      <c r="AI673" s="23"/>
      <c r="AJ673" s="1"/>
      <c r="AK673" s="1"/>
      <c r="AL673" s="23"/>
      <c r="AM673" s="1"/>
      <c r="AN673" s="1"/>
      <c r="AO673" s="1"/>
      <c r="AP673" s="1"/>
      <c r="A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23"/>
      <c r="AH674" s="23"/>
      <c r="AI674" s="23"/>
      <c r="AJ674" s="1"/>
      <c r="AK674" s="1"/>
      <c r="AL674" s="23"/>
      <c r="AM674" s="1"/>
      <c r="AN674" s="1"/>
      <c r="AO674" s="1"/>
      <c r="AP674" s="1"/>
      <c r="A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23"/>
      <c r="AH675" s="23"/>
      <c r="AI675" s="23"/>
      <c r="AJ675" s="1"/>
      <c r="AK675" s="1"/>
      <c r="AL675" s="23"/>
      <c r="AM675" s="1"/>
      <c r="AN675" s="1"/>
      <c r="AO675" s="1"/>
      <c r="AP675" s="1"/>
      <c r="A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23"/>
      <c r="AH676" s="23"/>
      <c r="AI676" s="23"/>
      <c r="AJ676" s="1"/>
      <c r="AK676" s="1"/>
      <c r="AL676" s="23"/>
      <c r="AM676" s="1"/>
      <c r="AN676" s="1"/>
      <c r="AO676" s="1"/>
      <c r="AP676" s="1"/>
      <c r="A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23"/>
      <c r="AH677" s="23"/>
      <c r="AI677" s="23"/>
      <c r="AJ677" s="1"/>
      <c r="AK677" s="1"/>
      <c r="AL677" s="23"/>
      <c r="AM677" s="1"/>
      <c r="AN677" s="1"/>
      <c r="AO677" s="1"/>
      <c r="AP677" s="1"/>
      <c r="A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23"/>
      <c r="AH678" s="23"/>
      <c r="AI678" s="23"/>
      <c r="AJ678" s="1"/>
      <c r="AK678" s="1"/>
      <c r="AL678" s="23"/>
      <c r="AM678" s="1"/>
      <c r="AN678" s="1"/>
      <c r="AO678" s="1"/>
      <c r="AP678" s="1"/>
      <c r="A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23"/>
      <c r="AH679" s="23"/>
      <c r="AI679" s="23"/>
      <c r="AJ679" s="1"/>
      <c r="AK679" s="1"/>
      <c r="AL679" s="23"/>
      <c r="AM679" s="1"/>
      <c r="AN679" s="1"/>
      <c r="AO679" s="1"/>
      <c r="AP679" s="1"/>
      <c r="A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23"/>
      <c r="AH680" s="23"/>
      <c r="AI680" s="23"/>
      <c r="AJ680" s="1"/>
      <c r="AK680" s="1"/>
      <c r="AL680" s="23"/>
      <c r="AM680" s="1"/>
      <c r="AN680" s="1"/>
      <c r="AO680" s="1"/>
      <c r="AP680" s="1"/>
      <c r="A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23"/>
      <c r="AH681" s="23"/>
      <c r="AI681" s="23"/>
      <c r="AJ681" s="1"/>
      <c r="AK681" s="1"/>
      <c r="AL681" s="23"/>
      <c r="AM681" s="1"/>
      <c r="AN681" s="1"/>
      <c r="AO681" s="1"/>
      <c r="AP681" s="1"/>
      <c r="A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23"/>
      <c r="AH682" s="23"/>
      <c r="AI682" s="23"/>
      <c r="AJ682" s="1"/>
      <c r="AK682" s="1"/>
      <c r="AL682" s="23"/>
      <c r="AM682" s="1"/>
      <c r="AN682" s="1"/>
      <c r="AO682" s="1"/>
      <c r="AP682" s="1"/>
      <c r="A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23"/>
      <c r="AH683" s="23"/>
      <c r="AI683" s="23"/>
      <c r="AJ683" s="1"/>
      <c r="AK683" s="1"/>
      <c r="AL683" s="23"/>
      <c r="AM683" s="1"/>
      <c r="AN683" s="1"/>
      <c r="AO683" s="1"/>
      <c r="AP683" s="1"/>
      <c r="A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23"/>
      <c r="AH684" s="23"/>
      <c r="AI684" s="23"/>
      <c r="AJ684" s="1"/>
      <c r="AK684" s="1"/>
      <c r="AL684" s="23"/>
      <c r="AM684" s="1"/>
      <c r="AN684" s="1"/>
      <c r="AO684" s="1"/>
      <c r="AP684" s="1"/>
      <c r="A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23"/>
      <c r="AH685" s="23"/>
      <c r="AI685" s="23"/>
      <c r="AJ685" s="1"/>
      <c r="AK685" s="1"/>
      <c r="AL685" s="23"/>
      <c r="AM685" s="1"/>
      <c r="AN685" s="1"/>
      <c r="AO685" s="1"/>
      <c r="AP685" s="1"/>
      <c r="A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23"/>
      <c r="AH686" s="23"/>
      <c r="AI686" s="23"/>
      <c r="AJ686" s="1"/>
      <c r="AK686" s="1"/>
      <c r="AL686" s="23"/>
      <c r="AM686" s="1"/>
      <c r="AN686" s="1"/>
      <c r="AO686" s="1"/>
      <c r="AP686" s="1"/>
      <c r="A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23"/>
      <c r="AH687" s="23"/>
      <c r="AI687" s="23"/>
      <c r="AJ687" s="1"/>
      <c r="AK687" s="1"/>
      <c r="AL687" s="23"/>
      <c r="AM687" s="1"/>
      <c r="AN687" s="1"/>
      <c r="AO687" s="1"/>
      <c r="AP687" s="1"/>
      <c r="A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23"/>
      <c r="AH688" s="23"/>
      <c r="AI688" s="23"/>
      <c r="AJ688" s="1"/>
      <c r="AK688" s="1"/>
      <c r="AL688" s="23"/>
      <c r="AM688" s="1"/>
      <c r="AN688" s="1"/>
      <c r="AO688" s="1"/>
      <c r="AP688" s="1"/>
      <c r="A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23"/>
      <c r="AH689" s="23"/>
      <c r="AI689" s="23"/>
      <c r="AJ689" s="1"/>
      <c r="AK689" s="1"/>
      <c r="AL689" s="23"/>
      <c r="AM689" s="1"/>
      <c r="AN689" s="1"/>
      <c r="AO689" s="1"/>
      <c r="AP689" s="1"/>
      <c r="A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23"/>
      <c r="AH690" s="23"/>
      <c r="AI690" s="23"/>
      <c r="AJ690" s="1"/>
      <c r="AK690" s="1"/>
      <c r="AL690" s="23"/>
      <c r="AM690" s="1"/>
      <c r="AN690" s="1"/>
      <c r="AO690" s="1"/>
      <c r="AP690" s="1"/>
      <c r="A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23"/>
      <c r="AH691" s="23"/>
      <c r="AI691" s="23"/>
      <c r="AJ691" s="1"/>
      <c r="AK691" s="1"/>
      <c r="AL691" s="23"/>
      <c r="AM691" s="1"/>
      <c r="AN691" s="1"/>
      <c r="AO691" s="1"/>
      <c r="AP691" s="1"/>
      <c r="A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23"/>
      <c r="AH692" s="23"/>
      <c r="AI692" s="23"/>
      <c r="AJ692" s="1"/>
      <c r="AK692" s="1"/>
      <c r="AL692" s="23"/>
      <c r="AM692" s="1"/>
      <c r="AN692" s="1"/>
      <c r="AO692" s="1"/>
      <c r="AP692" s="1"/>
      <c r="A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23"/>
      <c r="AH693" s="23"/>
      <c r="AI693" s="23"/>
      <c r="AJ693" s="1"/>
      <c r="AK693" s="1"/>
      <c r="AL693" s="23"/>
      <c r="AM693" s="1"/>
      <c r="AN693" s="1"/>
      <c r="AO693" s="1"/>
      <c r="AP693" s="1"/>
      <c r="A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23"/>
      <c r="AH694" s="23"/>
      <c r="AI694" s="23"/>
      <c r="AJ694" s="1"/>
      <c r="AK694" s="1"/>
      <c r="AL694" s="23"/>
      <c r="AM694" s="1"/>
      <c r="AN694" s="1"/>
      <c r="AO694" s="1"/>
      <c r="AP694" s="1"/>
      <c r="A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23"/>
      <c r="AH695" s="23"/>
      <c r="AI695" s="23"/>
      <c r="AJ695" s="1"/>
      <c r="AK695" s="1"/>
      <c r="AL695" s="23"/>
      <c r="AM695" s="1"/>
      <c r="AN695" s="1"/>
      <c r="AO695" s="1"/>
      <c r="AP695" s="1"/>
      <c r="A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23"/>
      <c r="AH696" s="23"/>
      <c r="AI696" s="23"/>
      <c r="AJ696" s="1"/>
      <c r="AK696" s="1"/>
      <c r="AL696" s="23"/>
      <c r="AM696" s="1"/>
      <c r="AN696" s="1"/>
      <c r="AO696" s="1"/>
      <c r="AP696" s="1"/>
      <c r="A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23"/>
      <c r="AH697" s="23"/>
      <c r="AI697" s="23"/>
      <c r="AJ697" s="1"/>
      <c r="AK697" s="1"/>
      <c r="AL697" s="23"/>
      <c r="AM697" s="1"/>
      <c r="AN697" s="1"/>
      <c r="AO697" s="1"/>
      <c r="AP697" s="1"/>
      <c r="A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23"/>
      <c r="AH698" s="23"/>
      <c r="AI698" s="23"/>
      <c r="AJ698" s="1"/>
      <c r="AK698" s="1"/>
      <c r="AL698" s="23"/>
      <c r="AM698" s="1"/>
      <c r="AN698" s="1"/>
      <c r="AO698" s="1"/>
      <c r="AP698" s="1"/>
      <c r="A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23"/>
      <c r="AH699" s="23"/>
      <c r="AI699" s="23"/>
      <c r="AJ699" s="1"/>
      <c r="AK699" s="1"/>
      <c r="AL699" s="23"/>
      <c r="AM699" s="1"/>
      <c r="AN699" s="1"/>
      <c r="AO699" s="1"/>
      <c r="AP699" s="1"/>
      <c r="A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23"/>
      <c r="AH700" s="23"/>
      <c r="AI700" s="23"/>
      <c r="AJ700" s="1"/>
      <c r="AK700" s="1"/>
      <c r="AL700" s="23"/>
      <c r="AM700" s="1"/>
      <c r="AN700" s="1"/>
      <c r="AO700" s="1"/>
      <c r="AP700" s="1"/>
      <c r="A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23"/>
      <c r="AH701" s="23"/>
      <c r="AI701" s="23"/>
      <c r="AJ701" s="1"/>
      <c r="AK701" s="1"/>
      <c r="AL701" s="23"/>
      <c r="AM701" s="1"/>
      <c r="AN701" s="1"/>
      <c r="AO701" s="1"/>
      <c r="AP701" s="1"/>
      <c r="A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23"/>
      <c r="AH702" s="23"/>
      <c r="AI702" s="23"/>
      <c r="AJ702" s="1"/>
      <c r="AK702" s="1"/>
      <c r="AL702" s="23"/>
      <c r="AM702" s="1"/>
      <c r="AN702" s="1"/>
      <c r="AO702" s="1"/>
      <c r="AP702" s="1"/>
      <c r="A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23"/>
      <c r="AH703" s="23"/>
      <c r="AI703" s="23"/>
      <c r="AJ703" s="1"/>
      <c r="AK703" s="1"/>
      <c r="AL703" s="23"/>
      <c r="AM703" s="1"/>
      <c r="AN703" s="1"/>
      <c r="AO703" s="1"/>
      <c r="AP703" s="1"/>
      <c r="A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23"/>
      <c r="AH704" s="23"/>
      <c r="AI704" s="23"/>
      <c r="AJ704" s="1"/>
      <c r="AK704" s="1"/>
      <c r="AL704" s="23"/>
      <c r="AM704" s="1"/>
      <c r="AN704" s="1"/>
      <c r="AO704" s="1"/>
      <c r="AP704" s="1"/>
      <c r="A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23"/>
      <c r="AH705" s="23"/>
      <c r="AI705" s="23"/>
      <c r="AJ705" s="1"/>
      <c r="AK705" s="1"/>
      <c r="AL705" s="23"/>
      <c r="AM705" s="1"/>
      <c r="AN705" s="1"/>
      <c r="AO705" s="1"/>
      <c r="AP705" s="1"/>
      <c r="A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23"/>
      <c r="AH706" s="23"/>
      <c r="AI706" s="23"/>
      <c r="AJ706" s="1"/>
      <c r="AK706" s="1"/>
      <c r="AL706" s="23"/>
      <c r="AM706" s="1"/>
      <c r="AN706" s="1"/>
      <c r="AO706" s="1"/>
      <c r="AP706" s="1"/>
      <c r="A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23"/>
      <c r="AH707" s="23"/>
      <c r="AI707" s="23"/>
      <c r="AJ707" s="1"/>
      <c r="AK707" s="1"/>
      <c r="AL707" s="23"/>
      <c r="AM707" s="1"/>
      <c r="AN707" s="1"/>
      <c r="AO707" s="1"/>
      <c r="AP707" s="1"/>
      <c r="A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23"/>
      <c r="AH708" s="23"/>
      <c r="AI708" s="23"/>
      <c r="AJ708" s="1"/>
      <c r="AK708" s="1"/>
      <c r="AL708" s="23"/>
      <c r="AM708" s="1"/>
      <c r="AN708" s="1"/>
      <c r="AO708" s="1"/>
      <c r="AP708" s="1"/>
      <c r="A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23"/>
      <c r="AH709" s="23"/>
      <c r="AI709" s="23"/>
      <c r="AJ709" s="1"/>
      <c r="AK709" s="1"/>
      <c r="AL709" s="23"/>
      <c r="AM709" s="1"/>
      <c r="AN709" s="1"/>
      <c r="AO709" s="1"/>
      <c r="AP709" s="1"/>
      <c r="A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23"/>
      <c r="AH710" s="23"/>
      <c r="AI710" s="23"/>
      <c r="AJ710" s="1"/>
      <c r="AK710" s="1"/>
      <c r="AL710" s="23"/>
      <c r="AM710" s="1"/>
      <c r="AN710" s="1"/>
      <c r="AO710" s="1"/>
      <c r="AP710" s="1"/>
      <c r="A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23"/>
      <c r="AH711" s="23"/>
      <c r="AI711" s="23"/>
      <c r="AJ711" s="1"/>
      <c r="AK711" s="1"/>
      <c r="AL711" s="23"/>
      <c r="AM711" s="1"/>
      <c r="AN711" s="1"/>
      <c r="AO711" s="1"/>
      <c r="AP711" s="1"/>
      <c r="A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23"/>
      <c r="AH712" s="23"/>
      <c r="AI712" s="23"/>
      <c r="AJ712" s="1"/>
      <c r="AK712" s="1"/>
      <c r="AL712" s="23"/>
      <c r="AM712" s="1"/>
      <c r="AN712" s="1"/>
      <c r="AO712" s="1"/>
      <c r="AP712" s="1"/>
      <c r="A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23"/>
      <c r="AH713" s="23"/>
      <c r="AI713" s="23"/>
      <c r="AJ713" s="1"/>
      <c r="AK713" s="1"/>
      <c r="AL713" s="23"/>
      <c r="AM713" s="1"/>
      <c r="AN713" s="1"/>
      <c r="AO713" s="1"/>
      <c r="AP713" s="1"/>
      <c r="A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23"/>
      <c r="AH714" s="23"/>
      <c r="AI714" s="23"/>
      <c r="AJ714" s="1"/>
      <c r="AK714" s="1"/>
      <c r="AL714" s="23"/>
      <c r="AM714" s="1"/>
      <c r="AN714" s="1"/>
      <c r="AO714" s="1"/>
      <c r="AP714" s="1"/>
      <c r="A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23"/>
      <c r="AH715" s="23"/>
      <c r="AI715" s="23"/>
      <c r="AJ715" s="1"/>
      <c r="AK715" s="1"/>
      <c r="AL715" s="23"/>
      <c r="AM715" s="1"/>
      <c r="AN715" s="1"/>
      <c r="AO715" s="1"/>
      <c r="AP715" s="1"/>
      <c r="A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23"/>
      <c r="AH716" s="23"/>
      <c r="AI716" s="23"/>
      <c r="AJ716" s="1"/>
      <c r="AK716" s="1"/>
      <c r="AL716" s="23"/>
      <c r="AM716" s="1"/>
      <c r="AN716" s="1"/>
      <c r="AO716" s="1"/>
      <c r="AP716" s="1"/>
      <c r="A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23"/>
      <c r="AH717" s="23"/>
      <c r="AI717" s="23"/>
      <c r="AJ717" s="1"/>
      <c r="AK717" s="1"/>
      <c r="AL717" s="23"/>
      <c r="AM717" s="1"/>
      <c r="AN717" s="1"/>
      <c r="AO717" s="1"/>
      <c r="AP717" s="1"/>
      <c r="A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23"/>
      <c r="AH718" s="23"/>
      <c r="AI718" s="23"/>
      <c r="AJ718" s="1"/>
      <c r="AK718" s="1"/>
      <c r="AL718" s="23"/>
      <c r="AM718" s="1"/>
      <c r="AN718" s="1"/>
      <c r="AO718" s="1"/>
      <c r="AP718" s="1"/>
      <c r="A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23"/>
      <c r="AH719" s="23"/>
      <c r="AI719" s="23"/>
      <c r="AJ719" s="1"/>
      <c r="AK719" s="1"/>
      <c r="AL719" s="23"/>
      <c r="AM719" s="1"/>
      <c r="AN719" s="1"/>
      <c r="AO719" s="1"/>
      <c r="AP719" s="1"/>
      <c r="A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23"/>
      <c r="AH720" s="23"/>
      <c r="AI720" s="23"/>
      <c r="AJ720" s="1"/>
      <c r="AK720" s="1"/>
      <c r="AL720" s="23"/>
      <c r="AM720" s="1"/>
      <c r="AN720" s="1"/>
      <c r="AO720" s="1"/>
      <c r="AP720" s="1"/>
      <c r="A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23"/>
      <c r="AH721" s="23"/>
      <c r="AI721" s="23"/>
      <c r="AJ721" s="1"/>
      <c r="AK721" s="1"/>
      <c r="AL721" s="23"/>
      <c r="AM721" s="1"/>
      <c r="AN721" s="1"/>
      <c r="AO721" s="1"/>
      <c r="AP721" s="1"/>
      <c r="A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23"/>
      <c r="AH722" s="23"/>
      <c r="AI722" s="23"/>
      <c r="AJ722" s="1"/>
      <c r="AK722" s="1"/>
      <c r="AL722" s="23"/>
      <c r="AM722" s="1"/>
      <c r="AN722" s="1"/>
      <c r="AO722" s="1"/>
      <c r="AP722" s="1"/>
      <c r="A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23"/>
      <c r="AH723" s="23"/>
      <c r="AI723" s="23"/>
      <c r="AJ723" s="1"/>
      <c r="AK723" s="1"/>
      <c r="AL723" s="23"/>
      <c r="AM723" s="1"/>
      <c r="AN723" s="1"/>
      <c r="AO723" s="1"/>
      <c r="AP723" s="1"/>
      <c r="A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23"/>
      <c r="AH724" s="23"/>
      <c r="AI724" s="23"/>
      <c r="AJ724" s="1"/>
      <c r="AK724" s="1"/>
      <c r="AL724" s="23"/>
      <c r="AM724" s="1"/>
      <c r="AN724" s="1"/>
      <c r="AO724" s="1"/>
      <c r="AP724" s="1"/>
      <c r="A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23"/>
      <c r="AH725" s="23"/>
      <c r="AI725" s="23"/>
      <c r="AJ725" s="1"/>
      <c r="AK725" s="1"/>
      <c r="AL725" s="23"/>
      <c r="AM725" s="1"/>
      <c r="AN725" s="1"/>
      <c r="AO725" s="1"/>
      <c r="AP725" s="1"/>
      <c r="A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23"/>
      <c r="AH726" s="23"/>
      <c r="AI726" s="23"/>
      <c r="AJ726" s="1"/>
      <c r="AK726" s="1"/>
      <c r="AL726" s="23"/>
      <c r="AM726" s="1"/>
      <c r="AN726" s="1"/>
      <c r="AO726" s="1"/>
      <c r="AP726" s="1"/>
      <c r="A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23"/>
      <c r="AH727" s="23"/>
      <c r="AI727" s="23"/>
      <c r="AJ727" s="1"/>
      <c r="AK727" s="1"/>
      <c r="AL727" s="23"/>
      <c r="AM727" s="1"/>
      <c r="AN727" s="1"/>
      <c r="AO727" s="1"/>
      <c r="AP727" s="1"/>
      <c r="A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23"/>
      <c r="AH728" s="23"/>
      <c r="AI728" s="23"/>
      <c r="AJ728" s="1"/>
      <c r="AK728" s="1"/>
      <c r="AL728" s="23"/>
      <c r="AM728" s="1"/>
      <c r="AN728" s="1"/>
      <c r="AO728" s="1"/>
      <c r="AP728" s="1"/>
      <c r="A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23"/>
      <c r="AH729" s="23"/>
      <c r="AI729" s="23"/>
      <c r="AJ729" s="1"/>
      <c r="AK729" s="1"/>
      <c r="AL729" s="23"/>
      <c r="AM729" s="1"/>
      <c r="AN729" s="1"/>
      <c r="AO729" s="1"/>
      <c r="AP729" s="1"/>
      <c r="A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23"/>
      <c r="AH730" s="23"/>
      <c r="AI730" s="23"/>
      <c r="AJ730" s="1"/>
      <c r="AK730" s="1"/>
      <c r="AL730" s="23"/>
      <c r="AM730" s="1"/>
      <c r="AN730" s="1"/>
      <c r="AO730" s="1"/>
      <c r="AP730" s="1"/>
      <c r="A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23"/>
      <c r="AH731" s="23"/>
      <c r="AI731" s="23"/>
      <c r="AJ731" s="1"/>
      <c r="AK731" s="1"/>
      <c r="AL731" s="23"/>
      <c r="AM731" s="1"/>
      <c r="AN731" s="1"/>
      <c r="AO731" s="1"/>
      <c r="AP731" s="1"/>
      <c r="A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23"/>
      <c r="AH732" s="23"/>
      <c r="AI732" s="23"/>
      <c r="AJ732" s="1"/>
      <c r="AK732" s="1"/>
      <c r="AL732" s="23"/>
      <c r="AM732" s="1"/>
      <c r="AN732" s="1"/>
      <c r="AO732" s="1"/>
      <c r="AP732" s="1"/>
      <c r="A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23"/>
      <c r="AH733" s="23"/>
      <c r="AI733" s="23"/>
      <c r="AJ733" s="1"/>
      <c r="AK733" s="1"/>
      <c r="AL733" s="23"/>
      <c r="AM733" s="1"/>
      <c r="AN733" s="1"/>
      <c r="AO733" s="1"/>
      <c r="AP733" s="1"/>
      <c r="A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23"/>
      <c r="AH734" s="23"/>
      <c r="AI734" s="23"/>
      <c r="AJ734" s="1"/>
      <c r="AK734" s="1"/>
      <c r="AL734" s="23"/>
      <c r="AM734" s="1"/>
      <c r="AN734" s="1"/>
      <c r="AO734" s="1"/>
      <c r="AP734" s="1"/>
      <c r="A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23"/>
      <c r="AH735" s="23"/>
      <c r="AI735" s="23"/>
      <c r="AJ735" s="1"/>
      <c r="AK735" s="1"/>
      <c r="AL735" s="23"/>
      <c r="AM735" s="1"/>
      <c r="AN735" s="1"/>
      <c r="AO735" s="1"/>
      <c r="AP735" s="1"/>
      <c r="A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23"/>
      <c r="AH736" s="23"/>
      <c r="AI736" s="23"/>
      <c r="AJ736" s="1"/>
      <c r="AK736" s="1"/>
      <c r="AL736" s="23"/>
      <c r="AM736" s="1"/>
      <c r="AN736" s="1"/>
      <c r="AO736" s="1"/>
      <c r="AP736" s="1"/>
      <c r="A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23"/>
      <c r="AH737" s="23"/>
      <c r="AI737" s="23"/>
      <c r="AJ737" s="1"/>
      <c r="AK737" s="1"/>
      <c r="AL737" s="23"/>
      <c r="AM737" s="1"/>
      <c r="AN737" s="1"/>
      <c r="AO737" s="1"/>
      <c r="AP737" s="1"/>
      <c r="A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23"/>
      <c r="AH738" s="23"/>
      <c r="AI738" s="23"/>
      <c r="AJ738" s="1"/>
      <c r="AK738" s="1"/>
      <c r="AL738" s="23"/>
      <c r="AM738" s="1"/>
      <c r="AN738" s="1"/>
      <c r="AO738" s="1"/>
      <c r="AP738" s="1"/>
      <c r="A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23"/>
      <c r="AH739" s="23"/>
      <c r="AI739" s="23"/>
      <c r="AJ739" s="1"/>
      <c r="AK739" s="1"/>
      <c r="AL739" s="23"/>
      <c r="AM739" s="1"/>
      <c r="AN739" s="1"/>
      <c r="AO739" s="1"/>
      <c r="AP739" s="1"/>
      <c r="A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23"/>
      <c r="AH740" s="23"/>
      <c r="AI740" s="23"/>
      <c r="AJ740" s="1"/>
      <c r="AK740" s="1"/>
      <c r="AL740" s="23"/>
      <c r="AM740" s="1"/>
      <c r="AN740" s="1"/>
      <c r="AO740" s="1"/>
      <c r="AP740" s="1"/>
      <c r="A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23"/>
      <c r="AH741" s="23"/>
      <c r="AI741" s="23"/>
      <c r="AJ741" s="1"/>
      <c r="AK741" s="1"/>
      <c r="AL741" s="23"/>
      <c r="AM741" s="1"/>
      <c r="AN741" s="1"/>
      <c r="AO741" s="1"/>
      <c r="AP741" s="1"/>
      <c r="A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23"/>
      <c r="AH742" s="23"/>
      <c r="AI742" s="23"/>
      <c r="AJ742" s="1"/>
      <c r="AK742" s="1"/>
      <c r="AL742" s="23"/>
      <c r="AM742" s="1"/>
      <c r="AN742" s="1"/>
      <c r="AO742" s="1"/>
      <c r="AP742" s="1"/>
      <c r="A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23"/>
      <c r="AH743" s="23"/>
      <c r="AI743" s="23"/>
      <c r="AJ743" s="1"/>
      <c r="AK743" s="1"/>
      <c r="AL743" s="23"/>
      <c r="AM743" s="1"/>
      <c r="AN743" s="1"/>
      <c r="AO743" s="1"/>
      <c r="AP743" s="1"/>
      <c r="A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23"/>
      <c r="AH744" s="23"/>
      <c r="AI744" s="23"/>
      <c r="AJ744" s="1"/>
      <c r="AK744" s="1"/>
      <c r="AL744" s="23"/>
      <c r="AM744" s="1"/>
      <c r="AN744" s="1"/>
      <c r="AO744" s="1"/>
      <c r="AP744" s="1"/>
      <c r="A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23"/>
      <c r="AH745" s="23"/>
      <c r="AI745" s="23"/>
      <c r="AJ745" s="1"/>
      <c r="AK745" s="1"/>
      <c r="AL745" s="23"/>
      <c r="AM745" s="1"/>
      <c r="AN745" s="1"/>
      <c r="AO745" s="1"/>
      <c r="AP745" s="1"/>
      <c r="A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23"/>
      <c r="AH746" s="23"/>
      <c r="AI746" s="23"/>
      <c r="AJ746" s="1"/>
      <c r="AK746" s="1"/>
      <c r="AL746" s="23"/>
      <c r="AM746" s="1"/>
      <c r="AN746" s="1"/>
      <c r="AO746" s="1"/>
      <c r="AP746" s="1"/>
      <c r="A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23"/>
      <c r="AH747" s="23"/>
      <c r="AI747" s="23"/>
      <c r="AJ747" s="1"/>
      <c r="AK747" s="1"/>
      <c r="AL747" s="23"/>
      <c r="AM747" s="1"/>
      <c r="AN747" s="1"/>
      <c r="AO747" s="1"/>
      <c r="AP747" s="1"/>
      <c r="A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23"/>
      <c r="AH748" s="23"/>
      <c r="AI748" s="23"/>
      <c r="AJ748" s="1"/>
      <c r="AK748" s="1"/>
      <c r="AL748" s="23"/>
      <c r="AM748" s="1"/>
      <c r="AN748" s="1"/>
      <c r="AO748" s="1"/>
      <c r="AP748" s="1"/>
      <c r="A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23"/>
      <c r="AH749" s="23"/>
      <c r="AI749" s="23"/>
      <c r="AJ749" s="1"/>
      <c r="AK749" s="1"/>
      <c r="AL749" s="23"/>
      <c r="AM749" s="1"/>
      <c r="AN749" s="1"/>
      <c r="AO749" s="1"/>
      <c r="AP749" s="1"/>
      <c r="A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23"/>
      <c r="AH750" s="23"/>
      <c r="AI750" s="23"/>
      <c r="AJ750" s="1"/>
      <c r="AK750" s="1"/>
      <c r="AL750" s="23"/>
      <c r="AM750" s="1"/>
      <c r="AN750" s="1"/>
      <c r="AO750" s="1"/>
      <c r="AP750" s="1"/>
      <c r="A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23"/>
      <c r="AH751" s="23"/>
      <c r="AI751" s="23"/>
      <c r="AJ751" s="1"/>
      <c r="AK751" s="1"/>
      <c r="AL751" s="23"/>
      <c r="AM751" s="1"/>
      <c r="AN751" s="1"/>
      <c r="AO751" s="1"/>
      <c r="AP751" s="1"/>
      <c r="A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23"/>
      <c r="AH752" s="23"/>
      <c r="AI752" s="23"/>
      <c r="AJ752" s="1"/>
      <c r="AK752" s="1"/>
      <c r="AL752" s="23"/>
      <c r="AM752" s="1"/>
      <c r="AN752" s="1"/>
      <c r="AO752" s="1"/>
      <c r="AP752" s="1"/>
      <c r="A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23"/>
      <c r="AH753" s="23"/>
      <c r="AI753" s="23"/>
      <c r="AJ753" s="1"/>
      <c r="AK753" s="1"/>
      <c r="AL753" s="23"/>
      <c r="AM753" s="1"/>
      <c r="AN753" s="1"/>
      <c r="AO753" s="1"/>
      <c r="AP753" s="1"/>
      <c r="A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23"/>
      <c r="AH754" s="23"/>
      <c r="AI754" s="23"/>
      <c r="AJ754" s="1"/>
      <c r="AK754" s="1"/>
      <c r="AL754" s="23"/>
      <c r="AM754" s="1"/>
      <c r="AN754" s="1"/>
      <c r="AO754" s="1"/>
      <c r="AP754" s="1"/>
      <c r="A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23"/>
      <c r="AH755" s="23"/>
      <c r="AI755" s="23"/>
      <c r="AJ755" s="1"/>
      <c r="AK755" s="1"/>
      <c r="AL755" s="23"/>
      <c r="AM755" s="1"/>
      <c r="AN755" s="1"/>
      <c r="AO755" s="1"/>
      <c r="AP755" s="1"/>
      <c r="A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23"/>
      <c r="AH756" s="23"/>
      <c r="AI756" s="23"/>
      <c r="AJ756" s="1"/>
      <c r="AK756" s="1"/>
      <c r="AL756" s="23"/>
      <c r="AM756" s="1"/>
      <c r="AN756" s="1"/>
      <c r="AO756" s="1"/>
      <c r="AP756" s="1"/>
      <c r="A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23"/>
      <c r="AH757" s="23"/>
      <c r="AI757" s="23"/>
      <c r="AJ757" s="1"/>
      <c r="AK757" s="1"/>
      <c r="AL757" s="23"/>
      <c r="AM757" s="1"/>
      <c r="AN757" s="1"/>
      <c r="AO757" s="1"/>
      <c r="AP757" s="1"/>
      <c r="A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23"/>
      <c r="AH758" s="23"/>
      <c r="AI758" s="23"/>
      <c r="AJ758" s="1"/>
      <c r="AK758" s="1"/>
      <c r="AL758" s="23"/>
      <c r="AM758" s="1"/>
      <c r="AN758" s="1"/>
      <c r="AO758" s="1"/>
      <c r="AP758" s="1"/>
      <c r="A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23"/>
      <c r="AH759" s="23"/>
      <c r="AI759" s="23"/>
      <c r="AJ759" s="1"/>
      <c r="AK759" s="1"/>
      <c r="AL759" s="23"/>
      <c r="AM759" s="1"/>
      <c r="AN759" s="1"/>
      <c r="AO759" s="1"/>
      <c r="AP759" s="1"/>
      <c r="A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23"/>
      <c r="AH760" s="23"/>
      <c r="AI760" s="23"/>
      <c r="AJ760" s="1"/>
      <c r="AK760" s="1"/>
      <c r="AL760" s="23"/>
      <c r="AM760" s="1"/>
      <c r="AN760" s="1"/>
      <c r="AO760" s="1"/>
      <c r="AP760" s="1"/>
      <c r="A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23"/>
      <c r="AH761" s="23"/>
      <c r="AI761" s="23"/>
      <c r="AJ761" s="1"/>
      <c r="AK761" s="1"/>
      <c r="AL761" s="23"/>
      <c r="AM761" s="1"/>
      <c r="AN761" s="1"/>
      <c r="AO761" s="1"/>
      <c r="AP761" s="1"/>
      <c r="A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23"/>
      <c r="AH762" s="23"/>
      <c r="AI762" s="23"/>
      <c r="AJ762" s="1"/>
      <c r="AK762" s="1"/>
      <c r="AL762" s="23"/>
      <c r="AM762" s="1"/>
      <c r="AN762" s="1"/>
      <c r="AO762" s="1"/>
      <c r="AP762" s="1"/>
      <c r="A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23"/>
      <c r="AH763" s="23"/>
      <c r="AI763" s="23"/>
      <c r="AJ763" s="1"/>
      <c r="AK763" s="1"/>
      <c r="AL763" s="23"/>
      <c r="AM763" s="1"/>
      <c r="AN763" s="1"/>
      <c r="AO763" s="1"/>
      <c r="AP763" s="1"/>
      <c r="A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23"/>
      <c r="AH764" s="23"/>
      <c r="AI764" s="23"/>
      <c r="AJ764" s="1"/>
      <c r="AK764" s="1"/>
      <c r="AL764" s="23"/>
      <c r="AM764" s="1"/>
      <c r="AN764" s="1"/>
      <c r="AO764" s="1"/>
      <c r="AP764" s="1"/>
      <c r="A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23"/>
      <c r="AH765" s="23"/>
      <c r="AI765" s="23"/>
      <c r="AJ765" s="1"/>
      <c r="AK765" s="1"/>
      <c r="AL765" s="23"/>
      <c r="AM765" s="1"/>
      <c r="AN765" s="1"/>
      <c r="AO765" s="1"/>
      <c r="AP765" s="1"/>
      <c r="A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23"/>
      <c r="AH766" s="23"/>
      <c r="AI766" s="23"/>
      <c r="AJ766" s="1"/>
      <c r="AK766" s="1"/>
      <c r="AL766" s="23"/>
      <c r="AM766" s="1"/>
      <c r="AN766" s="1"/>
      <c r="AO766" s="1"/>
      <c r="AP766" s="1"/>
      <c r="A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23"/>
      <c r="AH767" s="23"/>
      <c r="AI767" s="23"/>
      <c r="AJ767" s="1"/>
      <c r="AK767" s="1"/>
      <c r="AL767" s="23"/>
      <c r="AM767" s="1"/>
      <c r="AN767" s="1"/>
      <c r="AO767" s="1"/>
      <c r="AP767" s="1"/>
      <c r="A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23"/>
      <c r="AH768" s="23"/>
      <c r="AI768" s="23"/>
      <c r="AJ768" s="1"/>
      <c r="AK768" s="1"/>
      <c r="AL768" s="23"/>
      <c r="AM768" s="1"/>
      <c r="AN768" s="1"/>
      <c r="AO768" s="1"/>
      <c r="AP768" s="1"/>
      <c r="A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23"/>
      <c r="AH769" s="23"/>
      <c r="AI769" s="23"/>
      <c r="AJ769" s="1"/>
      <c r="AK769" s="1"/>
      <c r="AL769" s="23"/>
      <c r="AM769" s="1"/>
      <c r="AN769" s="1"/>
      <c r="AO769" s="1"/>
      <c r="AP769" s="1"/>
      <c r="A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23"/>
      <c r="AH770" s="23"/>
      <c r="AI770" s="23"/>
      <c r="AJ770" s="1"/>
      <c r="AK770" s="1"/>
      <c r="AL770" s="23"/>
      <c r="AM770" s="1"/>
      <c r="AN770" s="1"/>
      <c r="AO770" s="1"/>
      <c r="AP770" s="1"/>
      <c r="A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23"/>
      <c r="AH771" s="23"/>
      <c r="AI771" s="23"/>
      <c r="AJ771" s="1"/>
      <c r="AK771" s="1"/>
      <c r="AL771" s="23"/>
      <c r="AM771" s="1"/>
      <c r="AN771" s="1"/>
      <c r="AO771" s="1"/>
      <c r="AP771" s="1"/>
      <c r="A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23"/>
      <c r="AH772" s="23"/>
      <c r="AI772" s="23"/>
      <c r="AJ772" s="1"/>
      <c r="AK772" s="1"/>
      <c r="AL772" s="23"/>
      <c r="AM772" s="1"/>
      <c r="AN772" s="1"/>
      <c r="AO772" s="1"/>
      <c r="AP772" s="1"/>
      <c r="A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23"/>
      <c r="AH773" s="23"/>
      <c r="AI773" s="23"/>
      <c r="AJ773" s="1"/>
      <c r="AK773" s="1"/>
      <c r="AL773" s="23"/>
      <c r="AM773" s="1"/>
      <c r="AN773" s="1"/>
      <c r="AO773" s="1"/>
      <c r="AP773" s="1"/>
      <c r="A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23"/>
      <c r="AH774" s="23"/>
      <c r="AI774" s="23"/>
      <c r="AJ774" s="1"/>
      <c r="AK774" s="1"/>
      <c r="AL774" s="23"/>
      <c r="AM774" s="1"/>
      <c r="AN774" s="1"/>
      <c r="AO774" s="1"/>
      <c r="AP774" s="1"/>
      <c r="A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23"/>
      <c r="AH775" s="23"/>
      <c r="AI775" s="23"/>
      <c r="AJ775" s="1"/>
      <c r="AK775" s="1"/>
      <c r="AL775" s="23"/>
      <c r="AM775" s="1"/>
      <c r="AN775" s="1"/>
      <c r="AO775" s="1"/>
      <c r="AP775" s="1"/>
      <c r="A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23"/>
      <c r="AH776" s="23"/>
      <c r="AI776" s="23"/>
      <c r="AJ776" s="1"/>
      <c r="AK776" s="1"/>
      <c r="AL776" s="23"/>
      <c r="AM776" s="1"/>
      <c r="AN776" s="1"/>
      <c r="AO776" s="1"/>
      <c r="AP776" s="1"/>
      <c r="A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23"/>
      <c r="AH777" s="23"/>
      <c r="AI777" s="23"/>
      <c r="AJ777" s="1"/>
      <c r="AK777" s="1"/>
      <c r="AL777" s="23"/>
      <c r="AM777" s="1"/>
      <c r="AN777" s="1"/>
      <c r="AO777" s="1"/>
      <c r="AP777" s="1"/>
      <c r="A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23"/>
      <c r="AH778" s="23"/>
      <c r="AI778" s="23"/>
      <c r="AJ778" s="1"/>
      <c r="AK778" s="1"/>
      <c r="AL778" s="23"/>
      <c r="AM778" s="1"/>
      <c r="AN778" s="1"/>
      <c r="AO778" s="1"/>
      <c r="AP778" s="1"/>
      <c r="A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23"/>
      <c r="AH779" s="23"/>
      <c r="AI779" s="23"/>
      <c r="AJ779" s="1"/>
      <c r="AK779" s="1"/>
      <c r="AL779" s="23"/>
      <c r="AM779" s="1"/>
      <c r="AN779" s="1"/>
      <c r="AO779" s="1"/>
      <c r="AP779" s="1"/>
      <c r="A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23"/>
      <c r="AH780" s="23"/>
      <c r="AI780" s="23"/>
      <c r="AJ780" s="1"/>
      <c r="AK780" s="1"/>
      <c r="AL780" s="23"/>
      <c r="AM780" s="1"/>
      <c r="AN780" s="1"/>
      <c r="AO780" s="1"/>
      <c r="AP780" s="1"/>
      <c r="A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23"/>
      <c r="AH781" s="23"/>
      <c r="AI781" s="23"/>
      <c r="AJ781" s="1"/>
      <c r="AK781" s="1"/>
      <c r="AL781" s="23"/>
      <c r="AM781" s="1"/>
      <c r="AN781" s="1"/>
      <c r="AO781" s="1"/>
      <c r="AP781" s="1"/>
      <c r="A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23"/>
      <c r="AH782" s="23"/>
      <c r="AI782" s="23"/>
      <c r="AJ782" s="1"/>
      <c r="AK782" s="1"/>
      <c r="AL782" s="23"/>
      <c r="AM782" s="1"/>
      <c r="AN782" s="1"/>
      <c r="AO782" s="1"/>
      <c r="AP782" s="1"/>
      <c r="A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23"/>
      <c r="AH783" s="23"/>
      <c r="AI783" s="23"/>
      <c r="AJ783" s="1"/>
      <c r="AK783" s="1"/>
      <c r="AL783" s="23"/>
      <c r="AM783" s="1"/>
      <c r="AN783" s="1"/>
      <c r="AO783" s="1"/>
      <c r="AP783" s="1"/>
      <c r="A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23"/>
      <c r="AH784" s="23"/>
      <c r="AI784" s="23"/>
      <c r="AJ784" s="1"/>
      <c r="AK784" s="1"/>
      <c r="AL784" s="23"/>
      <c r="AM784" s="1"/>
      <c r="AN784" s="1"/>
      <c r="AO784" s="1"/>
      <c r="AP784" s="1"/>
      <c r="A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23"/>
      <c r="AH785" s="23"/>
      <c r="AI785" s="23"/>
      <c r="AJ785" s="1"/>
      <c r="AK785" s="1"/>
      <c r="AL785" s="23"/>
      <c r="AM785" s="1"/>
      <c r="AN785" s="1"/>
      <c r="AO785" s="1"/>
      <c r="AP785" s="1"/>
      <c r="A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23"/>
      <c r="AH786" s="23"/>
      <c r="AI786" s="23"/>
      <c r="AJ786" s="1"/>
      <c r="AK786" s="1"/>
      <c r="AL786" s="23"/>
      <c r="AM786" s="1"/>
      <c r="AN786" s="1"/>
      <c r="AO786" s="1"/>
      <c r="AP786" s="1"/>
      <c r="A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23"/>
      <c r="AH787" s="23"/>
      <c r="AI787" s="23"/>
      <c r="AJ787" s="1"/>
      <c r="AK787" s="1"/>
      <c r="AL787" s="23"/>
      <c r="AM787" s="1"/>
      <c r="AN787" s="1"/>
      <c r="AO787" s="1"/>
      <c r="AP787" s="1"/>
      <c r="A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23"/>
      <c r="AH788" s="23"/>
      <c r="AI788" s="23"/>
      <c r="AJ788" s="1"/>
      <c r="AK788" s="1"/>
      <c r="AL788" s="23"/>
      <c r="AM788" s="1"/>
      <c r="AN788" s="1"/>
      <c r="AO788" s="1"/>
      <c r="AP788" s="1"/>
      <c r="A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23"/>
      <c r="AH789" s="23"/>
      <c r="AI789" s="23"/>
      <c r="AJ789" s="1"/>
      <c r="AK789" s="1"/>
      <c r="AL789" s="23"/>
      <c r="AM789" s="1"/>
      <c r="AN789" s="1"/>
      <c r="AO789" s="1"/>
      <c r="AP789" s="1"/>
      <c r="A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23"/>
      <c r="AH790" s="23"/>
      <c r="AI790" s="23"/>
      <c r="AJ790" s="1"/>
      <c r="AK790" s="1"/>
      <c r="AL790" s="23"/>
      <c r="AM790" s="1"/>
      <c r="AN790" s="1"/>
      <c r="AO790" s="1"/>
      <c r="AP790" s="1"/>
      <c r="A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23"/>
      <c r="AH791" s="23"/>
      <c r="AI791" s="23"/>
      <c r="AJ791" s="1"/>
      <c r="AK791" s="1"/>
      <c r="AL791" s="23"/>
      <c r="AM791" s="1"/>
      <c r="AN791" s="1"/>
      <c r="AO791" s="1"/>
      <c r="AP791" s="1"/>
      <c r="A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23"/>
      <c r="AH792" s="23"/>
      <c r="AI792" s="23"/>
      <c r="AJ792" s="1"/>
      <c r="AK792" s="1"/>
      <c r="AL792" s="23"/>
      <c r="AM792" s="1"/>
      <c r="AN792" s="1"/>
      <c r="AO792" s="1"/>
      <c r="AP792" s="1"/>
      <c r="A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23"/>
      <c r="AH793" s="23"/>
      <c r="AI793" s="23"/>
      <c r="AJ793" s="1"/>
      <c r="AK793" s="1"/>
      <c r="AL793" s="23"/>
      <c r="AM793" s="1"/>
      <c r="AN793" s="1"/>
      <c r="AO793" s="1"/>
      <c r="AP793" s="1"/>
      <c r="A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23"/>
      <c r="AH794" s="23"/>
      <c r="AI794" s="23"/>
      <c r="AJ794" s="1"/>
      <c r="AK794" s="1"/>
      <c r="AL794" s="23"/>
      <c r="AM794" s="1"/>
      <c r="AN794" s="1"/>
      <c r="AO794" s="1"/>
      <c r="AP794" s="1"/>
      <c r="A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23"/>
      <c r="AH795" s="23"/>
      <c r="AI795" s="23"/>
      <c r="AJ795" s="1"/>
      <c r="AK795" s="1"/>
      <c r="AL795" s="23"/>
      <c r="AM795" s="1"/>
      <c r="AN795" s="1"/>
      <c r="AO795" s="1"/>
      <c r="AP795" s="1"/>
      <c r="A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23"/>
      <c r="AH796" s="23"/>
      <c r="AI796" s="23"/>
      <c r="AJ796" s="1"/>
      <c r="AK796" s="1"/>
      <c r="AL796" s="23"/>
      <c r="AM796" s="1"/>
      <c r="AN796" s="1"/>
      <c r="AO796" s="1"/>
      <c r="AP796" s="1"/>
      <c r="A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23"/>
      <c r="AH797" s="23"/>
      <c r="AI797" s="23"/>
      <c r="AJ797" s="1"/>
      <c r="AK797" s="1"/>
      <c r="AL797" s="23"/>
      <c r="AM797" s="1"/>
      <c r="AN797" s="1"/>
      <c r="AO797" s="1"/>
      <c r="AP797" s="1"/>
      <c r="A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23"/>
      <c r="AH798" s="23"/>
      <c r="AI798" s="23"/>
      <c r="AJ798" s="1"/>
      <c r="AK798" s="1"/>
      <c r="AL798" s="23"/>
      <c r="AM798" s="1"/>
      <c r="AN798" s="1"/>
      <c r="AO798" s="1"/>
      <c r="AP798" s="1"/>
      <c r="A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23"/>
      <c r="AH799" s="23"/>
      <c r="AI799" s="23"/>
      <c r="AJ799" s="1"/>
      <c r="AK799" s="1"/>
      <c r="AL799" s="23"/>
      <c r="AM799" s="1"/>
      <c r="AN799" s="1"/>
      <c r="AO799" s="1"/>
      <c r="AP799" s="1"/>
      <c r="A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23"/>
      <c r="AH800" s="23"/>
      <c r="AI800" s="23"/>
      <c r="AJ800" s="1"/>
      <c r="AK800" s="1"/>
      <c r="AL800" s="23"/>
      <c r="AM800" s="1"/>
      <c r="AN800" s="1"/>
      <c r="AO800" s="1"/>
      <c r="AP800" s="1"/>
      <c r="A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23"/>
      <c r="AH801" s="23"/>
      <c r="AI801" s="23"/>
      <c r="AJ801" s="1"/>
      <c r="AK801" s="1"/>
      <c r="AL801" s="23"/>
      <c r="AM801" s="1"/>
      <c r="AN801" s="1"/>
      <c r="AO801" s="1"/>
      <c r="AP801" s="1"/>
      <c r="A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23"/>
      <c r="AH802" s="23"/>
      <c r="AI802" s="23"/>
      <c r="AJ802" s="1"/>
      <c r="AK802" s="1"/>
      <c r="AL802" s="23"/>
      <c r="AM802" s="1"/>
      <c r="AN802" s="1"/>
      <c r="AO802" s="1"/>
      <c r="AP802" s="1"/>
      <c r="A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23"/>
      <c r="AH803" s="23"/>
      <c r="AI803" s="23"/>
      <c r="AJ803" s="1"/>
      <c r="AK803" s="1"/>
      <c r="AL803" s="23"/>
      <c r="AM803" s="1"/>
      <c r="AN803" s="1"/>
      <c r="AO803" s="1"/>
      <c r="AP803" s="1"/>
      <c r="A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23"/>
      <c r="AH804" s="23"/>
      <c r="AI804" s="23"/>
      <c r="AJ804" s="1"/>
      <c r="AK804" s="1"/>
      <c r="AL804" s="23"/>
      <c r="AM804" s="1"/>
      <c r="AN804" s="1"/>
      <c r="AO804" s="1"/>
      <c r="AP804" s="1"/>
      <c r="A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23"/>
      <c r="AH805" s="23"/>
      <c r="AI805" s="23"/>
      <c r="AJ805" s="1"/>
      <c r="AK805" s="1"/>
      <c r="AL805" s="23"/>
      <c r="AM805" s="1"/>
      <c r="AN805" s="1"/>
      <c r="AO805" s="1"/>
      <c r="AP805" s="1"/>
      <c r="A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23"/>
      <c r="AH806" s="23"/>
      <c r="AI806" s="23"/>
      <c r="AJ806" s="1"/>
      <c r="AK806" s="1"/>
      <c r="AL806" s="23"/>
      <c r="AM806" s="1"/>
      <c r="AN806" s="1"/>
      <c r="AO806" s="1"/>
      <c r="AP806" s="1"/>
      <c r="A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23"/>
      <c r="AH807" s="23"/>
      <c r="AI807" s="23"/>
      <c r="AJ807" s="1"/>
      <c r="AK807" s="1"/>
      <c r="AL807" s="23"/>
      <c r="AM807" s="1"/>
      <c r="AN807" s="1"/>
      <c r="AO807" s="1"/>
      <c r="AP807" s="1"/>
      <c r="A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23"/>
      <c r="AH808" s="23"/>
      <c r="AI808" s="23"/>
      <c r="AJ808" s="1"/>
      <c r="AK808" s="1"/>
      <c r="AL808" s="23"/>
      <c r="AM808" s="1"/>
      <c r="AN808" s="1"/>
      <c r="AO808" s="1"/>
      <c r="AP808" s="1"/>
      <c r="A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23"/>
      <c r="AH809" s="23"/>
      <c r="AI809" s="23"/>
      <c r="AJ809" s="1"/>
      <c r="AK809" s="1"/>
      <c r="AL809" s="23"/>
      <c r="AM809" s="1"/>
      <c r="AN809" s="1"/>
      <c r="AO809" s="1"/>
      <c r="AP809" s="1"/>
      <c r="A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23"/>
      <c r="AH810" s="23"/>
      <c r="AI810" s="23"/>
      <c r="AJ810" s="1"/>
      <c r="AK810" s="1"/>
      <c r="AL810" s="23"/>
      <c r="AM810" s="1"/>
      <c r="AN810" s="1"/>
      <c r="AO810" s="1"/>
      <c r="AP810" s="1"/>
      <c r="A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23"/>
      <c r="AH811" s="23"/>
      <c r="AI811" s="23"/>
      <c r="AJ811" s="1"/>
      <c r="AK811" s="1"/>
      <c r="AL811" s="23"/>
      <c r="AM811" s="1"/>
      <c r="AN811" s="1"/>
      <c r="AO811" s="1"/>
      <c r="AP811" s="1"/>
      <c r="A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23"/>
      <c r="AH812" s="23"/>
      <c r="AI812" s="23"/>
      <c r="AJ812" s="1"/>
      <c r="AK812" s="1"/>
      <c r="AL812" s="23"/>
      <c r="AM812" s="1"/>
      <c r="AN812" s="1"/>
      <c r="AO812" s="1"/>
      <c r="AP812" s="1"/>
      <c r="A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23"/>
      <c r="AH813" s="23"/>
      <c r="AI813" s="23"/>
      <c r="AJ813" s="1"/>
      <c r="AK813" s="1"/>
      <c r="AL813" s="23"/>
      <c r="AM813" s="1"/>
      <c r="AN813" s="1"/>
      <c r="AO813" s="1"/>
      <c r="AP813" s="1"/>
      <c r="A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23"/>
      <c r="AH814" s="23"/>
      <c r="AI814" s="23"/>
      <c r="AJ814" s="1"/>
      <c r="AK814" s="1"/>
      <c r="AL814" s="23"/>
      <c r="AM814" s="1"/>
      <c r="AN814" s="1"/>
      <c r="AO814" s="1"/>
      <c r="AP814" s="1"/>
      <c r="A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23"/>
      <c r="AH815" s="23"/>
      <c r="AI815" s="23"/>
      <c r="AJ815" s="1"/>
      <c r="AK815" s="1"/>
      <c r="AL815" s="23"/>
      <c r="AM815" s="1"/>
      <c r="AN815" s="1"/>
      <c r="AO815" s="1"/>
      <c r="AP815" s="1"/>
      <c r="A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23"/>
      <c r="AH816" s="23"/>
      <c r="AI816" s="23"/>
      <c r="AJ816" s="1"/>
      <c r="AK816" s="1"/>
      <c r="AL816" s="23"/>
      <c r="AM816" s="1"/>
      <c r="AN816" s="1"/>
      <c r="AO816" s="1"/>
      <c r="AP816" s="1"/>
      <c r="A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23"/>
      <c r="AH817" s="23"/>
      <c r="AI817" s="23"/>
      <c r="AJ817" s="1"/>
      <c r="AK817" s="1"/>
      <c r="AL817" s="23"/>
      <c r="AM817" s="1"/>
      <c r="AN817" s="1"/>
      <c r="AO817" s="1"/>
      <c r="AP817" s="1"/>
      <c r="A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23"/>
      <c r="AH818" s="23"/>
      <c r="AI818" s="23"/>
      <c r="AJ818" s="1"/>
      <c r="AK818" s="1"/>
      <c r="AL818" s="23"/>
      <c r="AM818" s="1"/>
      <c r="AN818" s="1"/>
      <c r="AO818" s="1"/>
      <c r="AP818" s="1"/>
      <c r="A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23"/>
      <c r="AH819" s="23"/>
      <c r="AI819" s="23"/>
      <c r="AJ819" s="1"/>
      <c r="AK819" s="1"/>
      <c r="AL819" s="23"/>
      <c r="AM819" s="1"/>
      <c r="AN819" s="1"/>
      <c r="AO819" s="1"/>
      <c r="AP819" s="1"/>
      <c r="A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23"/>
      <c r="AH820" s="23"/>
      <c r="AI820" s="23"/>
      <c r="AJ820" s="1"/>
      <c r="AK820" s="1"/>
      <c r="AL820" s="23"/>
      <c r="AM820" s="1"/>
      <c r="AN820" s="1"/>
      <c r="AO820" s="1"/>
      <c r="AP820" s="1"/>
      <c r="A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23"/>
      <c r="AH821" s="23"/>
      <c r="AI821" s="23"/>
      <c r="AJ821" s="1"/>
      <c r="AK821" s="1"/>
      <c r="AL821" s="23"/>
      <c r="AM821" s="1"/>
      <c r="AN821" s="1"/>
      <c r="AO821" s="1"/>
      <c r="AP821" s="1"/>
      <c r="A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23"/>
      <c r="AH822" s="23"/>
      <c r="AI822" s="23"/>
      <c r="AJ822" s="1"/>
      <c r="AK822" s="1"/>
      <c r="AL822" s="23"/>
      <c r="AM822" s="1"/>
      <c r="AN822" s="1"/>
      <c r="AO822" s="1"/>
      <c r="AP822" s="1"/>
      <c r="A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3"/>
      <c r="AH823" s="23"/>
      <c r="AI823" s="23"/>
      <c r="AJ823" s="1"/>
      <c r="AK823" s="1"/>
      <c r="AL823" s="23"/>
      <c r="AM823" s="1"/>
      <c r="AN823" s="1"/>
      <c r="AO823" s="1"/>
      <c r="AP823" s="1"/>
      <c r="A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23"/>
      <c r="AH824" s="23"/>
      <c r="AI824" s="23"/>
      <c r="AJ824" s="1"/>
      <c r="AK824" s="1"/>
      <c r="AL824" s="23"/>
      <c r="AM824" s="1"/>
      <c r="AN824" s="1"/>
      <c r="AO824" s="1"/>
      <c r="AP824" s="1"/>
      <c r="A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23"/>
      <c r="AH825" s="23"/>
      <c r="AI825" s="23"/>
      <c r="AJ825" s="1"/>
      <c r="AK825" s="1"/>
      <c r="AL825" s="23"/>
      <c r="AM825" s="1"/>
      <c r="AN825" s="1"/>
      <c r="AO825" s="1"/>
      <c r="AP825" s="1"/>
      <c r="A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23"/>
      <c r="AH826" s="23"/>
      <c r="AI826" s="23"/>
      <c r="AJ826" s="1"/>
      <c r="AK826" s="1"/>
      <c r="AL826" s="23"/>
      <c r="AM826" s="1"/>
      <c r="AN826" s="1"/>
      <c r="AO826" s="1"/>
      <c r="AP826" s="1"/>
      <c r="A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23"/>
      <c r="AH827" s="23"/>
      <c r="AI827" s="23"/>
      <c r="AJ827" s="1"/>
      <c r="AK827" s="1"/>
      <c r="AL827" s="23"/>
      <c r="AM827" s="1"/>
      <c r="AN827" s="1"/>
      <c r="AO827" s="1"/>
      <c r="AP827" s="1"/>
      <c r="A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23"/>
      <c r="AH828" s="23"/>
      <c r="AI828" s="23"/>
      <c r="AJ828" s="1"/>
      <c r="AK828" s="1"/>
      <c r="AL828" s="23"/>
      <c r="AM828" s="1"/>
      <c r="AN828" s="1"/>
      <c r="AO828" s="1"/>
      <c r="AP828" s="1"/>
      <c r="A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23"/>
      <c r="AH829" s="23"/>
      <c r="AI829" s="23"/>
      <c r="AJ829" s="1"/>
      <c r="AK829" s="1"/>
      <c r="AL829" s="23"/>
      <c r="AM829" s="1"/>
      <c r="AN829" s="1"/>
      <c r="AO829" s="1"/>
      <c r="AP829" s="1"/>
      <c r="A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23"/>
      <c r="AH830" s="23"/>
      <c r="AI830" s="23"/>
      <c r="AJ830" s="1"/>
      <c r="AK830" s="1"/>
      <c r="AL830" s="23"/>
      <c r="AM830" s="1"/>
      <c r="AN830" s="1"/>
      <c r="AO830" s="1"/>
      <c r="AP830" s="1"/>
      <c r="A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23"/>
      <c r="AH831" s="23"/>
      <c r="AI831" s="23"/>
      <c r="AJ831" s="1"/>
      <c r="AK831" s="1"/>
      <c r="AL831" s="23"/>
      <c r="AM831" s="1"/>
      <c r="AN831" s="1"/>
      <c r="AO831" s="1"/>
      <c r="AP831" s="1"/>
      <c r="A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23"/>
      <c r="AH832" s="23"/>
      <c r="AI832" s="23"/>
      <c r="AJ832" s="1"/>
      <c r="AK832" s="1"/>
      <c r="AL832" s="23"/>
      <c r="AM832" s="1"/>
      <c r="AN832" s="1"/>
      <c r="AO832" s="1"/>
      <c r="AP832" s="1"/>
      <c r="A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23"/>
      <c r="AH833" s="23"/>
      <c r="AI833" s="23"/>
      <c r="AJ833" s="1"/>
      <c r="AK833" s="1"/>
      <c r="AL833" s="23"/>
      <c r="AM833" s="1"/>
      <c r="AN833" s="1"/>
      <c r="AO833" s="1"/>
      <c r="AP833" s="1"/>
      <c r="A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23"/>
      <c r="AH834" s="23"/>
      <c r="AI834" s="23"/>
      <c r="AJ834" s="1"/>
      <c r="AK834" s="1"/>
      <c r="AL834" s="23"/>
      <c r="AM834" s="1"/>
      <c r="AN834" s="1"/>
      <c r="AO834" s="1"/>
      <c r="AP834" s="1"/>
      <c r="A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3"/>
      <c r="AH835" s="23"/>
      <c r="AI835" s="23"/>
      <c r="AJ835" s="1"/>
      <c r="AK835" s="1"/>
      <c r="AL835" s="23"/>
      <c r="AM835" s="1"/>
      <c r="AN835" s="1"/>
      <c r="AO835" s="1"/>
      <c r="AP835" s="1"/>
      <c r="A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23"/>
      <c r="AH836" s="23"/>
      <c r="AI836" s="23"/>
      <c r="AJ836" s="1"/>
      <c r="AK836" s="1"/>
      <c r="AL836" s="23"/>
      <c r="AM836" s="1"/>
      <c r="AN836" s="1"/>
      <c r="AO836" s="1"/>
      <c r="AP836" s="1"/>
      <c r="A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23"/>
      <c r="AH837" s="23"/>
      <c r="AI837" s="23"/>
      <c r="AJ837" s="1"/>
      <c r="AK837" s="1"/>
      <c r="AL837" s="23"/>
      <c r="AM837" s="1"/>
      <c r="AN837" s="1"/>
      <c r="AO837" s="1"/>
      <c r="AP837" s="1"/>
      <c r="A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23"/>
      <c r="AH838" s="23"/>
      <c r="AI838" s="23"/>
      <c r="AJ838" s="1"/>
      <c r="AK838" s="1"/>
      <c r="AL838" s="23"/>
      <c r="AM838" s="1"/>
      <c r="AN838" s="1"/>
      <c r="AO838" s="1"/>
      <c r="AP838" s="1"/>
      <c r="A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23"/>
      <c r="AH839" s="23"/>
      <c r="AI839" s="23"/>
      <c r="AJ839" s="1"/>
      <c r="AK839" s="1"/>
      <c r="AL839" s="23"/>
      <c r="AM839" s="1"/>
      <c r="AN839" s="1"/>
      <c r="AO839" s="1"/>
      <c r="AP839" s="1"/>
      <c r="A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23"/>
      <c r="AH840" s="23"/>
      <c r="AI840" s="23"/>
      <c r="AJ840" s="1"/>
      <c r="AK840" s="1"/>
      <c r="AL840" s="23"/>
      <c r="AM840" s="1"/>
      <c r="AN840" s="1"/>
      <c r="AO840" s="1"/>
      <c r="AP840" s="1"/>
      <c r="A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23"/>
      <c r="AH841" s="23"/>
      <c r="AI841" s="23"/>
      <c r="AJ841" s="1"/>
      <c r="AK841" s="1"/>
      <c r="AL841" s="23"/>
      <c r="AM841" s="1"/>
      <c r="AN841" s="1"/>
      <c r="AO841" s="1"/>
      <c r="AP841" s="1"/>
      <c r="A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23"/>
      <c r="AH842" s="23"/>
      <c r="AI842" s="23"/>
      <c r="AJ842" s="1"/>
      <c r="AK842" s="1"/>
      <c r="AL842" s="23"/>
      <c r="AM842" s="1"/>
      <c r="AN842" s="1"/>
      <c r="AO842" s="1"/>
      <c r="AP842" s="1"/>
      <c r="A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23"/>
      <c r="AH843" s="23"/>
      <c r="AI843" s="23"/>
      <c r="AJ843" s="1"/>
      <c r="AK843" s="1"/>
      <c r="AL843" s="23"/>
      <c r="AM843" s="1"/>
      <c r="AN843" s="1"/>
      <c r="AO843" s="1"/>
      <c r="AP843" s="1"/>
      <c r="A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23"/>
      <c r="AH844" s="23"/>
      <c r="AI844" s="23"/>
      <c r="AJ844" s="1"/>
      <c r="AK844" s="1"/>
      <c r="AL844" s="23"/>
      <c r="AM844" s="1"/>
      <c r="AN844" s="1"/>
      <c r="AO844" s="1"/>
      <c r="AP844" s="1"/>
      <c r="A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23"/>
      <c r="AH845" s="23"/>
      <c r="AI845" s="23"/>
      <c r="AJ845" s="1"/>
      <c r="AK845" s="1"/>
      <c r="AL845" s="23"/>
      <c r="AM845" s="1"/>
      <c r="AN845" s="1"/>
      <c r="AO845" s="1"/>
      <c r="AP845" s="1"/>
      <c r="A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23"/>
      <c r="AH846" s="23"/>
      <c r="AI846" s="23"/>
      <c r="AJ846" s="1"/>
      <c r="AK846" s="1"/>
      <c r="AL846" s="23"/>
      <c r="AM846" s="1"/>
      <c r="AN846" s="1"/>
      <c r="AO846" s="1"/>
      <c r="AP846" s="1"/>
      <c r="A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23"/>
      <c r="AH847" s="23"/>
      <c r="AI847" s="23"/>
      <c r="AJ847" s="1"/>
      <c r="AK847" s="1"/>
      <c r="AL847" s="23"/>
      <c r="AM847" s="1"/>
      <c r="AN847" s="1"/>
      <c r="AO847" s="1"/>
      <c r="AP847" s="1"/>
      <c r="A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23"/>
      <c r="AH848" s="23"/>
      <c r="AI848" s="23"/>
      <c r="AJ848" s="1"/>
      <c r="AK848" s="1"/>
      <c r="AL848" s="23"/>
      <c r="AM848" s="1"/>
      <c r="AN848" s="1"/>
      <c r="AO848" s="1"/>
      <c r="AP848" s="1"/>
      <c r="A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23"/>
      <c r="AH849" s="23"/>
      <c r="AI849" s="23"/>
      <c r="AJ849" s="1"/>
      <c r="AK849" s="1"/>
      <c r="AL849" s="23"/>
      <c r="AM849" s="1"/>
      <c r="AN849" s="1"/>
      <c r="AO849" s="1"/>
      <c r="AP849" s="1"/>
      <c r="A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23"/>
      <c r="AH850" s="23"/>
      <c r="AI850" s="23"/>
      <c r="AJ850" s="1"/>
      <c r="AK850" s="1"/>
      <c r="AL850" s="23"/>
      <c r="AM850" s="1"/>
      <c r="AN850" s="1"/>
      <c r="AO850" s="1"/>
      <c r="AP850" s="1"/>
      <c r="A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23"/>
      <c r="AH851" s="23"/>
      <c r="AI851" s="23"/>
      <c r="AJ851" s="1"/>
      <c r="AK851" s="1"/>
      <c r="AL851" s="23"/>
      <c r="AM851" s="1"/>
      <c r="AN851" s="1"/>
      <c r="AO851" s="1"/>
      <c r="AP851" s="1"/>
      <c r="A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23"/>
      <c r="AH852" s="23"/>
      <c r="AI852" s="23"/>
      <c r="AJ852" s="1"/>
      <c r="AK852" s="1"/>
      <c r="AL852" s="23"/>
      <c r="AM852" s="1"/>
      <c r="AN852" s="1"/>
      <c r="AO852" s="1"/>
      <c r="AP852" s="1"/>
      <c r="A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23"/>
      <c r="AH853" s="23"/>
      <c r="AI853" s="23"/>
      <c r="AJ853" s="1"/>
      <c r="AK853" s="1"/>
      <c r="AL853" s="23"/>
      <c r="AM853" s="1"/>
      <c r="AN853" s="1"/>
      <c r="AO853" s="1"/>
      <c r="AP853" s="1"/>
      <c r="A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23"/>
      <c r="AH854" s="23"/>
      <c r="AI854" s="23"/>
      <c r="AJ854" s="1"/>
      <c r="AK854" s="1"/>
      <c r="AL854" s="23"/>
      <c r="AM854" s="1"/>
      <c r="AN854" s="1"/>
      <c r="AO854" s="1"/>
      <c r="AP854" s="1"/>
      <c r="A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23"/>
      <c r="AH855" s="23"/>
      <c r="AI855" s="23"/>
      <c r="AJ855" s="1"/>
      <c r="AK855" s="1"/>
      <c r="AL855" s="23"/>
      <c r="AM855" s="1"/>
      <c r="AN855" s="1"/>
      <c r="AO855" s="1"/>
      <c r="AP855" s="1"/>
      <c r="A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23"/>
      <c r="AH856" s="23"/>
      <c r="AI856" s="23"/>
      <c r="AJ856" s="1"/>
      <c r="AK856" s="1"/>
      <c r="AL856" s="23"/>
      <c r="AM856" s="1"/>
      <c r="AN856" s="1"/>
      <c r="AO856" s="1"/>
      <c r="AP856" s="1"/>
      <c r="A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23"/>
      <c r="AH857" s="23"/>
      <c r="AI857" s="23"/>
      <c r="AJ857" s="1"/>
      <c r="AK857" s="1"/>
      <c r="AL857" s="23"/>
      <c r="AM857" s="1"/>
      <c r="AN857" s="1"/>
      <c r="AO857" s="1"/>
      <c r="AP857" s="1"/>
      <c r="A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23"/>
      <c r="AH858" s="23"/>
      <c r="AI858" s="23"/>
      <c r="AJ858" s="1"/>
      <c r="AK858" s="1"/>
      <c r="AL858" s="23"/>
      <c r="AM858" s="1"/>
      <c r="AN858" s="1"/>
      <c r="AO858" s="1"/>
      <c r="AP858" s="1"/>
      <c r="A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23"/>
      <c r="AH859" s="23"/>
      <c r="AI859" s="23"/>
      <c r="AJ859" s="1"/>
      <c r="AK859" s="1"/>
      <c r="AL859" s="23"/>
      <c r="AM859" s="1"/>
      <c r="AN859" s="1"/>
      <c r="AO859" s="1"/>
      <c r="AP859" s="1"/>
      <c r="A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23"/>
      <c r="AH860" s="23"/>
      <c r="AI860" s="23"/>
      <c r="AJ860" s="1"/>
      <c r="AK860" s="1"/>
      <c r="AL860" s="23"/>
      <c r="AM860" s="1"/>
      <c r="AN860" s="1"/>
      <c r="AO860" s="1"/>
      <c r="AP860" s="1"/>
      <c r="A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23"/>
      <c r="AH861" s="23"/>
      <c r="AI861" s="23"/>
      <c r="AJ861" s="1"/>
      <c r="AK861" s="1"/>
      <c r="AL861" s="23"/>
      <c r="AM861" s="1"/>
      <c r="AN861" s="1"/>
      <c r="AO861" s="1"/>
      <c r="AP861" s="1"/>
      <c r="A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23"/>
      <c r="AH862" s="23"/>
      <c r="AI862" s="23"/>
      <c r="AJ862" s="1"/>
      <c r="AK862" s="1"/>
      <c r="AL862" s="23"/>
      <c r="AM862" s="1"/>
      <c r="AN862" s="1"/>
      <c r="AO862" s="1"/>
      <c r="AP862" s="1"/>
      <c r="A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23"/>
      <c r="AH863" s="23"/>
      <c r="AI863" s="23"/>
      <c r="AJ863" s="1"/>
      <c r="AK863" s="1"/>
      <c r="AL863" s="23"/>
      <c r="AM863" s="1"/>
      <c r="AN863" s="1"/>
      <c r="AO863" s="1"/>
      <c r="AP863" s="1"/>
      <c r="A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23"/>
      <c r="AH864" s="23"/>
      <c r="AI864" s="23"/>
      <c r="AJ864" s="1"/>
      <c r="AK864" s="1"/>
      <c r="AL864" s="23"/>
      <c r="AM864" s="1"/>
      <c r="AN864" s="1"/>
      <c r="AO864" s="1"/>
      <c r="AP864" s="1"/>
      <c r="A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23"/>
      <c r="AH865" s="23"/>
      <c r="AI865" s="23"/>
      <c r="AJ865" s="1"/>
      <c r="AK865" s="1"/>
      <c r="AL865" s="23"/>
      <c r="AM865" s="1"/>
      <c r="AN865" s="1"/>
      <c r="AO865" s="1"/>
      <c r="AP865" s="1"/>
      <c r="A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23"/>
      <c r="AH866" s="23"/>
      <c r="AI866" s="23"/>
      <c r="AJ866" s="1"/>
      <c r="AK866" s="1"/>
      <c r="AL866" s="23"/>
      <c r="AM866" s="1"/>
      <c r="AN866" s="1"/>
      <c r="AO866" s="1"/>
      <c r="AP866" s="1"/>
      <c r="A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23"/>
      <c r="AH867" s="23"/>
      <c r="AI867" s="23"/>
      <c r="AJ867" s="1"/>
      <c r="AK867" s="1"/>
      <c r="AL867" s="23"/>
      <c r="AM867" s="1"/>
      <c r="AN867" s="1"/>
      <c r="AO867" s="1"/>
      <c r="AP867" s="1"/>
      <c r="A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23"/>
      <c r="AH868" s="23"/>
      <c r="AI868" s="23"/>
      <c r="AJ868" s="1"/>
      <c r="AK868" s="1"/>
      <c r="AL868" s="23"/>
      <c r="AM868" s="1"/>
      <c r="AN868" s="1"/>
      <c r="AO868" s="1"/>
      <c r="AP868" s="1"/>
      <c r="A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23"/>
      <c r="AH869" s="23"/>
      <c r="AI869" s="23"/>
      <c r="AJ869" s="1"/>
      <c r="AK869" s="1"/>
      <c r="AL869" s="23"/>
      <c r="AM869" s="1"/>
      <c r="AN869" s="1"/>
      <c r="AO869" s="1"/>
      <c r="AP869" s="1"/>
      <c r="A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23"/>
      <c r="AH870" s="23"/>
      <c r="AI870" s="23"/>
      <c r="AJ870" s="1"/>
      <c r="AK870" s="1"/>
      <c r="AL870" s="23"/>
      <c r="AM870" s="1"/>
      <c r="AN870" s="1"/>
      <c r="AO870" s="1"/>
      <c r="AP870" s="1"/>
      <c r="A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23"/>
      <c r="AH871" s="23"/>
      <c r="AI871" s="23"/>
      <c r="AJ871" s="1"/>
      <c r="AK871" s="1"/>
      <c r="AL871" s="23"/>
      <c r="AM871" s="1"/>
      <c r="AN871" s="1"/>
      <c r="AO871" s="1"/>
      <c r="AP871" s="1"/>
      <c r="A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23"/>
      <c r="AH872" s="23"/>
      <c r="AI872" s="23"/>
      <c r="AJ872" s="1"/>
      <c r="AK872" s="1"/>
      <c r="AL872" s="23"/>
      <c r="AM872" s="1"/>
      <c r="AN872" s="1"/>
      <c r="AO872" s="1"/>
      <c r="AP872" s="1"/>
      <c r="A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23"/>
      <c r="AH873" s="23"/>
      <c r="AI873" s="23"/>
      <c r="AJ873" s="1"/>
      <c r="AK873" s="1"/>
      <c r="AL873" s="23"/>
      <c r="AM873" s="1"/>
      <c r="AN873" s="1"/>
      <c r="AO873" s="1"/>
      <c r="AP873" s="1"/>
      <c r="A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23"/>
      <c r="AH874" s="23"/>
      <c r="AI874" s="23"/>
      <c r="AJ874" s="1"/>
      <c r="AK874" s="1"/>
      <c r="AL874" s="23"/>
      <c r="AM874" s="1"/>
      <c r="AN874" s="1"/>
      <c r="AO874" s="1"/>
      <c r="AP874" s="1"/>
      <c r="A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23"/>
      <c r="AH875" s="23"/>
      <c r="AI875" s="23"/>
      <c r="AJ875" s="1"/>
      <c r="AK875" s="1"/>
      <c r="AL875" s="23"/>
      <c r="AM875" s="1"/>
      <c r="AN875" s="1"/>
      <c r="AO875" s="1"/>
      <c r="AP875" s="1"/>
      <c r="A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23"/>
      <c r="AH876" s="23"/>
      <c r="AI876" s="23"/>
      <c r="AJ876" s="1"/>
      <c r="AK876" s="1"/>
      <c r="AL876" s="23"/>
      <c r="AM876" s="1"/>
      <c r="AN876" s="1"/>
      <c r="AO876" s="1"/>
      <c r="AP876" s="1"/>
      <c r="A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23"/>
      <c r="AH877" s="23"/>
      <c r="AI877" s="23"/>
      <c r="AJ877" s="1"/>
      <c r="AK877" s="1"/>
      <c r="AL877" s="23"/>
      <c r="AM877" s="1"/>
      <c r="AN877" s="1"/>
      <c r="AO877" s="1"/>
      <c r="AP877" s="1"/>
      <c r="A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23"/>
      <c r="AH878" s="23"/>
      <c r="AI878" s="23"/>
      <c r="AJ878" s="1"/>
      <c r="AK878" s="1"/>
      <c r="AL878" s="23"/>
      <c r="AM878" s="1"/>
      <c r="AN878" s="1"/>
      <c r="AO878" s="1"/>
      <c r="AP878" s="1"/>
      <c r="A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23"/>
      <c r="AH879" s="23"/>
      <c r="AI879" s="23"/>
      <c r="AJ879" s="1"/>
      <c r="AK879" s="1"/>
      <c r="AL879" s="23"/>
      <c r="AM879" s="1"/>
      <c r="AN879" s="1"/>
      <c r="AO879" s="1"/>
      <c r="AP879" s="1"/>
      <c r="A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23"/>
      <c r="AH880" s="23"/>
      <c r="AI880" s="23"/>
      <c r="AJ880" s="1"/>
      <c r="AK880" s="1"/>
      <c r="AL880" s="23"/>
      <c r="AM880" s="1"/>
      <c r="AN880" s="1"/>
      <c r="AO880" s="1"/>
      <c r="AP880" s="1"/>
      <c r="A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3"/>
      <c r="AH881" s="23"/>
      <c r="AI881" s="23"/>
      <c r="AJ881" s="1"/>
      <c r="AK881" s="1"/>
      <c r="AL881" s="23"/>
      <c r="AM881" s="1"/>
      <c r="AN881" s="1"/>
      <c r="AO881" s="1"/>
      <c r="AP881" s="1"/>
      <c r="A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23"/>
      <c r="AH882" s="23"/>
      <c r="AI882" s="23"/>
      <c r="AJ882" s="1"/>
      <c r="AK882" s="1"/>
      <c r="AL882" s="23"/>
      <c r="AM882" s="1"/>
      <c r="AN882" s="1"/>
      <c r="AO882" s="1"/>
      <c r="AP882" s="1"/>
      <c r="A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23"/>
      <c r="AH883" s="23"/>
      <c r="AI883" s="23"/>
      <c r="AJ883" s="1"/>
      <c r="AK883" s="1"/>
      <c r="AL883" s="23"/>
      <c r="AM883" s="1"/>
      <c r="AN883" s="1"/>
      <c r="AO883" s="1"/>
      <c r="AP883" s="1"/>
      <c r="A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23"/>
      <c r="AH884" s="23"/>
      <c r="AI884" s="23"/>
      <c r="AJ884" s="1"/>
      <c r="AK884" s="1"/>
      <c r="AL884" s="23"/>
      <c r="AM884" s="1"/>
      <c r="AN884" s="1"/>
      <c r="AO884" s="1"/>
      <c r="AP884" s="1"/>
      <c r="A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23"/>
      <c r="AH885" s="23"/>
      <c r="AI885" s="23"/>
      <c r="AJ885" s="1"/>
      <c r="AK885" s="1"/>
      <c r="AL885" s="23"/>
      <c r="AM885" s="1"/>
      <c r="AN885" s="1"/>
      <c r="AO885" s="1"/>
      <c r="AP885" s="1"/>
      <c r="A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23"/>
      <c r="AH886" s="23"/>
      <c r="AI886" s="23"/>
      <c r="AJ886" s="1"/>
      <c r="AK886" s="1"/>
      <c r="AL886" s="23"/>
      <c r="AM886" s="1"/>
      <c r="AN886" s="1"/>
      <c r="AO886" s="1"/>
      <c r="AP886" s="1"/>
      <c r="A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23"/>
      <c r="AH887" s="23"/>
      <c r="AI887" s="23"/>
      <c r="AJ887" s="1"/>
      <c r="AK887" s="1"/>
      <c r="AL887" s="23"/>
      <c r="AM887" s="1"/>
      <c r="AN887" s="1"/>
      <c r="AO887" s="1"/>
      <c r="AP887" s="1"/>
      <c r="A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23"/>
      <c r="AH888" s="23"/>
      <c r="AI888" s="23"/>
      <c r="AJ888" s="1"/>
      <c r="AK888" s="1"/>
      <c r="AL888" s="23"/>
      <c r="AM888" s="1"/>
      <c r="AN888" s="1"/>
      <c r="AO888" s="1"/>
      <c r="AP888" s="1"/>
      <c r="A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23"/>
      <c r="AH889" s="23"/>
      <c r="AI889" s="23"/>
      <c r="AJ889" s="1"/>
      <c r="AK889" s="1"/>
      <c r="AL889" s="23"/>
      <c r="AM889" s="1"/>
      <c r="AN889" s="1"/>
      <c r="AO889" s="1"/>
      <c r="AP889" s="1"/>
      <c r="A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23"/>
      <c r="AH890" s="23"/>
      <c r="AI890" s="23"/>
      <c r="AJ890" s="1"/>
      <c r="AK890" s="1"/>
      <c r="AL890" s="23"/>
      <c r="AM890" s="1"/>
      <c r="AN890" s="1"/>
      <c r="AO890" s="1"/>
      <c r="AP890" s="1"/>
      <c r="A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23"/>
      <c r="AH891" s="23"/>
      <c r="AI891" s="23"/>
      <c r="AJ891" s="1"/>
      <c r="AK891" s="1"/>
      <c r="AL891" s="23"/>
      <c r="AM891" s="1"/>
      <c r="AN891" s="1"/>
      <c r="AO891" s="1"/>
      <c r="AP891" s="1"/>
      <c r="A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23"/>
      <c r="AH892" s="23"/>
      <c r="AI892" s="23"/>
      <c r="AJ892" s="1"/>
      <c r="AK892" s="1"/>
      <c r="AL892" s="23"/>
      <c r="AM892" s="1"/>
      <c r="AN892" s="1"/>
      <c r="AO892" s="1"/>
      <c r="AP892" s="1"/>
      <c r="A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23"/>
      <c r="AH893" s="23"/>
      <c r="AI893" s="23"/>
      <c r="AJ893" s="1"/>
      <c r="AK893" s="1"/>
      <c r="AL893" s="23"/>
      <c r="AM893" s="1"/>
      <c r="AN893" s="1"/>
      <c r="AO893" s="1"/>
      <c r="AP893" s="1"/>
      <c r="A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23"/>
      <c r="AH894" s="23"/>
      <c r="AI894" s="23"/>
      <c r="AJ894" s="1"/>
      <c r="AK894" s="1"/>
      <c r="AL894" s="23"/>
      <c r="AM894" s="1"/>
      <c r="AN894" s="1"/>
      <c r="AO894" s="1"/>
      <c r="AP894" s="1"/>
      <c r="A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23"/>
      <c r="AH895" s="23"/>
      <c r="AI895" s="23"/>
      <c r="AJ895" s="1"/>
      <c r="AK895" s="1"/>
      <c r="AL895" s="23"/>
      <c r="AM895" s="1"/>
      <c r="AN895" s="1"/>
      <c r="AO895" s="1"/>
      <c r="AP895" s="1"/>
      <c r="A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23"/>
      <c r="AH896" s="23"/>
      <c r="AI896" s="23"/>
      <c r="AJ896" s="1"/>
      <c r="AK896" s="1"/>
      <c r="AL896" s="23"/>
      <c r="AM896" s="1"/>
      <c r="AN896" s="1"/>
      <c r="AO896" s="1"/>
      <c r="AP896" s="1"/>
      <c r="A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23"/>
      <c r="AH897" s="23"/>
      <c r="AI897" s="23"/>
      <c r="AJ897" s="1"/>
      <c r="AK897" s="1"/>
      <c r="AL897" s="23"/>
      <c r="AM897" s="1"/>
      <c r="AN897" s="1"/>
      <c r="AO897" s="1"/>
      <c r="AP897" s="1"/>
      <c r="A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23"/>
      <c r="AH898" s="23"/>
      <c r="AI898" s="23"/>
      <c r="AJ898" s="1"/>
      <c r="AK898" s="1"/>
      <c r="AL898" s="23"/>
      <c r="AM898" s="1"/>
      <c r="AN898" s="1"/>
      <c r="AO898" s="1"/>
      <c r="AP898" s="1"/>
      <c r="A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23"/>
      <c r="AH899" s="23"/>
      <c r="AI899" s="23"/>
      <c r="AJ899" s="1"/>
      <c r="AK899" s="1"/>
      <c r="AL899" s="23"/>
      <c r="AM899" s="1"/>
      <c r="AN899" s="1"/>
      <c r="AO899" s="1"/>
      <c r="AP899" s="1"/>
      <c r="A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23"/>
      <c r="AH900" s="23"/>
      <c r="AI900" s="23"/>
      <c r="AJ900" s="1"/>
      <c r="AK900" s="1"/>
      <c r="AL900" s="23"/>
      <c r="AM900" s="1"/>
      <c r="AN900" s="1"/>
      <c r="AO900" s="1"/>
      <c r="AP900" s="1"/>
      <c r="A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23"/>
      <c r="AH901" s="23"/>
      <c r="AI901" s="23"/>
      <c r="AJ901" s="1"/>
      <c r="AK901" s="1"/>
      <c r="AL901" s="23"/>
      <c r="AM901" s="1"/>
      <c r="AN901" s="1"/>
      <c r="AO901" s="1"/>
      <c r="AP901" s="1"/>
      <c r="A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23"/>
      <c r="AH902" s="23"/>
      <c r="AI902" s="23"/>
      <c r="AJ902" s="1"/>
      <c r="AK902" s="1"/>
      <c r="AL902" s="23"/>
      <c r="AM902" s="1"/>
      <c r="AN902" s="1"/>
      <c r="AO902" s="1"/>
      <c r="AP902" s="1"/>
      <c r="A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23"/>
      <c r="AH903" s="23"/>
      <c r="AI903" s="23"/>
      <c r="AJ903" s="1"/>
      <c r="AK903" s="1"/>
      <c r="AL903" s="23"/>
      <c r="AM903" s="1"/>
      <c r="AN903" s="1"/>
      <c r="AO903" s="1"/>
      <c r="AP903" s="1"/>
      <c r="A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23"/>
      <c r="AH904" s="23"/>
      <c r="AI904" s="23"/>
      <c r="AJ904" s="1"/>
      <c r="AK904" s="1"/>
      <c r="AL904" s="23"/>
      <c r="AM904" s="1"/>
      <c r="AN904" s="1"/>
      <c r="AO904" s="1"/>
      <c r="AP904" s="1"/>
      <c r="A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3"/>
      <c r="AH905" s="23"/>
      <c r="AI905" s="23"/>
      <c r="AJ905" s="1"/>
      <c r="AK905" s="1"/>
      <c r="AL905" s="23"/>
      <c r="AM905" s="1"/>
      <c r="AN905" s="1"/>
      <c r="AO905" s="1"/>
      <c r="AP905" s="1"/>
      <c r="A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23"/>
      <c r="AH906" s="23"/>
      <c r="AI906" s="23"/>
      <c r="AJ906" s="1"/>
      <c r="AK906" s="1"/>
      <c r="AL906" s="23"/>
      <c r="AM906" s="1"/>
      <c r="AN906" s="1"/>
      <c r="AO906" s="1"/>
      <c r="AP906" s="1"/>
      <c r="A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23"/>
      <c r="AH907" s="23"/>
      <c r="AI907" s="23"/>
      <c r="AJ907" s="1"/>
      <c r="AK907" s="1"/>
      <c r="AL907" s="23"/>
      <c r="AM907" s="1"/>
      <c r="AN907" s="1"/>
      <c r="AO907" s="1"/>
      <c r="AP907" s="1"/>
      <c r="A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23"/>
      <c r="AH908" s="23"/>
      <c r="AI908" s="23"/>
      <c r="AJ908" s="1"/>
      <c r="AK908" s="1"/>
      <c r="AL908" s="23"/>
      <c r="AM908" s="1"/>
      <c r="AN908" s="1"/>
      <c r="AO908" s="1"/>
      <c r="AP908" s="1"/>
      <c r="A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23"/>
      <c r="AH909" s="23"/>
      <c r="AI909" s="23"/>
      <c r="AJ909" s="1"/>
      <c r="AK909" s="1"/>
      <c r="AL909" s="23"/>
      <c r="AM909" s="1"/>
      <c r="AN909" s="1"/>
      <c r="AO909" s="1"/>
      <c r="AP909" s="1"/>
      <c r="A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23"/>
      <c r="AH910" s="23"/>
      <c r="AI910" s="23"/>
      <c r="AJ910" s="1"/>
      <c r="AK910" s="1"/>
      <c r="AL910" s="23"/>
      <c r="AM910" s="1"/>
      <c r="AN910" s="1"/>
      <c r="AO910" s="1"/>
      <c r="AP910" s="1"/>
      <c r="A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23"/>
      <c r="AH911" s="23"/>
      <c r="AI911" s="23"/>
      <c r="AJ911" s="1"/>
      <c r="AK911" s="1"/>
      <c r="AL911" s="23"/>
      <c r="AM911" s="1"/>
      <c r="AN911" s="1"/>
      <c r="AO911" s="1"/>
      <c r="AP911" s="1"/>
      <c r="A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23"/>
      <c r="AH912" s="23"/>
      <c r="AI912" s="23"/>
      <c r="AJ912" s="1"/>
      <c r="AK912" s="1"/>
      <c r="AL912" s="23"/>
      <c r="AM912" s="1"/>
      <c r="AN912" s="1"/>
      <c r="AO912" s="1"/>
      <c r="AP912" s="1"/>
      <c r="A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23"/>
      <c r="AH913" s="23"/>
      <c r="AI913" s="23"/>
      <c r="AJ913" s="1"/>
      <c r="AK913" s="1"/>
      <c r="AL913" s="23"/>
      <c r="AM913" s="1"/>
      <c r="AN913" s="1"/>
      <c r="AO913" s="1"/>
      <c r="AP913" s="1"/>
      <c r="A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23"/>
      <c r="AH914" s="23"/>
      <c r="AI914" s="23"/>
      <c r="AJ914" s="1"/>
      <c r="AK914" s="1"/>
      <c r="AL914" s="23"/>
      <c r="AM914" s="1"/>
      <c r="AN914" s="1"/>
      <c r="AO914" s="1"/>
      <c r="AP914" s="1"/>
      <c r="A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23"/>
      <c r="AH915" s="23"/>
      <c r="AI915" s="23"/>
      <c r="AJ915" s="1"/>
      <c r="AK915" s="1"/>
      <c r="AL915" s="23"/>
      <c r="AM915" s="1"/>
      <c r="AN915" s="1"/>
      <c r="AO915" s="1"/>
      <c r="AP915" s="1"/>
      <c r="A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23"/>
      <c r="AH916" s="23"/>
      <c r="AI916" s="23"/>
      <c r="AJ916" s="1"/>
      <c r="AK916" s="1"/>
      <c r="AL916" s="23"/>
      <c r="AM916" s="1"/>
      <c r="AN916" s="1"/>
      <c r="AO916" s="1"/>
      <c r="AP916" s="1"/>
      <c r="A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23"/>
      <c r="AH917" s="23"/>
      <c r="AI917" s="23"/>
      <c r="AJ917" s="1"/>
      <c r="AK917" s="1"/>
      <c r="AL917" s="23"/>
      <c r="AM917" s="1"/>
      <c r="AN917" s="1"/>
      <c r="AO917" s="1"/>
      <c r="AP917" s="1"/>
      <c r="A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23"/>
      <c r="AH918" s="23"/>
      <c r="AI918" s="23"/>
      <c r="AJ918" s="1"/>
      <c r="AK918" s="1"/>
      <c r="AL918" s="23"/>
      <c r="AM918" s="1"/>
      <c r="AN918" s="1"/>
      <c r="AO918" s="1"/>
      <c r="AP918" s="1"/>
      <c r="A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23"/>
      <c r="AH919" s="23"/>
      <c r="AI919" s="23"/>
      <c r="AJ919" s="1"/>
      <c r="AK919" s="1"/>
      <c r="AL919" s="23"/>
      <c r="AM919" s="1"/>
      <c r="AN919" s="1"/>
      <c r="AO919" s="1"/>
      <c r="AP919" s="1"/>
      <c r="A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23"/>
      <c r="AH920" s="23"/>
      <c r="AI920" s="23"/>
      <c r="AJ920" s="1"/>
      <c r="AK920" s="1"/>
      <c r="AL920" s="23"/>
      <c r="AM920" s="1"/>
      <c r="AN920" s="1"/>
      <c r="AO920" s="1"/>
      <c r="AP920" s="1"/>
      <c r="A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23"/>
      <c r="AH921" s="23"/>
      <c r="AI921" s="23"/>
      <c r="AJ921" s="1"/>
      <c r="AK921" s="1"/>
      <c r="AL921" s="23"/>
      <c r="AM921" s="1"/>
      <c r="AN921" s="1"/>
      <c r="AO921" s="1"/>
      <c r="AP921" s="1"/>
      <c r="A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3"/>
      <c r="AH922" s="23"/>
      <c r="AI922" s="23"/>
      <c r="AJ922" s="1"/>
      <c r="AK922" s="1"/>
      <c r="AL922" s="23"/>
      <c r="AM922" s="1"/>
      <c r="AN922" s="1"/>
      <c r="AO922" s="1"/>
      <c r="AP922" s="1"/>
      <c r="A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23"/>
      <c r="AH923" s="23"/>
      <c r="AI923" s="23"/>
      <c r="AJ923" s="1"/>
      <c r="AK923" s="1"/>
      <c r="AL923" s="23"/>
      <c r="AM923" s="1"/>
      <c r="AN923" s="1"/>
      <c r="AO923" s="1"/>
      <c r="AP923" s="1"/>
      <c r="A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23"/>
      <c r="AH924" s="23"/>
      <c r="AI924" s="23"/>
      <c r="AJ924" s="1"/>
      <c r="AK924" s="1"/>
      <c r="AL924" s="23"/>
      <c r="AM924" s="1"/>
      <c r="AN924" s="1"/>
      <c r="AO924" s="1"/>
      <c r="AP924" s="1"/>
      <c r="A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23"/>
      <c r="AH925" s="23"/>
      <c r="AI925" s="23"/>
      <c r="AJ925" s="1"/>
      <c r="AK925" s="1"/>
      <c r="AL925" s="23"/>
      <c r="AM925" s="1"/>
      <c r="AN925" s="1"/>
      <c r="AO925" s="1"/>
      <c r="AP925" s="1"/>
      <c r="A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23"/>
      <c r="AH926" s="23"/>
      <c r="AI926" s="23"/>
      <c r="AJ926" s="1"/>
      <c r="AK926" s="1"/>
      <c r="AL926" s="23"/>
      <c r="AM926" s="1"/>
      <c r="AN926" s="1"/>
      <c r="AO926" s="1"/>
      <c r="AP926" s="1"/>
      <c r="A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23"/>
      <c r="AH927" s="23"/>
      <c r="AI927" s="23"/>
      <c r="AJ927" s="1"/>
      <c r="AK927" s="1"/>
      <c r="AL927" s="23"/>
      <c r="AM927" s="1"/>
      <c r="AN927" s="1"/>
      <c r="AO927" s="1"/>
      <c r="AP927" s="1"/>
      <c r="A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23"/>
      <c r="AH928" s="23"/>
      <c r="AI928" s="23"/>
      <c r="AJ928" s="1"/>
      <c r="AK928" s="1"/>
      <c r="AL928" s="23"/>
      <c r="AM928" s="1"/>
      <c r="AN928" s="1"/>
      <c r="AO928" s="1"/>
      <c r="AP928" s="1"/>
      <c r="A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23"/>
      <c r="AH929" s="23"/>
      <c r="AI929" s="23"/>
      <c r="AJ929" s="1"/>
      <c r="AK929" s="1"/>
      <c r="AL929" s="23"/>
      <c r="AM929" s="1"/>
      <c r="AN929" s="1"/>
      <c r="AO929" s="1"/>
      <c r="AP929" s="1"/>
      <c r="A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23"/>
      <c r="AH930" s="23"/>
      <c r="AI930" s="23"/>
      <c r="AJ930" s="1"/>
      <c r="AK930" s="1"/>
      <c r="AL930" s="23"/>
      <c r="AM930" s="1"/>
      <c r="AN930" s="1"/>
      <c r="AO930" s="1"/>
      <c r="AP930" s="1"/>
      <c r="A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23"/>
      <c r="AH931" s="23"/>
      <c r="AI931" s="23"/>
      <c r="AJ931" s="1"/>
      <c r="AK931" s="1"/>
      <c r="AL931" s="23"/>
      <c r="AM931" s="1"/>
      <c r="AN931" s="1"/>
      <c r="AO931" s="1"/>
      <c r="AP931" s="1"/>
      <c r="A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23"/>
      <c r="AH932" s="23"/>
      <c r="AI932" s="23"/>
      <c r="AJ932" s="1"/>
      <c r="AK932" s="1"/>
      <c r="AL932" s="23"/>
      <c r="AM932" s="1"/>
      <c r="AN932" s="1"/>
      <c r="AO932" s="1"/>
      <c r="AP932" s="1"/>
      <c r="A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23"/>
      <c r="AH933" s="23"/>
      <c r="AI933" s="23"/>
      <c r="AJ933" s="1"/>
      <c r="AK933" s="1"/>
      <c r="AL933" s="23"/>
      <c r="AM933" s="1"/>
      <c r="AN933" s="1"/>
      <c r="AO933" s="1"/>
      <c r="AP933" s="1"/>
      <c r="A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23"/>
      <c r="AH934" s="23"/>
      <c r="AI934" s="23"/>
      <c r="AJ934" s="1"/>
      <c r="AK934" s="1"/>
      <c r="AL934" s="23"/>
      <c r="AM934" s="1"/>
      <c r="AN934" s="1"/>
      <c r="AO934" s="1"/>
      <c r="AP934" s="1"/>
      <c r="A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23"/>
      <c r="AH935" s="23"/>
      <c r="AI935" s="23"/>
      <c r="AJ935" s="1"/>
      <c r="AK935" s="1"/>
      <c r="AL935" s="23"/>
      <c r="AM935" s="1"/>
      <c r="AN935" s="1"/>
      <c r="AO935" s="1"/>
      <c r="AP935" s="1"/>
      <c r="A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23"/>
      <c r="AH936" s="23"/>
      <c r="AI936" s="23"/>
      <c r="AJ936" s="1"/>
      <c r="AK936" s="1"/>
      <c r="AL936" s="23"/>
      <c r="AM936" s="1"/>
      <c r="AN936" s="1"/>
      <c r="AO936" s="1"/>
      <c r="AP936" s="1"/>
      <c r="A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23"/>
      <c r="AH937" s="23"/>
      <c r="AI937" s="23"/>
      <c r="AJ937" s="1"/>
      <c r="AK937" s="1"/>
      <c r="AL937" s="23"/>
      <c r="AM937" s="1"/>
      <c r="AN937" s="1"/>
      <c r="AO937" s="1"/>
      <c r="AP937" s="1"/>
      <c r="A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23"/>
      <c r="AH938" s="23"/>
      <c r="AI938" s="23"/>
      <c r="AJ938" s="1"/>
      <c r="AK938" s="1"/>
      <c r="AL938" s="23"/>
      <c r="AM938" s="1"/>
      <c r="AN938" s="1"/>
      <c r="AO938" s="1"/>
      <c r="AP938" s="1"/>
      <c r="A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23"/>
      <c r="AH939" s="23"/>
      <c r="AI939" s="23"/>
      <c r="AJ939" s="1"/>
      <c r="AK939" s="1"/>
      <c r="AL939" s="23"/>
      <c r="AM939" s="1"/>
      <c r="AN939" s="1"/>
      <c r="AO939" s="1"/>
      <c r="AP939" s="1"/>
      <c r="A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23"/>
      <c r="AH940" s="23"/>
      <c r="AI940" s="23"/>
      <c r="AJ940" s="1"/>
      <c r="AK940" s="1"/>
      <c r="AL940" s="23"/>
      <c r="AM940" s="1"/>
      <c r="AN940" s="1"/>
      <c r="AO940" s="1"/>
      <c r="AP940" s="1"/>
      <c r="A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23"/>
      <c r="AH941" s="23"/>
      <c r="AI941" s="23"/>
      <c r="AJ941" s="1"/>
      <c r="AK941" s="1"/>
      <c r="AL941" s="23"/>
      <c r="AM941" s="1"/>
      <c r="AN941" s="1"/>
      <c r="AO941" s="1"/>
      <c r="AP941" s="1"/>
      <c r="A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23"/>
      <c r="AH942" s="23"/>
      <c r="AI942" s="23"/>
      <c r="AJ942" s="1"/>
      <c r="AK942" s="1"/>
      <c r="AL942" s="23"/>
      <c r="AM942" s="1"/>
      <c r="AN942" s="1"/>
      <c r="AO942" s="1"/>
      <c r="AP942" s="1"/>
      <c r="A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23"/>
      <c r="AH943" s="23"/>
      <c r="AI943" s="23"/>
      <c r="AJ943" s="1"/>
      <c r="AK943" s="1"/>
      <c r="AL943" s="23"/>
      <c r="AM943" s="1"/>
      <c r="AN943" s="1"/>
      <c r="AO943" s="1"/>
      <c r="AP943" s="1"/>
      <c r="A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23"/>
      <c r="AH944" s="23"/>
      <c r="AI944" s="23"/>
      <c r="AJ944" s="1"/>
      <c r="AK944" s="1"/>
      <c r="AL944" s="23"/>
      <c r="AM944" s="1"/>
      <c r="AN944" s="1"/>
      <c r="AO944" s="1"/>
      <c r="AP944" s="1"/>
      <c r="A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23"/>
      <c r="AH945" s="23"/>
      <c r="AI945" s="23"/>
      <c r="AJ945" s="1"/>
      <c r="AK945" s="1"/>
      <c r="AL945" s="23"/>
      <c r="AM945" s="1"/>
      <c r="AN945" s="1"/>
      <c r="AO945" s="1"/>
      <c r="AP945" s="1"/>
      <c r="A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23"/>
      <c r="AH946" s="23"/>
      <c r="AI946" s="23"/>
      <c r="AJ946" s="1"/>
      <c r="AK946" s="1"/>
      <c r="AL946" s="23"/>
      <c r="AM946" s="1"/>
      <c r="AN946" s="1"/>
      <c r="AO946" s="1"/>
      <c r="AP946" s="1"/>
      <c r="A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23"/>
      <c r="AH947" s="23"/>
      <c r="AI947" s="23"/>
      <c r="AJ947" s="1"/>
      <c r="AK947" s="1"/>
      <c r="AL947" s="23"/>
      <c r="AM947" s="1"/>
      <c r="AN947" s="1"/>
      <c r="AO947" s="1"/>
      <c r="AP947" s="1"/>
      <c r="A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23"/>
      <c r="AH948" s="23"/>
      <c r="AI948" s="23"/>
      <c r="AJ948" s="1"/>
      <c r="AK948" s="1"/>
      <c r="AL948" s="23"/>
      <c r="AM948" s="1"/>
      <c r="AN948" s="1"/>
      <c r="AO948" s="1"/>
      <c r="AP948" s="1"/>
      <c r="A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23"/>
      <c r="AH949" s="23"/>
      <c r="AI949" s="23"/>
      <c r="AJ949" s="1"/>
      <c r="AK949" s="1"/>
      <c r="AL949" s="23"/>
      <c r="AM949" s="1"/>
      <c r="AN949" s="1"/>
      <c r="AO949" s="1"/>
      <c r="AP949" s="1"/>
      <c r="A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23"/>
      <c r="AH950" s="23"/>
      <c r="AI950" s="23"/>
      <c r="AJ950" s="1"/>
      <c r="AK950" s="1"/>
      <c r="AL950" s="23"/>
      <c r="AM950" s="1"/>
      <c r="AN950" s="1"/>
      <c r="AO950" s="1"/>
      <c r="AP950" s="1"/>
      <c r="A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23"/>
      <c r="AH951" s="23"/>
      <c r="AI951" s="23"/>
      <c r="AJ951" s="1"/>
      <c r="AK951" s="1"/>
      <c r="AL951" s="23"/>
      <c r="AM951" s="1"/>
      <c r="AN951" s="1"/>
      <c r="AO951" s="1"/>
      <c r="AP951" s="1"/>
      <c r="A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23"/>
      <c r="AH952" s="23"/>
      <c r="AI952" s="23"/>
      <c r="AJ952" s="1"/>
      <c r="AK952" s="1"/>
      <c r="AL952" s="23"/>
      <c r="AM952" s="1"/>
      <c r="AN952" s="1"/>
      <c r="AO952" s="1"/>
      <c r="AP952" s="1"/>
      <c r="A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23"/>
      <c r="AH953" s="23"/>
      <c r="AI953" s="23"/>
      <c r="AJ953" s="1"/>
      <c r="AK953" s="1"/>
      <c r="AL953" s="23"/>
      <c r="AM953" s="1"/>
      <c r="AN953" s="1"/>
      <c r="AO953" s="1"/>
      <c r="AP953" s="1"/>
      <c r="A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23"/>
      <c r="AH954" s="23"/>
      <c r="AI954" s="23"/>
      <c r="AJ954" s="1"/>
      <c r="AK954" s="1"/>
      <c r="AL954" s="23"/>
      <c r="AM954" s="1"/>
      <c r="AN954" s="1"/>
      <c r="AO954" s="1"/>
      <c r="AP954" s="1"/>
      <c r="A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23"/>
      <c r="AH955" s="23"/>
      <c r="AI955" s="23"/>
      <c r="AJ955" s="1"/>
      <c r="AK955" s="1"/>
      <c r="AL955" s="23"/>
      <c r="AM955" s="1"/>
      <c r="AN955" s="1"/>
      <c r="AO955" s="1"/>
      <c r="AP955" s="1"/>
      <c r="A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23"/>
      <c r="AH956" s="23"/>
      <c r="AI956" s="23"/>
      <c r="AJ956" s="1"/>
      <c r="AK956" s="1"/>
      <c r="AL956" s="23"/>
      <c r="AM956" s="1"/>
      <c r="AN956" s="1"/>
      <c r="AO956" s="1"/>
      <c r="AP956" s="1"/>
      <c r="A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23"/>
      <c r="AH957" s="23"/>
      <c r="AI957" s="23"/>
      <c r="AJ957" s="1"/>
      <c r="AK957" s="1"/>
      <c r="AL957" s="23"/>
      <c r="AM957" s="1"/>
      <c r="AN957" s="1"/>
      <c r="AO957" s="1"/>
      <c r="AP957" s="1"/>
      <c r="A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23"/>
      <c r="AH958" s="23"/>
      <c r="AI958" s="23"/>
      <c r="AJ958" s="1"/>
      <c r="AK958" s="1"/>
      <c r="AL958" s="23"/>
      <c r="AM958" s="1"/>
      <c r="AN958" s="1"/>
      <c r="AO958" s="1"/>
      <c r="AP958" s="1"/>
      <c r="A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23"/>
      <c r="AH959" s="23"/>
      <c r="AI959" s="23"/>
      <c r="AJ959" s="1"/>
      <c r="AK959" s="1"/>
      <c r="AL959" s="23"/>
      <c r="AM959" s="1"/>
      <c r="AN959" s="1"/>
      <c r="AO959" s="1"/>
      <c r="AP959" s="1"/>
      <c r="A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23"/>
      <c r="AH960" s="23"/>
      <c r="AI960" s="23"/>
      <c r="AJ960" s="1"/>
      <c r="AK960" s="1"/>
      <c r="AL960" s="23"/>
      <c r="AM960" s="1"/>
      <c r="AN960" s="1"/>
      <c r="AO960" s="1"/>
      <c r="AP960" s="1"/>
      <c r="A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23"/>
      <c r="AH961" s="23"/>
      <c r="AI961" s="23"/>
      <c r="AJ961" s="1"/>
      <c r="AK961" s="1"/>
      <c r="AL961" s="23"/>
      <c r="AM961" s="1"/>
      <c r="AN961" s="1"/>
      <c r="AO961" s="1"/>
      <c r="AP961" s="1"/>
      <c r="A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3"/>
      <c r="AH962" s="23"/>
      <c r="AI962" s="23"/>
      <c r="AJ962" s="1"/>
      <c r="AK962" s="1"/>
      <c r="AL962" s="23"/>
      <c r="AM962" s="1"/>
      <c r="AN962" s="1"/>
      <c r="AO962" s="1"/>
      <c r="AP962" s="1"/>
      <c r="A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23"/>
      <c r="AH963" s="23"/>
      <c r="AI963" s="23"/>
      <c r="AJ963" s="1"/>
      <c r="AK963" s="1"/>
      <c r="AL963" s="23"/>
      <c r="AM963" s="1"/>
      <c r="AN963" s="1"/>
      <c r="AO963" s="1"/>
      <c r="AP963" s="1"/>
      <c r="A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23"/>
      <c r="AH964" s="23"/>
      <c r="AI964" s="23"/>
      <c r="AJ964" s="1"/>
      <c r="AK964" s="1"/>
      <c r="AL964" s="23"/>
      <c r="AM964" s="1"/>
      <c r="AN964" s="1"/>
      <c r="AO964" s="1"/>
      <c r="AP964" s="1"/>
      <c r="A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23"/>
      <c r="AH965" s="23"/>
      <c r="AI965" s="23"/>
      <c r="AJ965" s="1"/>
      <c r="AK965" s="1"/>
      <c r="AL965" s="23"/>
      <c r="AM965" s="1"/>
      <c r="AN965" s="1"/>
      <c r="AO965" s="1"/>
      <c r="AP965" s="1"/>
      <c r="A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23"/>
      <c r="AH966" s="23"/>
      <c r="AI966" s="23"/>
      <c r="AJ966" s="1"/>
      <c r="AK966" s="1"/>
      <c r="AL966" s="23"/>
      <c r="AM966" s="1"/>
      <c r="AN966" s="1"/>
      <c r="AO966" s="1"/>
      <c r="AP966" s="1"/>
      <c r="A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23"/>
      <c r="AH967" s="23"/>
      <c r="AI967" s="23"/>
      <c r="AJ967" s="1"/>
      <c r="AK967" s="1"/>
      <c r="AL967" s="23"/>
      <c r="AM967" s="1"/>
      <c r="AN967" s="1"/>
      <c r="AO967" s="1"/>
      <c r="AP967" s="1"/>
      <c r="A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23"/>
      <c r="AH968" s="23"/>
      <c r="AI968" s="23"/>
      <c r="AJ968" s="1"/>
      <c r="AK968" s="1"/>
      <c r="AL968" s="23"/>
      <c r="AM968" s="1"/>
      <c r="AN968" s="1"/>
      <c r="AO968" s="1"/>
      <c r="AP968" s="1"/>
      <c r="A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23"/>
      <c r="AH969" s="23"/>
      <c r="AI969" s="23"/>
      <c r="AJ969" s="1"/>
      <c r="AK969" s="1"/>
      <c r="AL969" s="23"/>
      <c r="AM969" s="1"/>
      <c r="AN969" s="1"/>
      <c r="AO969" s="1"/>
      <c r="AP969" s="1"/>
      <c r="A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23"/>
      <c r="AH970" s="23"/>
      <c r="AI970" s="23"/>
      <c r="AJ970" s="1"/>
      <c r="AK970" s="1"/>
      <c r="AL970" s="23"/>
      <c r="AM970" s="1"/>
      <c r="AN970" s="1"/>
      <c r="AO970" s="1"/>
      <c r="AP970" s="1"/>
      <c r="A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23"/>
      <c r="AH971" s="23"/>
      <c r="AI971" s="23"/>
      <c r="AJ971" s="1"/>
      <c r="AK971" s="1"/>
      <c r="AL971" s="23"/>
      <c r="AM971" s="1"/>
      <c r="AN971" s="1"/>
      <c r="AO971" s="1"/>
      <c r="AP971" s="1"/>
      <c r="A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23"/>
      <c r="AH972" s="23"/>
      <c r="AI972" s="23"/>
      <c r="AJ972" s="1"/>
      <c r="AK972" s="1"/>
      <c r="AL972" s="23"/>
      <c r="AM972" s="1"/>
      <c r="AN972" s="1"/>
      <c r="AO972" s="1"/>
      <c r="AP972" s="1"/>
      <c r="A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23"/>
      <c r="AH973" s="23"/>
      <c r="AI973" s="23"/>
      <c r="AJ973" s="1"/>
      <c r="AK973" s="1"/>
      <c r="AL973" s="23"/>
      <c r="AM973" s="1"/>
      <c r="AN973" s="1"/>
      <c r="AO973" s="1"/>
      <c r="AP973" s="1"/>
      <c r="A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23"/>
      <c r="AH974" s="23"/>
      <c r="AI974" s="23"/>
      <c r="AJ974" s="1"/>
      <c r="AK974" s="1"/>
      <c r="AL974" s="23"/>
      <c r="AM974" s="1"/>
      <c r="AN974" s="1"/>
      <c r="AO974" s="1"/>
      <c r="AP974" s="1"/>
      <c r="A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23"/>
      <c r="AH975" s="23"/>
      <c r="AI975" s="23"/>
      <c r="AJ975" s="1"/>
      <c r="AK975" s="1"/>
      <c r="AL975" s="23"/>
      <c r="AM975" s="1"/>
      <c r="AN975" s="1"/>
      <c r="AO975" s="1"/>
      <c r="AP975" s="1"/>
      <c r="A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23"/>
      <c r="AH976" s="23"/>
      <c r="AI976" s="23"/>
      <c r="AJ976" s="1"/>
      <c r="AK976" s="1"/>
      <c r="AL976" s="23"/>
      <c r="AM976" s="1"/>
      <c r="AN976" s="1"/>
      <c r="AO976" s="1"/>
      <c r="AP976" s="1"/>
      <c r="A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23"/>
      <c r="AH977" s="23"/>
      <c r="AI977" s="23"/>
      <c r="AJ977" s="1"/>
      <c r="AK977" s="1"/>
      <c r="AL977" s="23"/>
      <c r="AM977" s="1"/>
      <c r="AN977" s="1"/>
      <c r="AO977" s="1"/>
      <c r="AP977" s="1"/>
      <c r="A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23"/>
      <c r="AH978" s="23"/>
      <c r="AI978" s="23"/>
      <c r="AJ978" s="1"/>
      <c r="AK978" s="1"/>
      <c r="AL978" s="23"/>
      <c r="AM978" s="1"/>
      <c r="AN978" s="1"/>
      <c r="AO978" s="1"/>
      <c r="AP978" s="1"/>
      <c r="A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23"/>
      <c r="AH979" s="23"/>
      <c r="AI979" s="23"/>
      <c r="AJ979" s="1"/>
      <c r="AK979" s="1"/>
      <c r="AL979" s="23"/>
      <c r="AM979" s="1"/>
      <c r="AN979" s="1"/>
      <c r="AO979" s="1"/>
      <c r="AP979" s="1"/>
      <c r="A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23"/>
      <c r="AH980" s="23"/>
      <c r="AI980" s="23"/>
      <c r="AJ980" s="1"/>
      <c r="AK980" s="1"/>
      <c r="AL980" s="23"/>
      <c r="AM980" s="1"/>
      <c r="AN980" s="1"/>
      <c r="AO980" s="1"/>
      <c r="AP980" s="1"/>
      <c r="A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23"/>
      <c r="AH981" s="23"/>
      <c r="AI981" s="23"/>
      <c r="AJ981" s="1"/>
      <c r="AK981" s="1"/>
      <c r="AL981" s="23"/>
      <c r="AM981" s="1"/>
      <c r="AN981" s="1"/>
      <c r="AO981" s="1"/>
      <c r="AP981" s="1"/>
      <c r="A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23"/>
      <c r="AH982" s="23"/>
      <c r="AI982" s="23"/>
      <c r="AJ982" s="1"/>
      <c r="AK982" s="1"/>
      <c r="AL982" s="23"/>
      <c r="AM982" s="1"/>
      <c r="AN982" s="1"/>
      <c r="AO982" s="1"/>
      <c r="AP982" s="1"/>
      <c r="A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23"/>
      <c r="AH983" s="23"/>
      <c r="AI983" s="23"/>
      <c r="AJ983" s="1"/>
      <c r="AK983" s="1"/>
      <c r="AL983" s="23"/>
      <c r="AM983" s="1"/>
      <c r="AN983" s="1"/>
      <c r="AO983" s="1"/>
      <c r="AP983" s="1"/>
      <c r="A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23"/>
      <c r="AH984" s="23"/>
      <c r="AI984" s="23"/>
      <c r="AJ984" s="1"/>
      <c r="AK984" s="1"/>
      <c r="AL984" s="23"/>
      <c r="AM984" s="1"/>
      <c r="AN984" s="1"/>
      <c r="AO984" s="1"/>
      <c r="AP984" s="1"/>
      <c r="A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23"/>
      <c r="AH985" s="23"/>
      <c r="AI985" s="23"/>
      <c r="AJ985" s="1"/>
      <c r="AK985" s="1"/>
      <c r="AL985" s="23"/>
      <c r="AM985" s="1"/>
      <c r="AN985" s="1"/>
      <c r="AO985" s="1"/>
      <c r="AP985" s="1"/>
      <c r="A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23"/>
      <c r="AH986" s="23"/>
      <c r="AI986" s="23"/>
      <c r="AJ986" s="1"/>
      <c r="AK986" s="1"/>
      <c r="AL986" s="23"/>
      <c r="AM986" s="1"/>
      <c r="AN986" s="1"/>
      <c r="AO986" s="1"/>
      <c r="AP986" s="1"/>
      <c r="A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23"/>
      <c r="AH987" s="23"/>
      <c r="AI987" s="23"/>
      <c r="AJ987" s="1"/>
      <c r="AK987" s="1"/>
      <c r="AL987" s="23"/>
      <c r="AM987" s="1"/>
      <c r="AN987" s="1"/>
      <c r="AO987" s="1"/>
      <c r="AP987" s="1"/>
      <c r="A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23"/>
      <c r="AH988" s="23"/>
      <c r="AI988" s="23"/>
      <c r="AJ988" s="1"/>
      <c r="AK988" s="1"/>
      <c r="AL988" s="23"/>
      <c r="AM988" s="1"/>
      <c r="AN988" s="1"/>
      <c r="AO988" s="1"/>
      <c r="AP988" s="1"/>
      <c r="A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23"/>
      <c r="AH989" s="23"/>
      <c r="AI989" s="23"/>
      <c r="AJ989" s="1"/>
      <c r="AK989" s="1"/>
      <c r="AL989" s="23"/>
      <c r="AM989" s="1"/>
      <c r="AN989" s="1"/>
      <c r="AO989" s="1"/>
      <c r="AP989" s="1"/>
      <c r="A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23"/>
      <c r="AH990" s="23"/>
      <c r="AI990" s="23"/>
      <c r="AJ990" s="1"/>
      <c r="AK990" s="1"/>
      <c r="AL990" s="23"/>
      <c r="AM990" s="1"/>
      <c r="AN990" s="1"/>
      <c r="AO990" s="1"/>
      <c r="AP990" s="1"/>
      <c r="A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23"/>
      <c r="AH991" s="23"/>
      <c r="AI991" s="23"/>
      <c r="AJ991" s="1"/>
      <c r="AK991" s="1"/>
      <c r="AL991" s="23"/>
      <c r="AM991" s="1"/>
      <c r="AN991" s="1"/>
      <c r="AO991" s="1"/>
      <c r="AP991" s="1"/>
      <c r="A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23"/>
      <c r="AH992" s="23"/>
      <c r="AI992" s="23"/>
      <c r="AJ992" s="1"/>
      <c r="AK992" s="1"/>
      <c r="AL992" s="23"/>
      <c r="AM992" s="1"/>
      <c r="AN992" s="1"/>
      <c r="AO992" s="1"/>
      <c r="AP992" s="1"/>
      <c r="A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23"/>
      <c r="AH993" s="23"/>
      <c r="AI993" s="23"/>
      <c r="AJ993" s="1"/>
      <c r="AK993" s="1"/>
      <c r="AL993" s="23"/>
      <c r="AM993" s="1"/>
      <c r="AN993" s="1"/>
      <c r="AO993" s="1"/>
      <c r="AP993" s="1"/>
      <c r="A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23"/>
      <c r="AH994" s="23"/>
      <c r="AI994" s="23"/>
      <c r="AJ994" s="1"/>
      <c r="AK994" s="1"/>
      <c r="AL994" s="23"/>
      <c r="AM994" s="1"/>
      <c r="AN994" s="1"/>
      <c r="AO994" s="1"/>
      <c r="AP994" s="1"/>
      <c r="A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23"/>
      <c r="AH995" s="23"/>
      <c r="AI995" s="23"/>
      <c r="AJ995" s="1"/>
      <c r="AK995" s="1"/>
      <c r="AL995" s="23"/>
      <c r="AM995" s="1"/>
      <c r="AN995" s="1"/>
      <c r="AO995" s="1"/>
      <c r="AP995" s="1"/>
      <c r="A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23"/>
      <c r="AH996" s="23"/>
      <c r="AI996" s="23"/>
      <c r="AJ996" s="1"/>
      <c r="AK996" s="1"/>
      <c r="AL996" s="23"/>
      <c r="AM996" s="1"/>
      <c r="AN996" s="1"/>
      <c r="AO996" s="1"/>
      <c r="AP996" s="1"/>
      <c r="A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23"/>
      <c r="AH997" s="23"/>
      <c r="AI997" s="23"/>
      <c r="AJ997" s="1"/>
      <c r="AK997" s="1"/>
      <c r="AL997" s="23"/>
      <c r="AM997" s="1"/>
      <c r="AN997" s="1"/>
      <c r="AO997" s="1"/>
      <c r="AP997" s="1"/>
      <c r="A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23"/>
      <c r="AH998" s="23"/>
      <c r="AI998" s="23"/>
      <c r="AJ998" s="1"/>
      <c r="AK998" s="1"/>
      <c r="AL998" s="23"/>
      <c r="AM998" s="1"/>
      <c r="AN998" s="1"/>
      <c r="AO998" s="1"/>
      <c r="AP998" s="1"/>
      <c r="A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23"/>
      <c r="AH999" s="23"/>
      <c r="AI999" s="23"/>
      <c r="AJ999" s="1"/>
      <c r="AK999" s="1"/>
      <c r="AL999" s="23"/>
      <c r="AM999" s="1"/>
      <c r="AN999" s="1"/>
      <c r="AO999" s="1"/>
      <c r="AP999" s="1"/>
      <c r="A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23"/>
      <c r="AH1000" s="23"/>
      <c r="AI1000" s="23"/>
      <c r="AJ1000" s="1"/>
      <c r="AK1000" s="1"/>
      <c r="AL1000" s="23"/>
      <c r="AM1000" s="1"/>
      <c r="AN1000" s="1"/>
      <c r="AO1000" s="1"/>
      <c r="AP1000" s="1"/>
      <c r="AQ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23"/>
      <c r="AH1001" s="23"/>
      <c r="AI1001" s="23"/>
      <c r="AJ1001" s="1"/>
      <c r="AK1001" s="1"/>
      <c r="AL1001" s="23"/>
      <c r="AM1001" s="1"/>
      <c r="AN1001" s="1"/>
      <c r="AO1001" s="1"/>
      <c r="AP1001" s="1"/>
      <c r="AQ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23"/>
      <c r="AH1002" s="23"/>
      <c r="AI1002" s="23"/>
      <c r="AJ1002" s="1"/>
      <c r="AK1002" s="1"/>
      <c r="AL1002" s="23"/>
      <c r="AM1002" s="1"/>
      <c r="AN1002" s="1"/>
      <c r="AO1002" s="1"/>
      <c r="AP1002" s="1"/>
      <c r="AQ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23"/>
      <c r="AH1003" s="23"/>
      <c r="AI1003" s="23"/>
      <c r="AJ1003" s="1"/>
      <c r="AK1003" s="1"/>
      <c r="AL1003" s="23"/>
      <c r="AM1003" s="1"/>
      <c r="AN1003" s="1"/>
      <c r="AO1003" s="1"/>
      <c r="AP1003" s="1"/>
      <c r="AQ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23"/>
      <c r="AH1004" s="23"/>
      <c r="AI1004" s="23"/>
      <c r="AJ1004" s="1"/>
      <c r="AK1004" s="1"/>
      <c r="AL1004" s="23"/>
      <c r="AM1004" s="1"/>
      <c r="AN1004" s="1"/>
      <c r="AO1004" s="1"/>
      <c r="AP1004" s="1"/>
      <c r="AQ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23"/>
      <c r="AH1005" s="23"/>
      <c r="AI1005" s="23"/>
      <c r="AJ1005" s="1"/>
      <c r="AK1005" s="1"/>
      <c r="AL1005" s="23"/>
      <c r="AM1005" s="1"/>
      <c r="AN1005" s="1"/>
      <c r="AO1005" s="1"/>
      <c r="AP1005" s="1"/>
      <c r="AQ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23"/>
      <c r="AH1006" s="23"/>
      <c r="AI1006" s="23"/>
      <c r="AJ1006" s="1"/>
      <c r="AK1006" s="1"/>
      <c r="AL1006" s="23"/>
      <c r="AM1006" s="1"/>
      <c r="AN1006" s="1"/>
      <c r="AO1006" s="1"/>
      <c r="AP1006" s="1"/>
      <c r="AQ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23"/>
      <c r="AH1007" s="23"/>
      <c r="AI1007" s="23"/>
      <c r="AJ1007" s="1"/>
      <c r="AK1007" s="1"/>
      <c r="AL1007" s="23"/>
      <c r="AM1007" s="1"/>
      <c r="AN1007" s="1"/>
      <c r="AO1007" s="1"/>
      <c r="AP1007" s="1"/>
      <c r="AQ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23"/>
      <c r="AH1008" s="23"/>
      <c r="AI1008" s="23"/>
      <c r="AJ1008" s="1"/>
      <c r="AK1008" s="1"/>
      <c r="AL1008" s="23"/>
      <c r="AM1008" s="1"/>
      <c r="AN1008" s="1"/>
      <c r="AO1008" s="1"/>
      <c r="AP1008" s="1"/>
      <c r="AQ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23"/>
      <c r="AH1009" s="23"/>
      <c r="AI1009" s="23"/>
      <c r="AJ1009" s="1"/>
      <c r="AK1009" s="1"/>
      <c r="AL1009" s="23"/>
      <c r="AM1009" s="1"/>
      <c r="AN1009" s="1"/>
      <c r="AO1009" s="1"/>
      <c r="AP1009" s="1"/>
      <c r="AQ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23"/>
      <c r="AH1010" s="23"/>
      <c r="AI1010" s="23"/>
      <c r="AJ1010" s="1"/>
      <c r="AK1010" s="1"/>
      <c r="AL1010" s="23"/>
      <c r="AM1010" s="1"/>
      <c r="AN1010" s="1"/>
      <c r="AO1010" s="1"/>
      <c r="AP1010" s="1"/>
      <c r="AQ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23"/>
      <c r="AH1011" s="23"/>
      <c r="AI1011" s="23"/>
      <c r="AJ1011" s="1"/>
      <c r="AK1011" s="1"/>
      <c r="AL1011" s="23"/>
      <c r="AM1011" s="1"/>
      <c r="AN1011" s="1"/>
      <c r="AO1011" s="1"/>
      <c r="AP1011" s="1"/>
      <c r="AQ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23"/>
      <c r="AH1012" s="23"/>
      <c r="AI1012" s="23"/>
      <c r="AJ1012" s="1"/>
      <c r="AK1012" s="1"/>
      <c r="AL1012" s="23"/>
      <c r="AM1012" s="1"/>
      <c r="AN1012" s="1"/>
      <c r="AO1012" s="1"/>
      <c r="AP1012" s="1"/>
      <c r="AQ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23"/>
      <c r="AH1013" s="23"/>
      <c r="AI1013" s="23"/>
      <c r="AJ1013" s="1"/>
      <c r="AK1013" s="1"/>
      <c r="AL1013" s="23"/>
      <c r="AM1013" s="1"/>
      <c r="AN1013" s="1"/>
      <c r="AO1013" s="1"/>
      <c r="AP1013" s="1"/>
      <c r="AQ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23"/>
      <c r="AH1014" s="23"/>
      <c r="AI1014" s="23"/>
      <c r="AJ1014" s="1"/>
      <c r="AK1014" s="1"/>
      <c r="AL1014" s="23"/>
      <c r="AM1014" s="1"/>
      <c r="AN1014" s="1"/>
      <c r="AO1014" s="1"/>
      <c r="AP1014" s="1"/>
      <c r="AQ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23"/>
      <c r="AH1015" s="23"/>
      <c r="AI1015" s="23"/>
      <c r="AJ1015" s="1"/>
      <c r="AK1015" s="1"/>
      <c r="AL1015" s="23"/>
      <c r="AM1015" s="1"/>
      <c r="AN1015" s="1"/>
      <c r="AO1015" s="1"/>
      <c r="AP1015" s="1"/>
      <c r="AQ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23"/>
      <c r="AH1016" s="23"/>
      <c r="AI1016" s="23"/>
      <c r="AJ1016" s="1"/>
      <c r="AK1016" s="1"/>
      <c r="AL1016" s="23"/>
      <c r="AM1016" s="1"/>
      <c r="AN1016" s="1"/>
      <c r="AO1016" s="1"/>
      <c r="AP1016" s="1"/>
      <c r="AQ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23"/>
      <c r="AH1017" s="23"/>
      <c r="AI1017" s="23"/>
      <c r="AJ1017" s="1"/>
      <c r="AK1017" s="1"/>
      <c r="AL1017" s="23"/>
      <c r="AM1017" s="1"/>
      <c r="AN1017" s="1"/>
      <c r="AO1017" s="1"/>
      <c r="AP1017" s="1"/>
      <c r="AQ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23"/>
      <c r="AH1018" s="23"/>
      <c r="AI1018" s="23"/>
      <c r="AJ1018" s="1"/>
      <c r="AK1018" s="1"/>
      <c r="AL1018" s="23"/>
      <c r="AM1018" s="1"/>
      <c r="AN1018" s="1"/>
      <c r="AO1018" s="1"/>
      <c r="AP1018" s="1"/>
      <c r="AQ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23"/>
      <c r="AH1019" s="23"/>
      <c r="AI1019" s="23"/>
      <c r="AJ1019" s="1"/>
      <c r="AK1019" s="1"/>
      <c r="AL1019" s="23"/>
      <c r="AM1019" s="1"/>
      <c r="AN1019" s="1"/>
      <c r="AO1019" s="1"/>
      <c r="AP1019" s="1"/>
      <c r="AQ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23"/>
      <c r="AH1020" s="23"/>
      <c r="AI1020" s="23"/>
      <c r="AJ1020" s="1"/>
      <c r="AK1020" s="1"/>
      <c r="AL1020" s="23"/>
      <c r="AM1020" s="1"/>
      <c r="AN1020" s="1"/>
      <c r="AO1020" s="1"/>
      <c r="AP1020" s="1"/>
      <c r="AQ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23"/>
      <c r="AH1021" s="23"/>
      <c r="AI1021" s="23"/>
      <c r="AJ1021" s="1"/>
      <c r="AK1021" s="1"/>
      <c r="AL1021" s="23"/>
      <c r="AM1021" s="1"/>
      <c r="AN1021" s="1"/>
      <c r="AO1021" s="1"/>
      <c r="AP1021" s="1"/>
      <c r="AQ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23"/>
      <c r="AH1022" s="23"/>
      <c r="AI1022" s="23"/>
      <c r="AJ1022" s="1"/>
      <c r="AK1022" s="1"/>
      <c r="AL1022" s="23"/>
      <c r="AM1022" s="1"/>
      <c r="AN1022" s="1"/>
      <c r="AO1022" s="1"/>
      <c r="AP1022" s="1"/>
      <c r="AQ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23"/>
      <c r="AH1023" s="23"/>
      <c r="AI1023" s="23"/>
      <c r="AJ1023" s="1"/>
      <c r="AK1023" s="1"/>
      <c r="AL1023" s="23"/>
      <c r="AM1023" s="1"/>
      <c r="AN1023" s="1"/>
      <c r="AO1023" s="1"/>
      <c r="AP1023" s="1"/>
      <c r="AQ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23"/>
      <c r="AH1024" s="23"/>
      <c r="AI1024" s="23"/>
      <c r="AJ1024" s="1"/>
      <c r="AK1024" s="1"/>
      <c r="AL1024" s="23"/>
      <c r="AM1024" s="1"/>
      <c r="AN1024" s="1"/>
      <c r="AO1024" s="1"/>
      <c r="AP1024" s="1"/>
      <c r="AQ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23"/>
      <c r="AH1025" s="23"/>
      <c r="AI1025" s="23"/>
      <c r="AJ1025" s="1"/>
      <c r="AK1025" s="1"/>
      <c r="AL1025" s="23"/>
      <c r="AM1025" s="1"/>
      <c r="AN1025" s="1"/>
      <c r="AO1025" s="1"/>
      <c r="AP1025" s="1"/>
      <c r="AQ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23"/>
      <c r="AH1026" s="23"/>
      <c r="AI1026" s="23"/>
      <c r="AJ1026" s="1"/>
      <c r="AK1026" s="1"/>
      <c r="AL1026" s="23"/>
      <c r="AM1026" s="1"/>
      <c r="AN1026" s="1"/>
      <c r="AO1026" s="1"/>
      <c r="AP1026" s="1"/>
      <c r="AQ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23"/>
      <c r="AH1027" s="23"/>
      <c r="AI1027" s="23"/>
      <c r="AJ1027" s="1"/>
      <c r="AK1027" s="1"/>
      <c r="AL1027" s="23"/>
      <c r="AM1027" s="1"/>
      <c r="AN1027" s="1"/>
      <c r="AO1027" s="1"/>
      <c r="AP1027" s="1"/>
      <c r="AQ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23"/>
      <c r="AH1028" s="23"/>
      <c r="AI1028" s="23"/>
      <c r="AJ1028" s="1"/>
      <c r="AK1028" s="1"/>
      <c r="AL1028" s="23"/>
      <c r="AM1028" s="1"/>
      <c r="AN1028" s="1"/>
      <c r="AO1028" s="1"/>
      <c r="AP1028" s="1"/>
      <c r="AQ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23"/>
      <c r="AH1029" s="23"/>
      <c r="AI1029" s="23"/>
      <c r="AJ1029" s="1"/>
      <c r="AK1029" s="1"/>
      <c r="AL1029" s="23"/>
      <c r="AM1029" s="1"/>
      <c r="AN1029" s="1"/>
      <c r="AO1029" s="1"/>
      <c r="AP1029" s="1"/>
      <c r="AQ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23"/>
      <c r="AH1030" s="23"/>
      <c r="AI1030" s="23"/>
      <c r="AJ1030" s="1"/>
      <c r="AK1030" s="1"/>
      <c r="AL1030" s="23"/>
      <c r="AM1030" s="1"/>
      <c r="AN1030" s="1"/>
      <c r="AO1030" s="1"/>
      <c r="AP1030" s="1"/>
      <c r="AQ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23"/>
      <c r="AH1031" s="23"/>
      <c r="AI1031" s="23"/>
      <c r="AJ1031" s="1"/>
      <c r="AK1031" s="1"/>
      <c r="AL1031" s="23"/>
      <c r="AM1031" s="1"/>
      <c r="AN1031" s="1"/>
      <c r="AO1031" s="1"/>
      <c r="AP1031" s="1"/>
      <c r="AQ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23"/>
      <c r="AH1032" s="23"/>
      <c r="AI1032" s="23"/>
      <c r="AJ1032" s="1"/>
      <c r="AK1032" s="1"/>
      <c r="AL1032" s="23"/>
      <c r="AM1032" s="1"/>
      <c r="AN1032" s="1"/>
      <c r="AO1032" s="1"/>
      <c r="AP1032" s="1"/>
      <c r="AQ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23"/>
      <c r="AH1033" s="23"/>
      <c r="AI1033" s="23"/>
      <c r="AJ1033" s="1"/>
      <c r="AK1033" s="1"/>
      <c r="AL1033" s="23"/>
      <c r="AM1033" s="1"/>
      <c r="AN1033" s="1"/>
      <c r="AO1033" s="1"/>
      <c r="AP1033" s="1"/>
      <c r="AQ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23"/>
      <c r="AH1034" s="23"/>
      <c r="AI1034" s="23"/>
      <c r="AJ1034" s="1"/>
      <c r="AK1034" s="1"/>
      <c r="AL1034" s="23"/>
      <c r="AM1034" s="1"/>
      <c r="AN1034" s="1"/>
      <c r="AO1034" s="1"/>
      <c r="AP1034" s="1"/>
      <c r="AQ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23"/>
      <c r="AH1035" s="23"/>
      <c r="AI1035" s="23"/>
      <c r="AJ1035" s="1"/>
      <c r="AK1035" s="1"/>
      <c r="AL1035" s="23"/>
      <c r="AM1035" s="1"/>
      <c r="AN1035" s="1"/>
      <c r="AO1035" s="1"/>
      <c r="AP1035" s="1"/>
      <c r="AQ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23"/>
      <c r="AH1036" s="23"/>
      <c r="AI1036" s="23"/>
      <c r="AJ1036" s="1"/>
      <c r="AK1036" s="1"/>
      <c r="AL1036" s="23"/>
      <c r="AM1036" s="1"/>
      <c r="AN1036" s="1"/>
      <c r="AO1036" s="1"/>
      <c r="AP1036" s="1"/>
      <c r="AQ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23"/>
      <c r="AH1037" s="23"/>
      <c r="AI1037" s="23"/>
      <c r="AJ1037" s="1"/>
      <c r="AK1037" s="1"/>
      <c r="AL1037" s="23"/>
      <c r="AM1037" s="1"/>
      <c r="AN1037" s="1"/>
      <c r="AO1037" s="1"/>
      <c r="AP1037" s="1"/>
      <c r="AQ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23"/>
      <c r="AH1038" s="23"/>
      <c r="AI1038" s="23"/>
      <c r="AJ1038" s="1"/>
      <c r="AK1038" s="1"/>
      <c r="AL1038" s="23"/>
      <c r="AM1038" s="1"/>
      <c r="AN1038" s="1"/>
      <c r="AO1038" s="1"/>
      <c r="AP1038" s="1"/>
      <c r="AQ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23"/>
      <c r="AH1039" s="23"/>
      <c r="AI1039" s="23"/>
      <c r="AJ1039" s="1"/>
      <c r="AK1039" s="1"/>
      <c r="AL1039" s="23"/>
      <c r="AM1039" s="1"/>
      <c r="AN1039" s="1"/>
      <c r="AO1039" s="1"/>
      <c r="AP1039" s="1"/>
      <c r="AQ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23"/>
      <c r="AH1040" s="23"/>
      <c r="AI1040" s="23"/>
      <c r="AJ1040" s="1"/>
      <c r="AK1040" s="1"/>
      <c r="AL1040" s="23"/>
      <c r="AM1040" s="1"/>
      <c r="AN1040" s="1"/>
      <c r="AO1040" s="1"/>
      <c r="AP1040" s="1"/>
      <c r="AQ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23"/>
      <c r="AH1041" s="23"/>
      <c r="AI1041" s="23"/>
      <c r="AJ1041" s="1"/>
      <c r="AK1041" s="1"/>
      <c r="AL1041" s="23"/>
      <c r="AM1041" s="1"/>
      <c r="AN1041" s="1"/>
      <c r="AO1041" s="1"/>
      <c r="AP1041" s="1"/>
      <c r="AQ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23"/>
      <c r="AH1042" s="23"/>
      <c r="AI1042" s="23"/>
      <c r="AJ1042" s="1"/>
      <c r="AK1042" s="1"/>
      <c r="AL1042" s="23"/>
      <c r="AM1042" s="1"/>
      <c r="AN1042" s="1"/>
      <c r="AO1042" s="1"/>
      <c r="AP1042" s="1"/>
      <c r="AQ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23"/>
      <c r="AH1043" s="23"/>
      <c r="AI1043" s="23"/>
      <c r="AJ1043" s="1"/>
      <c r="AK1043" s="1"/>
      <c r="AL1043" s="23"/>
      <c r="AM1043" s="1"/>
      <c r="AN1043" s="1"/>
      <c r="AO1043" s="1"/>
      <c r="AP1043" s="1"/>
      <c r="AQ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23"/>
      <c r="AH1044" s="23"/>
      <c r="AI1044" s="23"/>
      <c r="AJ1044" s="1"/>
      <c r="AK1044" s="1"/>
      <c r="AL1044" s="23"/>
      <c r="AM1044" s="1"/>
      <c r="AN1044" s="1"/>
      <c r="AO1044" s="1"/>
      <c r="AP1044" s="1"/>
      <c r="AQ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23"/>
      <c r="AH1045" s="23"/>
      <c r="AI1045" s="23"/>
      <c r="AJ1045" s="1"/>
      <c r="AK1045" s="1"/>
      <c r="AL1045" s="23"/>
      <c r="AM1045" s="1"/>
      <c r="AN1045" s="1"/>
      <c r="AO1045" s="1"/>
      <c r="AP1045" s="1"/>
      <c r="AQ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23"/>
      <c r="AH1046" s="23"/>
      <c r="AI1046" s="23"/>
      <c r="AJ1046" s="1"/>
      <c r="AK1046" s="1"/>
      <c r="AL1046" s="23"/>
      <c r="AM1046" s="1"/>
      <c r="AN1046" s="1"/>
      <c r="AO1046" s="1"/>
      <c r="AP1046" s="1"/>
      <c r="AQ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23"/>
      <c r="AH1047" s="23"/>
      <c r="AI1047" s="23"/>
      <c r="AJ1047" s="1"/>
      <c r="AK1047" s="1"/>
      <c r="AL1047" s="23"/>
      <c r="AM1047" s="1"/>
      <c r="AN1047" s="1"/>
      <c r="AO1047" s="1"/>
      <c r="AP1047" s="1"/>
      <c r="AQ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23"/>
      <c r="AH1048" s="23"/>
      <c r="AI1048" s="23"/>
      <c r="AJ1048" s="1"/>
      <c r="AK1048" s="1"/>
      <c r="AL1048" s="23"/>
      <c r="AM1048" s="1"/>
      <c r="AN1048" s="1"/>
      <c r="AO1048" s="1"/>
      <c r="AP1048" s="1"/>
      <c r="AQ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23"/>
      <c r="AH1049" s="23"/>
      <c r="AI1049" s="23"/>
      <c r="AJ1049" s="1"/>
      <c r="AK1049" s="1"/>
      <c r="AL1049" s="23"/>
      <c r="AM1049" s="1"/>
      <c r="AN1049" s="1"/>
      <c r="AO1049" s="1"/>
      <c r="AP1049" s="1"/>
      <c r="AQ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23"/>
      <c r="AH1050" s="23"/>
      <c r="AI1050" s="23"/>
      <c r="AJ1050" s="1"/>
      <c r="AK1050" s="1"/>
      <c r="AL1050" s="23"/>
      <c r="AM1050" s="1"/>
      <c r="AN1050" s="1"/>
      <c r="AO1050" s="1"/>
      <c r="AP1050" s="1"/>
      <c r="AQ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23"/>
      <c r="AH1051" s="23"/>
      <c r="AI1051" s="23"/>
      <c r="AJ1051" s="1"/>
      <c r="AK1051" s="1"/>
      <c r="AL1051" s="23"/>
      <c r="AM1051" s="1"/>
      <c r="AN1051" s="1"/>
      <c r="AO1051" s="1"/>
      <c r="AP1051" s="1"/>
      <c r="AQ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23"/>
      <c r="AH1052" s="23"/>
      <c r="AI1052" s="23"/>
      <c r="AJ1052" s="1"/>
      <c r="AK1052" s="1"/>
      <c r="AL1052" s="23"/>
      <c r="AM1052" s="1"/>
      <c r="AN1052" s="1"/>
      <c r="AO1052" s="1"/>
      <c r="AP1052" s="1"/>
      <c r="AQ1052" s="1"/>
    </row>
  </sheetData>
  <drawing r:id="rId1"/>
</worksheet>
</file>