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19" sheetId="1" r:id="rId3"/>
    <sheet state="visible" name="May 2019" sheetId="2" r:id="rId4"/>
    <sheet state="visible" name="June 2019" sheetId="3" r:id="rId5"/>
  </sheets>
  <definedNames/>
  <calcPr/>
</workbook>
</file>

<file path=xl/sharedStrings.xml><?xml version="1.0" encoding="utf-8"?>
<sst xmlns="http://schemas.openxmlformats.org/spreadsheetml/2006/main" count="328" uniqueCount="147">
  <si>
    <t>App ID</t>
  </si>
  <si>
    <t>App name</t>
  </si>
  <si>
    <t>Ineligible?</t>
  </si>
  <si>
    <t>PH Upvotes</t>
  </si>
  <si>
    <t>PH Community Z</t>
  </si>
  <si>
    <t>PH Theta</t>
  </si>
  <si>
    <t>Digital Rights Auth</t>
  </si>
  <si>
    <t>Digital Rights Gaia</t>
  </si>
  <si>
    <t>Auth Z</t>
  </si>
  <si>
    <t>Gaia Z</t>
  </si>
  <si>
    <t>Digital Rights Average</t>
  </si>
  <si>
    <t>Digital Rights Theta</t>
  </si>
  <si>
    <t>DE Upvotes</t>
  </si>
  <si>
    <t>DE Downvotes</t>
  </si>
  <si>
    <t>DE Total Votes</t>
  </si>
  <si>
    <t>DE Net Upvotes</t>
  </si>
  <si>
    <t>Likeability Z</t>
  </si>
  <si>
    <t>Traction Z</t>
  </si>
  <si>
    <t>App Id</t>
  </si>
  <si>
    <t>DE Average</t>
  </si>
  <si>
    <t>DE Theta</t>
  </si>
  <si>
    <t>TMUI Usability</t>
  </si>
  <si>
    <t>TMUI Usefulness</t>
  </si>
  <si>
    <t>App Name</t>
  </si>
  <si>
    <t>TMUI Credibility</t>
  </si>
  <si>
    <t>TMUI Desirability</t>
  </si>
  <si>
    <t>NIL Auth</t>
  </si>
  <si>
    <t>Usability Z</t>
  </si>
  <si>
    <t>NIL Gaia</t>
  </si>
  <si>
    <t>Usefulness Z</t>
  </si>
  <si>
    <t>Credibility Z</t>
  </si>
  <si>
    <t>Desirability Z</t>
  </si>
  <si>
    <t>NIL Average</t>
  </si>
  <si>
    <t>NIL Score</t>
  </si>
  <si>
    <t>NIL Theta</t>
  </si>
  <si>
    <t>PH Credible Upvotes</t>
  </si>
  <si>
    <t>TMUI Average</t>
  </si>
  <si>
    <t>TMUI Theta</t>
  </si>
  <si>
    <t>Average Score</t>
  </si>
  <si>
    <t>Score Last Round</t>
  </si>
  <si>
    <t>Final Score</t>
  </si>
  <si>
    <t>PH months since launch</t>
  </si>
  <si>
    <t>Decay</t>
  </si>
  <si>
    <t>PH Score</t>
  </si>
  <si>
    <t>Awario May Reach</t>
  </si>
  <si>
    <t>Awario June Reach</t>
  </si>
  <si>
    <t>Log(Reach)</t>
  </si>
  <si>
    <t>Growth %</t>
  </si>
  <si>
    <t>Graphite</t>
  </si>
  <si>
    <t>Reach Z</t>
  </si>
  <si>
    <t>Growth Z</t>
  </si>
  <si>
    <t>Awario Score</t>
  </si>
  <si>
    <t>Awario Theta</t>
  </si>
  <si>
    <t>Inelibility Notes</t>
  </si>
  <si>
    <t>Dmail</t>
  </si>
  <si>
    <t>Awario Reach</t>
  </si>
  <si>
    <t>Awario Average</t>
  </si>
  <si>
    <t>Disirability Z</t>
  </si>
  <si>
    <t>BitPatron</t>
  </si>
  <si>
    <t>Forms.id</t>
  </si>
  <si>
    <t>Gladys</t>
  </si>
  <si>
    <t>Recall</t>
  </si>
  <si>
    <t>SpringRole</t>
  </si>
  <si>
    <t>Zinc</t>
  </si>
  <si>
    <t>Scannie</t>
  </si>
  <si>
    <t>Air Text</t>
  </si>
  <si>
    <t>Sigle</t>
  </si>
  <si>
    <t>DECS</t>
  </si>
  <si>
    <t>Blockusign</t>
  </si>
  <si>
    <t>BlackHole</t>
  </si>
  <si>
    <t>Xor Drive</t>
  </si>
  <si>
    <t>BlockVault</t>
  </si>
  <si>
    <t>Lannister</t>
  </si>
  <si>
    <t>DPAGE</t>
  </si>
  <si>
    <t>Note Riot</t>
  </si>
  <si>
    <t>Lander</t>
  </si>
  <si>
    <t>Lattice</t>
  </si>
  <si>
    <t>Encrypt My Photos</t>
  </si>
  <si>
    <t>XOR</t>
  </si>
  <si>
    <t>Stealthy</t>
  </si>
  <si>
    <t>Travelstack</t>
  </si>
  <si>
    <t>Graphite Publishing</t>
  </si>
  <si>
    <t>Entaxy</t>
  </si>
  <si>
    <t>Debut</t>
  </si>
  <si>
    <t>Kit</t>
  </si>
  <si>
    <t>Block Photos</t>
  </si>
  <si>
    <t>Pden</t>
  </si>
  <si>
    <t>Closet</t>
  </si>
  <si>
    <t>XOR Drive</t>
  </si>
  <si>
    <t>Radicle</t>
  </si>
  <si>
    <t>OI Calendar</t>
  </si>
  <si>
    <t>Blockslack</t>
  </si>
  <si>
    <t>TimeStack</t>
  </si>
  <si>
    <t>Dappy Wallet</t>
  </si>
  <si>
    <t>YourNote</t>
  </si>
  <si>
    <t>Afari</t>
  </si>
  <si>
    <t>Misthos</t>
  </si>
  <si>
    <t>DHCS</t>
  </si>
  <si>
    <t>Mevaul</t>
  </si>
  <si>
    <t>Predicto</t>
  </si>
  <si>
    <t>Blockcred</t>
  </si>
  <si>
    <t>-</t>
  </si>
  <si>
    <t>Concord</t>
  </si>
  <si>
    <t>Pgeon</t>
  </si>
  <si>
    <t>Cryptocracy</t>
  </si>
  <si>
    <t>Aodh</t>
  </si>
  <si>
    <t>Lio</t>
  </si>
  <si>
    <t>Cineflick</t>
  </si>
  <si>
    <t>Paradigma CrossCheck</t>
  </si>
  <si>
    <t>Compose</t>
  </si>
  <si>
    <t>DAuth</t>
  </si>
  <si>
    <t>Sundly</t>
  </si>
  <si>
    <t>Agora</t>
  </si>
  <si>
    <t>Local Lightning</t>
  </si>
  <si>
    <t>OI Timesheet</t>
  </si>
  <si>
    <t>Xenon</t>
  </si>
  <si>
    <t>Diffuse</t>
  </si>
  <si>
    <t>clickbox</t>
  </si>
  <si>
    <t>Breakout</t>
  </si>
  <si>
    <t>OI Chat</t>
  </si>
  <si>
    <t>Cafe Society</t>
  </si>
  <si>
    <t>DotPodcast</t>
  </si>
  <si>
    <t>Twoblocks</t>
  </si>
  <si>
    <t>Decentus</t>
  </si>
  <si>
    <t>BlockBoard</t>
  </si>
  <si>
    <t>Thunderstack</t>
  </si>
  <si>
    <t>Location Diary</t>
  </si>
  <si>
    <t>XPO.Network</t>
  </si>
  <si>
    <t>MyWhereAbouts</t>
  </si>
  <si>
    <t>H2H Vehicle Tracker</t>
  </si>
  <si>
    <t>OI ConvertCSV</t>
  </si>
  <si>
    <t>Utilo</t>
  </si>
  <si>
    <t>Code Code Revolution</t>
  </si>
  <si>
    <t>Friendlink</t>
  </si>
  <si>
    <t>Paid.co</t>
  </si>
  <si>
    <t>MarvinFlix</t>
  </si>
  <si>
    <t>Fupio</t>
  </si>
  <si>
    <t>dMy Blog</t>
  </si>
  <si>
    <t>BlockNote.xyz</t>
  </si>
  <si>
    <t>Mila CRM</t>
  </si>
  <si>
    <t>Lens</t>
  </si>
  <si>
    <t>Remark</t>
  </si>
  <si>
    <t>Doesn't use blockstack</t>
  </si>
  <si>
    <t>Error during auth</t>
  </si>
  <si>
    <t>Not reviewable by all reviewers</t>
  </si>
  <si>
    <t>Agaze</t>
  </si>
  <si>
    <t>TipHub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</si>
</sst>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7">
    <font>
      <sz val="10.0"/>
      <color rgb="FF000000"/>
      <name val="Arial"/>
    </font>
    <font>
      <name val="Arial"/>
    </font>
    <font>
      <u/>
      <color rgb="FF1155CC"/>
      <name val="Arial"/>
    </font>
    <font/>
    <font>
      <u/>
      <color rgb="FF1155CC"/>
      <name val="Arial"/>
    </font>
    <font>
      <color rgb="FF000000"/>
      <name val="Helvetica Neu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2" fontId="6" numFmtId="3" xfId="0" applyAlignment="1" applyFill="1" applyFont="1" applyNumberForma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8.43"/>
    <col hidden="1" min="3" max="3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19</v>
      </c>
      <c r="V1" s="1" t="s">
        <v>20</v>
      </c>
      <c r="W1" s="1"/>
      <c r="X1" s="1" t="s">
        <v>21</v>
      </c>
      <c r="Y1" s="1" t="s">
        <v>22</v>
      </c>
      <c r="Z1" s="1" t="s">
        <v>24</v>
      </c>
      <c r="AA1" s="1" t="s">
        <v>25</v>
      </c>
      <c r="AB1" s="1" t="s">
        <v>27</v>
      </c>
      <c r="AC1" s="1" t="s">
        <v>29</v>
      </c>
      <c r="AD1" s="1" t="s">
        <v>30</v>
      </c>
      <c r="AE1" s="2" t="s">
        <v>31</v>
      </c>
      <c r="AF1" s="1" t="s">
        <v>36</v>
      </c>
      <c r="AG1" s="1" t="s">
        <v>37</v>
      </c>
      <c r="AH1" s="1"/>
      <c r="AI1" s="1" t="s">
        <v>38</v>
      </c>
      <c r="AJ1" s="1" t="s">
        <v>39</v>
      </c>
      <c r="AK1" s="1" t="s">
        <v>40</v>
      </c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4">
        <v>216.0</v>
      </c>
      <c r="B2" s="1" t="s">
        <v>48</v>
      </c>
      <c r="C2" s="1"/>
      <c r="D2" s="4">
        <v>495.3</v>
      </c>
      <c r="E2" s="4">
        <f t="shared" ref="E2:E63" si="3">if(D2=0, -1, (D2-average(D:D))/stdev(D:D))</f>
        <v>2.895879295</v>
      </c>
      <c r="F2" s="4">
        <f t="shared" ref="F2:F63" si="4">if(E2 &gt; 0, E2^0.5, -(ABS(E2)^0.5))</f>
        <v>1.701728326</v>
      </c>
      <c r="G2" s="1"/>
      <c r="H2" s="4">
        <v>2.0</v>
      </c>
      <c r="I2" s="4">
        <v>1.0</v>
      </c>
      <c r="J2" s="4">
        <f t="shared" ref="J2:K2" si="1">if(ISNUMBER(H2), (H2-average(H:H))/stdev(H:H), "")</f>
        <v>-2.754600155</v>
      </c>
      <c r="K2" s="4">
        <f t="shared" si="1"/>
        <v>0.3069816835</v>
      </c>
      <c r="L2" s="4">
        <f>average(J2, K2)</f>
        <v>-1.223809236</v>
      </c>
      <c r="M2" s="4">
        <f>if(L2 &gt; 0, L2^0.5, -(ABS(L2)^0.5))</f>
        <v>-1.106259118</v>
      </c>
      <c r="N2" s="4"/>
      <c r="O2" s="4">
        <v>2852.0</v>
      </c>
      <c r="P2" s="4">
        <v>0.0</v>
      </c>
      <c r="Q2" s="4">
        <f t="shared" ref="Q2:Q63" si="6">O2+P2</f>
        <v>2852</v>
      </c>
      <c r="R2" s="4">
        <f t="shared" ref="R2:R63" si="7">if(Q2=0, -1, (O2-P2)/Q2)</f>
        <v>1</v>
      </c>
      <c r="S2" s="4">
        <f t="shared" ref="S2:S63" si="8">if(Q2=0, -1, (R2-average(R:R))/stdev(R:R))</f>
        <v>0.5062565905</v>
      </c>
      <c r="T2" s="4">
        <f t="shared" ref="T2:T63" si="9">if(Q2=0, -1, (Q2-average(Q:Q))/stdev(Q:Q))</f>
        <v>3.931832812</v>
      </c>
      <c r="U2" s="4">
        <f t="shared" ref="U2:U63" si="10">average(S2, T2)</f>
        <v>2.219044701</v>
      </c>
      <c r="V2" s="4">
        <f t="shared" ref="V2:V63" si="11">if(U2 &gt; 0, U2^0.5, -(ABS(U2)^0.5))</f>
        <v>1.489645831</v>
      </c>
      <c r="W2" s="1"/>
      <c r="X2" s="4">
        <v>76.95</v>
      </c>
      <c r="Y2" s="4">
        <v>64.13</v>
      </c>
      <c r="Z2" s="4">
        <v>68.62</v>
      </c>
      <c r="AA2" s="4">
        <v>45.9</v>
      </c>
      <c r="AB2" s="4">
        <f t="shared" ref="AB2:AE2" si="2">if(X2=0, -1, (X2-average(X:X))/stdev(X:X))</f>
        <v>1.251715174</v>
      </c>
      <c r="AC2" s="4">
        <f t="shared" si="2"/>
        <v>0.9129021637</v>
      </c>
      <c r="AD2" s="4">
        <f t="shared" si="2"/>
        <v>0.5910238422</v>
      </c>
      <c r="AE2" s="4">
        <f t="shared" si="2"/>
        <v>0.2159547647</v>
      </c>
      <c r="AF2" s="4">
        <f>average(AB2:AE2)</f>
        <v>0.7428989862</v>
      </c>
      <c r="AG2" s="4">
        <f>if(AF2 &gt; 0, AF2^0.5, -(ABS(AF2)^0.5))</f>
        <v>0.8619158812</v>
      </c>
      <c r="AH2" s="1"/>
      <c r="AI2" s="4">
        <f t="shared" ref="AI2:AI63" si="12">average(AG2,F2,M2,V2)</f>
        <v>0.73675773</v>
      </c>
      <c r="AJ2" s="4">
        <v>1.3374310840902828</v>
      </c>
      <c r="AK2" s="4">
        <f t="shared" ref="AK2:AK63" si="13">if(AJ2=0, AI2, (0.75*AI2+0.25*AJ2))</f>
        <v>0.8869260685</v>
      </c>
      <c r="AL2" s="1"/>
      <c r="AM2" s="1"/>
      <c r="AN2" s="1"/>
      <c r="AO2" s="1"/>
      <c r="AP2" s="1"/>
      <c r="AQ2" s="1"/>
      <c r="AR2" s="1"/>
      <c r="AS2" s="1"/>
      <c r="AT2" s="1"/>
      <c r="AU2" s="1"/>
    </row>
    <row r="3">
      <c r="A3" s="4">
        <v>816.0</v>
      </c>
      <c r="B3" s="1" t="s">
        <v>60</v>
      </c>
      <c r="C3" s="1"/>
      <c r="D3" s="4">
        <v>402.8</v>
      </c>
      <c r="E3" s="4">
        <f t="shared" si="3"/>
        <v>2.178117144</v>
      </c>
      <c r="F3" s="4">
        <f t="shared" si="4"/>
        <v>1.475844553</v>
      </c>
      <c r="G3" s="1"/>
      <c r="H3" s="1"/>
      <c r="I3" s="1"/>
      <c r="J3" s="4" t="str">
        <f t="shared" ref="J3:K3" si="5">if(ISNUMBER(H3), (H3-average(H:H))/stdev(H:H), "")</f>
        <v/>
      </c>
      <c r="K3" s="4" t="str">
        <f t="shared" si="5"/>
        <v/>
      </c>
      <c r="L3" s="4"/>
      <c r="M3" s="1"/>
      <c r="N3" s="4"/>
      <c r="O3" s="4">
        <v>307.0</v>
      </c>
      <c r="P3" s="4">
        <v>0.0</v>
      </c>
      <c r="Q3" s="4">
        <f t="shared" si="6"/>
        <v>307</v>
      </c>
      <c r="R3" s="4">
        <f t="shared" si="7"/>
        <v>1</v>
      </c>
      <c r="S3" s="4">
        <f t="shared" si="8"/>
        <v>0.5062565905</v>
      </c>
      <c r="T3" s="4">
        <f t="shared" si="9"/>
        <v>-0.2130632616</v>
      </c>
      <c r="U3" s="4">
        <f t="shared" si="10"/>
        <v>0.1465966644</v>
      </c>
      <c r="V3" s="4">
        <f t="shared" si="11"/>
        <v>0.3828794385</v>
      </c>
      <c r="W3" s="1"/>
      <c r="X3" s="4"/>
      <c r="Y3" s="4"/>
      <c r="Z3" s="4"/>
      <c r="AA3" s="4"/>
      <c r="AB3" s="4"/>
      <c r="AC3" s="4"/>
      <c r="AD3" s="4"/>
      <c r="AE3" s="4"/>
      <c r="AF3" s="4"/>
      <c r="AG3" s="4"/>
      <c r="AH3" s="1"/>
      <c r="AI3" s="4">
        <f t="shared" si="12"/>
        <v>0.9293619956</v>
      </c>
      <c r="AJ3" s="4">
        <v>0.6845112152779168</v>
      </c>
      <c r="AK3" s="4">
        <f t="shared" si="13"/>
        <v>0.8681493005</v>
      </c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4">
        <v>825.0</v>
      </c>
      <c r="B4" s="1" t="s">
        <v>61</v>
      </c>
      <c r="C4" s="1"/>
      <c r="D4" s="4">
        <v>383.8</v>
      </c>
      <c r="E4" s="4">
        <f t="shared" si="3"/>
        <v>2.030684918</v>
      </c>
      <c r="F4" s="4">
        <f t="shared" si="4"/>
        <v>1.425021024</v>
      </c>
      <c r="G4" s="1"/>
      <c r="H4" s="4">
        <v>4.0</v>
      </c>
      <c r="I4" s="4">
        <v>1.0</v>
      </c>
      <c r="J4" s="4">
        <f t="shared" ref="J4:K4" si="14">if(ISNUMBER(H4), (H4-average(H:H))/stdev(H:H), "")</f>
        <v>0.3570777979</v>
      </c>
      <c r="K4" s="4">
        <f t="shared" si="14"/>
        <v>0.3069816835</v>
      </c>
      <c r="L4" s="4">
        <f t="shared" ref="L4:L63" si="17">average(J4, K4)</f>
        <v>0.3320297407</v>
      </c>
      <c r="M4" s="4">
        <f t="shared" ref="M4:M63" si="18">if(L4 &gt; 0, L4^0.5, -(ABS(L4)^0.5))</f>
        <v>0.5762202189</v>
      </c>
      <c r="N4" s="4"/>
      <c r="O4" s="4">
        <v>292.0</v>
      </c>
      <c r="P4" s="4">
        <v>12.0</v>
      </c>
      <c r="Q4" s="4">
        <f t="shared" si="6"/>
        <v>304</v>
      </c>
      <c r="R4" s="4">
        <f t="shared" si="7"/>
        <v>0.9210526316</v>
      </c>
      <c r="S4" s="4">
        <f t="shared" si="8"/>
        <v>0.4039683492</v>
      </c>
      <c r="T4" s="4">
        <f t="shared" si="9"/>
        <v>-0.2179491902</v>
      </c>
      <c r="U4" s="4">
        <f t="shared" si="10"/>
        <v>0.09300957949</v>
      </c>
      <c r="V4" s="4">
        <f t="shared" si="11"/>
        <v>0.3049747194</v>
      </c>
      <c r="W4" s="1"/>
      <c r="X4" s="4">
        <v>80.79</v>
      </c>
      <c r="Y4" s="4">
        <v>71.22</v>
      </c>
      <c r="Z4" s="4">
        <v>78.84</v>
      </c>
      <c r="AA4" s="4">
        <v>56.97</v>
      </c>
      <c r="AB4" s="4">
        <f t="shared" ref="AB4:AE4" si="15">if(X4=0, -1, (X4-average(X:X))/stdev(X:X))</f>
        <v>1.515044073</v>
      </c>
      <c r="AC4" s="4">
        <f t="shared" si="15"/>
        <v>1.382341736</v>
      </c>
      <c r="AD4" s="4">
        <f t="shared" si="15"/>
        <v>1.417928606</v>
      </c>
      <c r="AE4" s="4">
        <f t="shared" si="15"/>
        <v>1.048536345</v>
      </c>
      <c r="AF4" s="4">
        <f t="shared" ref="AF4:AF61" si="20">average(AB4:AE4)</f>
        <v>1.34096269</v>
      </c>
      <c r="AG4" s="4">
        <f t="shared" ref="AG4:AG61" si="21">if(AF4 &gt; 0, AF4^0.5, -(ABS(AF4)^0.5))</f>
        <v>1.157999434</v>
      </c>
      <c r="AH4" s="1"/>
      <c r="AI4" s="4">
        <f t="shared" si="12"/>
        <v>0.8660538491</v>
      </c>
      <c r="AJ4" s="4">
        <v>0.6293941320774142</v>
      </c>
      <c r="AK4" s="4">
        <f t="shared" si="13"/>
        <v>0.8068889199</v>
      </c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4">
        <v>176.0</v>
      </c>
      <c r="B5" s="1" t="s">
        <v>62</v>
      </c>
      <c r="C5" s="1"/>
      <c r="D5" s="4">
        <v>464.3</v>
      </c>
      <c r="E5" s="4">
        <f t="shared" si="3"/>
        <v>2.655331979</v>
      </c>
      <c r="F5" s="4">
        <f t="shared" si="4"/>
        <v>1.629518941</v>
      </c>
      <c r="G5" s="1"/>
      <c r="H5" s="4">
        <v>2.0</v>
      </c>
      <c r="I5" s="4">
        <v>1.0</v>
      </c>
      <c r="J5" s="4">
        <f t="shared" ref="J5:K5" si="16">if(ISNUMBER(H5), (H5-average(H:H))/stdev(H:H), "")</f>
        <v>-2.754600155</v>
      </c>
      <c r="K5" s="4">
        <f t="shared" si="16"/>
        <v>0.3069816835</v>
      </c>
      <c r="L5" s="4">
        <f t="shared" si="17"/>
        <v>-1.223809236</v>
      </c>
      <c r="M5" s="4">
        <f t="shared" si="18"/>
        <v>-1.106259118</v>
      </c>
      <c r="N5" s="4"/>
      <c r="O5" s="4">
        <v>1406.0</v>
      </c>
      <c r="P5" s="4">
        <v>0.0</v>
      </c>
      <c r="Q5" s="4">
        <f t="shared" si="6"/>
        <v>1406</v>
      </c>
      <c r="R5" s="4">
        <f t="shared" si="7"/>
        <v>1</v>
      </c>
      <c r="S5" s="4">
        <f t="shared" si="8"/>
        <v>0.5062565905</v>
      </c>
      <c r="T5" s="4">
        <f t="shared" si="9"/>
        <v>1.576815239</v>
      </c>
      <c r="U5" s="4">
        <f t="shared" si="10"/>
        <v>1.041535915</v>
      </c>
      <c r="V5" s="4">
        <f t="shared" si="11"/>
        <v>1.020556669</v>
      </c>
      <c r="W5" s="1"/>
      <c r="X5" s="4">
        <v>71.75</v>
      </c>
      <c r="Y5" s="4">
        <v>50.26</v>
      </c>
      <c r="Z5" s="4">
        <v>77.28</v>
      </c>
      <c r="AA5" s="4">
        <v>47.01</v>
      </c>
      <c r="AB5" s="4">
        <f t="shared" ref="AB5:AE5" si="19">if(X5=0, -1, (X5-average(X:X))/stdev(X:X))</f>
        <v>0.8951239578</v>
      </c>
      <c r="AC5" s="4">
        <f t="shared" si="19"/>
        <v>-0.005451413931</v>
      </c>
      <c r="AD5" s="4">
        <f t="shared" si="19"/>
        <v>1.29170831</v>
      </c>
      <c r="AE5" s="4">
        <f t="shared" si="19"/>
        <v>0.2994385546</v>
      </c>
      <c r="AF5" s="4">
        <f t="shared" si="20"/>
        <v>0.6202048521</v>
      </c>
      <c r="AG5" s="4">
        <f t="shared" si="21"/>
        <v>0.7875308579</v>
      </c>
      <c r="AH5" s="1"/>
      <c r="AI5" s="4">
        <f t="shared" si="12"/>
        <v>0.5828368375</v>
      </c>
      <c r="AJ5" s="4">
        <v>0.8926451586841984</v>
      </c>
      <c r="AK5" s="4">
        <f t="shared" si="13"/>
        <v>0.6602889178</v>
      </c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4">
        <v>758.0</v>
      </c>
      <c r="B6" s="1" t="s">
        <v>63</v>
      </c>
      <c r="C6" s="1"/>
      <c r="D6" s="4">
        <v>348.3</v>
      </c>
      <c r="E6" s="4">
        <f t="shared" si="3"/>
        <v>1.755219444</v>
      </c>
      <c r="F6" s="4">
        <f t="shared" si="4"/>
        <v>1.324846951</v>
      </c>
      <c r="G6" s="1"/>
      <c r="H6" s="4">
        <v>2.0</v>
      </c>
      <c r="I6" s="4">
        <v>1.0</v>
      </c>
      <c r="J6" s="4">
        <f t="shared" ref="J6:K6" si="22">if(ISNUMBER(H6), (H6-average(H:H))/stdev(H:H), "")</f>
        <v>-2.754600155</v>
      </c>
      <c r="K6" s="4">
        <f t="shared" si="22"/>
        <v>0.3069816835</v>
      </c>
      <c r="L6" s="4">
        <f t="shared" si="17"/>
        <v>-1.223809236</v>
      </c>
      <c r="M6" s="4">
        <f t="shared" si="18"/>
        <v>-1.106259118</v>
      </c>
      <c r="N6" s="4"/>
      <c r="O6" s="4">
        <v>1372.0</v>
      </c>
      <c r="P6" s="4">
        <v>0.0</v>
      </c>
      <c r="Q6" s="4">
        <f t="shared" si="6"/>
        <v>1372</v>
      </c>
      <c r="R6" s="4">
        <f t="shared" si="7"/>
        <v>1</v>
      </c>
      <c r="S6" s="4">
        <f t="shared" si="8"/>
        <v>0.5062565905</v>
      </c>
      <c r="T6" s="4">
        <f t="shared" si="9"/>
        <v>1.521441382</v>
      </c>
      <c r="U6" s="4">
        <f t="shared" si="10"/>
        <v>1.013848986</v>
      </c>
      <c r="V6" s="4">
        <f t="shared" si="11"/>
        <v>1.006900683</v>
      </c>
      <c r="W6" s="1"/>
      <c r="X6" s="4">
        <v>64.84</v>
      </c>
      <c r="Y6" s="4">
        <v>65.56</v>
      </c>
      <c r="Z6" s="4">
        <v>77.21</v>
      </c>
      <c r="AA6" s="4">
        <v>67.71</v>
      </c>
      <c r="AB6" s="4">
        <f t="shared" ref="AB6:AE6" si="23">if(X6=0, -1, (X6-average(X:X))/stdev(X:X))</f>
        <v>0.4212690913</v>
      </c>
      <c r="AC6" s="4">
        <f t="shared" si="23"/>
        <v>1.007584616</v>
      </c>
      <c r="AD6" s="4">
        <f t="shared" si="23"/>
        <v>1.286044578</v>
      </c>
      <c r="AE6" s="4">
        <f t="shared" si="23"/>
        <v>1.856298421</v>
      </c>
      <c r="AF6" s="4">
        <f t="shared" si="20"/>
        <v>1.142799177</v>
      </c>
      <c r="AG6" s="4">
        <f t="shared" si="21"/>
        <v>1.069017856</v>
      </c>
      <c r="AH6" s="1"/>
      <c r="AI6" s="4">
        <f t="shared" si="12"/>
        <v>0.5736265932</v>
      </c>
      <c r="AJ6" s="4">
        <v>0.815864499373448</v>
      </c>
      <c r="AK6" s="4">
        <f t="shared" si="13"/>
        <v>0.6341860697</v>
      </c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4">
        <v>1077.0</v>
      </c>
      <c r="B7" s="1" t="s">
        <v>65</v>
      </c>
      <c r="C7" s="1"/>
      <c r="D7" s="4">
        <v>274.4</v>
      </c>
      <c r="E7" s="4">
        <f t="shared" si="3"/>
        <v>1.181785682</v>
      </c>
      <c r="F7" s="4">
        <f t="shared" si="4"/>
        <v>1.087099665</v>
      </c>
      <c r="G7" s="1"/>
      <c r="H7" s="4">
        <v>4.0</v>
      </c>
      <c r="I7" s="4">
        <v>1.0</v>
      </c>
      <c r="J7" s="4">
        <f t="shared" ref="J7:K7" si="24">if(ISNUMBER(H7), (H7-average(H:H))/stdev(H:H), "")</f>
        <v>0.3570777979</v>
      </c>
      <c r="K7" s="4">
        <f t="shared" si="24"/>
        <v>0.3069816835</v>
      </c>
      <c r="L7" s="4">
        <f t="shared" si="17"/>
        <v>0.3320297407</v>
      </c>
      <c r="M7" s="4">
        <f t="shared" si="18"/>
        <v>0.5762202189</v>
      </c>
      <c r="N7" s="4"/>
      <c r="O7" s="4">
        <v>393.0</v>
      </c>
      <c r="P7" s="4">
        <v>0.0</v>
      </c>
      <c r="Q7" s="4">
        <f t="shared" si="6"/>
        <v>393</v>
      </c>
      <c r="R7" s="4">
        <f t="shared" si="7"/>
        <v>1</v>
      </c>
      <c r="S7" s="4">
        <f t="shared" si="8"/>
        <v>0.5062565905</v>
      </c>
      <c r="T7" s="4">
        <f t="shared" si="9"/>
        <v>-0.07299997584</v>
      </c>
      <c r="U7" s="4">
        <f t="shared" si="10"/>
        <v>0.2166283073</v>
      </c>
      <c r="V7" s="4">
        <f t="shared" si="11"/>
        <v>0.4654334617</v>
      </c>
      <c r="W7" s="1"/>
      <c r="X7" s="4">
        <v>67.9</v>
      </c>
      <c r="Y7" s="4">
        <v>52.86</v>
      </c>
      <c r="Z7" s="4">
        <v>61.39</v>
      </c>
      <c r="AA7" s="4">
        <v>46.22</v>
      </c>
      <c r="AB7" s="4">
        <f t="shared" ref="AB7:AE7" si="25">if(X7=0, -1, (X7-average(X:X))/stdev(X:X))</f>
        <v>0.6311093072</v>
      </c>
      <c r="AC7" s="4">
        <f t="shared" si="25"/>
        <v>0.1666984997</v>
      </c>
      <c r="AD7" s="4">
        <f t="shared" si="25"/>
        <v>0.006041313346</v>
      </c>
      <c r="AE7" s="4">
        <f t="shared" si="25"/>
        <v>0.2400221636</v>
      </c>
      <c r="AF7" s="4">
        <f t="shared" si="20"/>
        <v>0.260967821</v>
      </c>
      <c r="AG7" s="4">
        <f t="shared" si="21"/>
        <v>0.5108500964</v>
      </c>
      <c r="AH7" s="1"/>
      <c r="AI7" s="4">
        <f t="shared" si="12"/>
        <v>0.6599008606</v>
      </c>
      <c r="AJ7" s="4">
        <v>0.4749140877577612</v>
      </c>
      <c r="AK7" s="4">
        <f t="shared" si="13"/>
        <v>0.6136541674</v>
      </c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4">
        <v>505.0</v>
      </c>
      <c r="B8" s="1" t="s">
        <v>68</v>
      </c>
      <c r="C8" s="1"/>
      <c r="D8" s="4">
        <v>86.3</v>
      </c>
      <c r="E8" s="4">
        <f t="shared" si="3"/>
        <v>-0.2777933514</v>
      </c>
      <c r="F8" s="4">
        <f t="shared" si="4"/>
        <v>-0.5270610509</v>
      </c>
      <c r="G8" s="1"/>
      <c r="H8" s="4">
        <v>4.0</v>
      </c>
      <c r="I8" s="4">
        <v>1.0</v>
      </c>
      <c r="J8" s="4">
        <f t="shared" ref="J8:K8" si="26">if(ISNUMBER(H8), (H8-average(H:H))/stdev(H:H), "")</f>
        <v>0.3570777979</v>
      </c>
      <c r="K8" s="4">
        <f t="shared" si="26"/>
        <v>0.3069816835</v>
      </c>
      <c r="L8" s="4">
        <f t="shared" si="17"/>
        <v>0.3320297407</v>
      </c>
      <c r="M8" s="4">
        <f t="shared" si="18"/>
        <v>0.5762202189</v>
      </c>
      <c r="N8" s="4"/>
      <c r="O8" s="4">
        <v>2024.0</v>
      </c>
      <c r="P8" s="4">
        <v>0.0</v>
      </c>
      <c r="Q8" s="4">
        <f t="shared" si="6"/>
        <v>2024</v>
      </c>
      <c r="R8" s="4">
        <f t="shared" si="7"/>
        <v>1</v>
      </c>
      <c r="S8" s="4">
        <f t="shared" si="8"/>
        <v>0.5062565905</v>
      </c>
      <c r="T8" s="4">
        <f t="shared" si="9"/>
        <v>2.583316525</v>
      </c>
      <c r="U8" s="4">
        <f t="shared" si="10"/>
        <v>1.544786558</v>
      </c>
      <c r="V8" s="4">
        <f t="shared" si="11"/>
        <v>1.242894427</v>
      </c>
      <c r="W8" s="1"/>
      <c r="X8" s="4">
        <v>57.55</v>
      </c>
      <c r="Y8" s="4">
        <v>70.05</v>
      </c>
      <c r="Z8" s="4">
        <v>63.35</v>
      </c>
      <c r="AA8" s="4">
        <v>62.89</v>
      </c>
      <c r="AB8" s="4">
        <f t="shared" ref="AB8:AE8" si="27">if(X8=0, -1, (X8-average(X:X))/stdev(X:X))</f>
        <v>-0.07864436412</v>
      </c>
      <c r="AC8" s="4">
        <f t="shared" si="27"/>
        <v>1.304874275</v>
      </c>
      <c r="AD8" s="4">
        <f t="shared" si="27"/>
        <v>0.1646257887</v>
      </c>
      <c r="AE8" s="4">
        <f t="shared" si="27"/>
        <v>1.493783225</v>
      </c>
      <c r="AF8" s="4">
        <f t="shared" si="20"/>
        <v>0.7211597311</v>
      </c>
      <c r="AG8" s="4">
        <f t="shared" si="21"/>
        <v>0.8492112406</v>
      </c>
      <c r="AH8" s="1"/>
      <c r="AI8" s="4">
        <f t="shared" si="12"/>
        <v>0.535316209</v>
      </c>
      <c r="AJ8" s="4">
        <v>0.650569878033059</v>
      </c>
      <c r="AK8" s="4">
        <f t="shared" si="13"/>
        <v>0.5641296263</v>
      </c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4">
        <v>831.0</v>
      </c>
      <c r="B9" s="1" t="s">
        <v>71</v>
      </c>
      <c r="C9" s="1"/>
      <c r="D9" s="4">
        <v>272.2</v>
      </c>
      <c r="E9" s="4">
        <f t="shared" si="3"/>
        <v>1.164714582</v>
      </c>
      <c r="F9" s="4">
        <f t="shared" si="4"/>
        <v>1.079219432</v>
      </c>
      <c r="G9" s="1"/>
      <c r="H9" s="4">
        <v>4.0</v>
      </c>
      <c r="I9" s="4">
        <v>1.0</v>
      </c>
      <c r="J9" s="4">
        <f t="shared" ref="J9:K9" si="28">if(ISNUMBER(H9), (H9-average(H:H))/stdev(H:H), "")</f>
        <v>0.3570777979</v>
      </c>
      <c r="K9" s="4">
        <f t="shared" si="28"/>
        <v>0.3069816835</v>
      </c>
      <c r="L9" s="4">
        <f t="shared" si="17"/>
        <v>0.3320297407</v>
      </c>
      <c r="M9" s="4">
        <f t="shared" si="18"/>
        <v>0.5762202189</v>
      </c>
      <c r="N9" s="4"/>
      <c r="O9" s="4">
        <v>1408.0</v>
      </c>
      <c r="P9" s="4">
        <v>0.0</v>
      </c>
      <c r="Q9" s="4">
        <f t="shared" si="6"/>
        <v>1408</v>
      </c>
      <c r="R9" s="4">
        <f t="shared" si="7"/>
        <v>1</v>
      </c>
      <c r="S9" s="4">
        <f t="shared" si="8"/>
        <v>0.5062565905</v>
      </c>
      <c r="T9" s="4">
        <f t="shared" si="9"/>
        <v>1.580072525</v>
      </c>
      <c r="U9" s="4">
        <f t="shared" si="10"/>
        <v>1.043164558</v>
      </c>
      <c r="V9" s="4">
        <f t="shared" si="11"/>
        <v>1.021354276</v>
      </c>
      <c r="W9" s="1"/>
      <c r="X9" s="4">
        <v>58.79</v>
      </c>
      <c r="Y9" s="4">
        <v>56.58</v>
      </c>
      <c r="Z9" s="4">
        <v>54.04</v>
      </c>
      <c r="AA9" s="4">
        <v>39.78</v>
      </c>
      <c r="AB9" s="4">
        <f t="shared" ref="AB9:AE9" si="29">if(X9=0, -1, (X9-average(X:X))/stdev(X:X))</f>
        <v>0.006388925962</v>
      </c>
      <c r="AC9" s="4">
        <f t="shared" si="29"/>
        <v>0.4130052992</v>
      </c>
      <c r="AD9" s="4">
        <f t="shared" si="29"/>
        <v>-0.5886504691</v>
      </c>
      <c r="AE9" s="4">
        <f t="shared" si="29"/>
        <v>-0.2443342392</v>
      </c>
      <c r="AF9" s="4">
        <f t="shared" si="20"/>
        <v>-0.1033976208</v>
      </c>
      <c r="AG9" s="4">
        <f t="shared" si="21"/>
        <v>-0.3215550043</v>
      </c>
      <c r="AH9" s="1"/>
      <c r="AI9" s="4">
        <f t="shared" si="12"/>
        <v>0.5888097307</v>
      </c>
      <c r="AJ9" s="4">
        <v>0.48899208442124614</v>
      </c>
      <c r="AK9" s="4">
        <f t="shared" si="13"/>
        <v>0.5638553191</v>
      </c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4">
        <v>1092.0</v>
      </c>
      <c r="B10" s="1" t="s">
        <v>66</v>
      </c>
      <c r="C10" s="1"/>
      <c r="D10" s="4">
        <v>129.2</v>
      </c>
      <c r="E10" s="4">
        <f t="shared" si="3"/>
        <v>0.05509309483</v>
      </c>
      <c r="F10" s="4">
        <f t="shared" si="4"/>
        <v>0.2347191829</v>
      </c>
      <c r="G10" s="1"/>
      <c r="H10" s="4">
        <v>4.0</v>
      </c>
      <c r="I10" s="4">
        <v>1.0</v>
      </c>
      <c r="J10" s="4">
        <f t="shared" ref="J10:K10" si="30">if(ISNUMBER(H10), (H10-average(H:H))/stdev(H:H), "")</f>
        <v>0.3570777979</v>
      </c>
      <c r="K10" s="4">
        <f t="shared" si="30"/>
        <v>0.3069816835</v>
      </c>
      <c r="L10" s="4">
        <f t="shared" si="17"/>
        <v>0.3320297407</v>
      </c>
      <c r="M10" s="4">
        <f t="shared" si="18"/>
        <v>0.5762202189</v>
      </c>
      <c r="N10" s="4"/>
      <c r="O10" s="4">
        <v>407.0</v>
      </c>
      <c r="P10" s="4">
        <v>0.0</v>
      </c>
      <c r="Q10" s="4">
        <f t="shared" si="6"/>
        <v>407</v>
      </c>
      <c r="R10" s="4">
        <f t="shared" si="7"/>
        <v>1</v>
      </c>
      <c r="S10" s="4">
        <f t="shared" si="8"/>
        <v>0.5062565905</v>
      </c>
      <c r="T10" s="4">
        <f t="shared" si="9"/>
        <v>-0.05019897583</v>
      </c>
      <c r="U10" s="4">
        <f t="shared" si="10"/>
        <v>0.2280288073</v>
      </c>
      <c r="V10" s="4">
        <f t="shared" si="11"/>
        <v>0.4775236196</v>
      </c>
      <c r="W10" s="1"/>
      <c r="X10" s="4">
        <v>94.08</v>
      </c>
      <c r="Y10" s="4">
        <v>76.63</v>
      </c>
      <c r="Z10" s="4">
        <v>89.71</v>
      </c>
      <c r="AA10" s="4">
        <v>62.44</v>
      </c>
      <c r="AB10" s="4">
        <f t="shared" ref="AB10:AE10" si="31">if(X10=0, -1, (X10-average(X:X))/stdev(X:X))</f>
        <v>2.426408932</v>
      </c>
      <c r="AC10" s="4">
        <f t="shared" si="31"/>
        <v>1.740545979</v>
      </c>
      <c r="AD10" s="4">
        <f t="shared" si="31"/>
        <v>2.297425161</v>
      </c>
      <c r="AE10" s="4">
        <f t="shared" si="31"/>
        <v>1.459938445</v>
      </c>
      <c r="AF10" s="4">
        <f t="shared" si="20"/>
        <v>1.981079629</v>
      </c>
      <c r="AG10" s="4">
        <f t="shared" si="21"/>
        <v>1.407508305</v>
      </c>
      <c r="AH10" s="1"/>
      <c r="AI10" s="4">
        <f t="shared" si="12"/>
        <v>0.6739928317</v>
      </c>
      <c r="AJ10" s="4">
        <v>0.22226434840645629</v>
      </c>
      <c r="AK10" s="4">
        <f t="shared" si="13"/>
        <v>0.5610607109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4">
        <v>1097.0</v>
      </c>
      <c r="B11" s="7" t="s">
        <v>59</v>
      </c>
      <c r="C11" s="1"/>
      <c r="D11" s="4">
        <v>396.2</v>
      </c>
      <c r="E11" s="4">
        <f t="shared" si="3"/>
        <v>2.126903844</v>
      </c>
      <c r="F11" s="4">
        <f t="shared" si="4"/>
        <v>1.458390841</v>
      </c>
      <c r="G11" s="7"/>
      <c r="H11" s="4">
        <v>4.0</v>
      </c>
      <c r="I11" s="4">
        <v>1.0</v>
      </c>
      <c r="J11" s="4">
        <f t="shared" ref="J11:K11" si="32">if(ISNUMBER(H11), (H11-average(H:H))/stdev(H:H), "")</f>
        <v>0.3570777979</v>
      </c>
      <c r="K11" s="4">
        <f t="shared" si="32"/>
        <v>0.3069816835</v>
      </c>
      <c r="L11" s="4">
        <f t="shared" si="17"/>
        <v>0.3320297407</v>
      </c>
      <c r="M11" s="4">
        <f t="shared" si="18"/>
        <v>0.5762202189</v>
      </c>
      <c r="N11" s="4"/>
      <c r="O11" s="4">
        <v>25.0</v>
      </c>
      <c r="P11" s="4">
        <v>0.0</v>
      </c>
      <c r="Q11" s="4">
        <f t="shared" si="6"/>
        <v>25</v>
      </c>
      <c r="R11" s="4">
        <f t="shared" si="7"/>
        <v>1</v>
      </c>
      <c r="S11" s="4">
        <f t="shared" si="8"/>
        <v>0.5062565905</v>
      </c>
      <c r="T11" s="4">
        <f t="shared" si="9"/>
        <v>-0.6723405475</v>
      </c>
      <c r="U11" s="4">
        <f t="shared" si="10"/>
        <v>-0.08304197854</v>
      </c>
      <c r="V11" s="4">
        <f t="shared" si="11"/>
        <v>-0.2881700514</v>
      </c>
      <c r="W11" s="7"/>
      <c r="X11" s="4">
        <v>74.41</v>
      </c>
      <c r="Y11" s="4">
        <v>62.24</v>
      </c>
      <c r="Z11" s="4">
        <v>75.78</v>
      </c>
      <c r="AA11" s="4">
        <v>60.87</v>
      </c>
      <c r="AB11" s="4">
        <f t="shared" ref="AB11:AE11" si="33">if(X11=0, -1, (X11-average(X:X))/stdev(X:X))</f>
        <v>1.07753408</v>
      </c>
      <c r="AC11" s="4">
        <f t="shared" si="33"/>
        <v>0.7877624188</v>
      </c>
      <c r="AD11" s="4">
        <f t="shared" si="33"/>
        <v>1.17034264</v>
      </c>
      <c r="AE11" s="4">
        <f t="shared" si="33"/>
        <v>1.341857769</v>
      </c>
      <c r="AF11" s="4">
        <f t="shared" si="20"/>
        <v>1.094374227</v>
      </c>
      <c r="AG11" s="4">
        <f t="shared" si="21"/>
        <v>1.046123428</v>
      </c>
      <c r="AH11" s="1"/>
      <c r="AI11" s="4">
        <f t="shared" si="12"/>
        <v>0.6981411091</v>
      </c>
      <c r="AJ11" s="4">
        <v>0.11134857030609924</v>
      </c>
      <c r="AK11" s="4">
        <f t="shared" si="13"/>
        <v>0.5514429744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4">
        <v>808.0</v>
      </c>
      <c r="B12" s="1" t="s">
        <v>67</v>
      </c>
      <c r="C12" s="1"/>
      <c r="D12" s="4">
        <v>62.1</v>
      </c>
      <c r="E12" s="4">
        <f t="shared" si="3"/>
        <v>-0.4655754493</v>
      </c>
      <c r="F12" s="4">
        <f t="shared" si="4"/>
        <v>-0.6823308943</v>
      </c>
      <c r="G12" s="1"/>
      <c r="H12" s="4">
        <v>4.0</v>
      </c>
      <c r="I12" s="4">
        <v>1.0</v>
      </c>
      <c r="J12" s="4">
        <f t="shared" ref="J12:K12" si="34">if(ISNUMBER(H12), (H12-average(H:H))/stdev(H:H), "")</f>
        <v>0.3570777979</v>
      </c>
      <c r="K12" s="4">
        <f t="shared" si="34"/>
        <v>0.3069816835</v>
      </c>
      <c r="L12" s="4">
        <f t="shared" si="17"/>
        <v>0.3320297407</v>
      </c>
      <c r="M12" s="4">
        <f t="shared" si="18"/>
        <v>0.5762202189</v>
      </c>
      <c r="N12" s="4"/>
      <c r="O12" s="4">
        <v>904.0</v>
      </c>
      <c r="P12" s="4">
        <v>0.0</v>
      </c>
      <c r="Q12" s="4">
        <f t="shared" si="6"/>
        <v>904</v>
      </c>
      <c r="R12" s="4">
        <f t="shared" si="7"/>
        <v>1</v>
      </c>
      <c r="S12" s="4">
        <f t="shared" si="8"/>
        <v>0.5062565905</v>
      </c>
      <c r="T12" s="4">
        <f t="shared" si="9"/>
        <v>0.7592365245</v>
      </c>
      <c r="U12" s="4">
        <f t="shared" si="10"/>
        <v>0.6327465575</v>
      </c>
      <c r="V12" s="4">
        <f t="shared" si="11"/>
        <v>0.7954536803</v>
      </c>
      <c r="W12" s="1"/>
      <c r="X12" s="4">
        <v>87.17</v>
      </c>
      <c r="Y12" s="4">
        <v>79.36</v>
      </c>
      <c r="Z12" s="4">
        <v>88.8</v>
      </c>
      <c r="AA12" s="4">
        <v>77.02</v>
      </c>
      <c r="AB12" s="4">
        <f t="shared" ref="AB12:AE12" si="35">if(X12=0, -1, (X12-average(X:X))/stdev(X:X))</f>
        <v>1.952554065</v>
      </c>
      <c r="AC12" s="4">
        <f t="shared" si="35"/>
        <v>1.921303389</v>
      </c>
      <c r="AD12" s="4">
        <f t="shared" si="35"/>
        <v>2.223796655</v>
      </c>
      <c r="AE12" s="4">
        <f t="shared" si="35"/>
        <v>2.556509308</v>
      </c>
      <c r="AF12" s="4">
        <f t="shared" si="20"/>
        <v>2.163540854</v>
      </c>
      <c r="AG12" s="4">
        <f t="shared" si="21"/>
        <v>1.470897975</v>
      </c>
      <c r="AH12" s="1"/>
      <c r="AI12" s="4">
        <f t="shared" si="12"/>
        <v>0.5400602451</v>
      </c>
      <c r="AJ12" s="4">
        <v>0.2830119196978228</v>
      </c>
      <c r="AK12" s="4">
        <f t="shared" si="13"/>
        <v>0.4757981637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4">
        <v>830.0</v>
      </c>
      <c r="B13" s="12" t="s">
        <v>77</v>
      </c>
      <c r="C13" s="1"/>
      <c r="D13" s="4">
        <v>381.6</v>
      </c>
      <c r="E13" s="4">
        <f t="shared" si="3"/>
        <v>2.013613818</v>
      </c>
      <c r="F13" s="4">
        <f t="shared" si="4"/>
        <v>1.419018611</v>
      </c>
      <c r="G13" s="1"/>
      <c r="H13" s="4">
        <v>4.0</v>
      </c>
      <c r="I13" s="4">
        <v>1.0</v>
      </c>
      <c r="J13" s="4">
        <f t="shared" ref="J13:K13" si="36">if(ISNUMBER(H13), (H13-average(H:H))/stdev(H:H), "")</f>
        <v>0.3570777979</v>
      </c>
      <c r="K13" s="4">
        <f t="shared" si="36"/>
        <v>0.3069816835</v>
      </c>
      <c r="L13" s="4">
        <f t="shared" si="17"/>
        <v>0.3320297407</v>
      </c>
      <c r="M13" s="4">
        <f t="shared" si="18"/>
        <v>0.5762202189</v>
      </c>
      <c r="N13" s="4"/>
      <c r="O13" s="4">
        <v>552.0</v>
      </c>
      <c r="P13" s="4">
        <v>0.0</v>
      </c>
      <c r="Q13" s="4">
        <f t="shared" si="6"/>
        <v>552</v>
      </c>
      <c r="R13" s="4">
        <f t="shared" si="7"/>
        <v>1</v>
      </c>
      <c r="S13" s="4">
        <f t="shared" si="8"/>
        <v>0.5062565905</v>
      </c>
      <c r="T13" s="4">
        <f t="shared" si="9"/>
        <v>0.1859542386</v>
      </c>
      <c r="U13" s="4">
        <f t="shared" si="10"/>
        <v>0.3461054145</v>
      </c>
      <c r="V13" s="4">
        <f t="shared" si="11"/>
        <v>0.588307245</v>
      </c>
      <c r="W13" s="1"/>
      <c r="X13" s="4">
        <v>43.88</v>
      </c>
      <c r="Y13" s="4">
        <v>43.82</v>
      </c>
      <c r="Z13" s="4">
        <v>44.27</v>
      </c>
      <c r="AA13" s="4">
        <v>26.11</v>
      </c>
      <c r="AB13" s="4">
        <f t="shared" ref="AB13:AE13" si="37">if(X13=0, -1, (X13-average(X:X))/stdev(X:X))</f>
        <v>-1.016067812</v>
      </c>
      <c r="AC13" s="4">
        <f t="shared" si="37"/>
        <v>-0.4318535077</v>
      </c>
      <c r="AD13" s="4">
        <f t="shared" si="37"/>
        <v>-1.379145532</v>
      </c>
      <c r="AE13" s="4">
        <f t="shared" si="37"/>
        <v>-1.272463436</v>
      </c>
      <c r="AF13" s="4">
        <f t="shared" si="20"/>
        <v>-1.024882572</v>
      </c>
      <c r="AG13" s="4">
        <f t="shared" si="21"/>
        <v>-1.012364841</v>
      </c>
      <c r="AH13" s="1"/>
      <c r="AI13" s="4">
        <f t="shared" si="12"/>
        <v>0.3927953084</v>
      </c>
      <c r="AJ13" s="4">
        <v>0.49609302462596294</v>
      </c>
      <c r="AK13" s="4">
        <f t="shared" si="13"/>
        <v>0.4186197374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4">
        <v>814.0</v>
      </c>
      <c r="B14" s="1" t="s">
        <v>78</v>
      </c>
      <c r="C14" s="1"/>
      <c r="D14" s="4">
        <v>162.2</v>
      </c>
      <c r="E14" s="4">
        <f t="shared" si="3"/>
        <v>0.3111595919</v>
      </c>
      <c r="F14" s="4">
        <f t="shared" si="4"/>
        <v>0.5578168086</v>
      </c>
      <c r="G14" s="1"/>
      <c r="H14" s="4">
        <v>4.0</v>
      </c>
      <c r="I14" s="4">
        <v>1.0</v>
      </c>
      <c r="J14" s="4">
        <f t="shared" ref="J14:K14" si="38">if(ISNUMBER(H14), (H14-average(H:H))/stdev(H:H), "")</f>
        <v>0.3570777979</v>
      </c>
      <c r="K14" s="4">
        <f t="shared" si="38"/>
        <v>0.3069816835</v>
      </c>
      <c r="L14" s="4">
        <f t="shared" si="17"/>
        <v>0.3320297407</v>
      </c>
      <c r="M14" s="4">
        <f t="shared" si="18"/>
        <v>0.5762202189</v>
      </c>
      <c r="N14" s="4"/>
      <c r="O14" s="4">
        <v>1038.0</v>
      </c>
      <c r="P14" s="4">
        <v>0.0</v>
      </c>
      <c r="Q14" s="4">
        <f t="shared" si="6"/>
        <v>1038</v>
      </c>
      <c r="R14" s="4">
        <f t="shared" si="7"/>
        <v>1</v>
      </c>
      <c r="S14" s="4">
        <f t="shared" si="8"/>
        <v>0.5062565905</v>
      </c>
      <c r="T14" s="4">
        <f t="shared" si="9"/>
        <v>0.9774746675</v>
      </c>
      <c r="U14" s="4">
        <f t="shared" si="10"/>
        <v>0.741865629</v>
      </c>
      <c r="V14" s="4">
        <f t="shared" si="11"/>
        <v>0.8613162189</v>
      </c>
      <c r="W14" s="1"/>
      <c r="X14" s="4">
        <v>59.05</v>
      </c>
      <c r="Y14" s="4">
        <v>58.09</v>
      </c>
      <c r="Z14" s="4">
        <v>58.59</v>
      </c>
      <c r="AA14" s="4">
        <v>38.09</v>
      </c>
      <c r="AB14" s="4">
        <f t="shared" ref="AB14:AE14" si="39">if(X14=0, -1, (X14-average(X:X))/stdev(X:X))</f>
        <v>0.02421848679</v>
      </c>
      <c r="AC14" s="4">
        <f t="shared" si="39"/>
        <v>0.5129846721</v>
      </c>
      <c r="AD14" s="4">
        <f t="shared" si="39"/>
        <v>-0.2205079371</v>
      </c>
      <c r="AE14" s="4">
        <f t="shared" si="39"/>
        <v>-0.3714401897</v>
      </c>
      <c r="AF14" s="4">
        <f t="shared" si="20"/>
        <v>-0.01368624198</v>
      </c>
      <c r="AG14" s="4">
        <f t="shared" si="21"/>
        <v>-0.116988213</v>
      </c>
      <c r="AH14" s="1"/>
      <c r="AI14" s="4">
        <f t="shared" si="12"/>
        <v>0.4695912584</v>
      </c>
      <c r="AJ14" s="4">
        <v>0.24464871569845703</v>
      </c>
      <c r="AK14" s="4">
        <f t="shared" si="13"/>
        <v>0.4133556227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4">
        <v>520.0</v>
      </c>
      <c r="B15" s="1" t="s">
        <v>74</v>
      </c>
      <c r="C15" s="1"/>
      <c r="D15" s="4">
        <v>64.9</v>
      </c>
      <c r="E15" s="4">
        <f t="shared" si="3"/>
        <v>-0.443848595</v>
      </c>
      <c r="F15" s="4">
        <f t="shared" si="4"/>
        <v>-0.6662196297</v>
      </c>
      <c r="G15" s="1"/>
      <c r="H15" s="4">
        <v>4.0</v>
      </c>
      <c r="I15" s="4">
        <v>1.0</v>
      </c>
      <c r="J15" s="4">
        <f t="shared" ref="J15:K15" si="40">if(ISNUMBER(H15), (H15-average(H:H))/stdev(H:H), "")</f>
        <v>0.3570777979</v>
      </c>
      <c r="K15" s="4">
        <f t="shared" si="40"/>
        <v>0.3069816835</v>
      </c>
      <c r="L15" s="4">
        <f t="shared" si="17"/>
        <v>0.3320297407</v>
      </c>
      <c r="M15" s="4">
        <f t="shared" si="18"/>
        <v>0.5762202189</v>
      </c>
      <c r="N15" s="4"/>
      <c r="O15" s="4">
        <v>636.0</v>
      </c>
      <c r="P15" s="4">
        <v>0.0</v>
      </c>
      <c r="Q15" s="4">
        <f t="shared" si="6"/>
        <v>636</v>
      </c>
      <c r="R15" s="4">
        <f t="shared" si="7"/>
        <v>1</v>
      </c>
      <c r="S15" s="4">
        <f t="shared" si="8"/>
        <v>0.5062565905</v>
      </c>
      <c r="T15" s="4">
        <f t="shared" si="9"/>
        <v>0.3227602386</v>
      </c>
      <c r="U15" s="4">
        <f t="shared" si="10"/>
        <v>0.4145084145</v>
      </c>
      <c r="V15" s="4">
        <f t="shared" si="11"/>
        <v>0.643823279</v>
      </c>
      <c r="W15" s="1"/>
      <c r="X15" s="4">
        <v>54.17</v>
      </c>
      <c r="Y15" s="4">
        <v>74.15</v>
      </c>
      <c r="Z15" s="4">
        <v>82.94</v>
      </c>
      <c r="AA15" s="4">
        <v>56.58</v>
      </c>
      <c r="AB15" s="4">
        <f t="shared" ref="AB15:AE15" si="41">if(X15=0, -1, (X15-average(X:X))/stdev(X:X))</f>
        <v>-0.3104286548</v>
      </c>
      <c r="AC15" s="4">
        <f t="shared" si="41"/>
        <v>1.576341446</v>
      </c>
      <c r="AD15" s="4">
        <f t="shared" si="41"/>
        <v>1.749661437</v>
      </c>
      <c r="AE15" s="4">
        <f t="shared" si="41"/>
        <v>1.019204203</v>
      </c>
      <c r="AF15" s="4">
        <f t="shared" si="20"/>
        <v>1.008694608</v>
      </c>
      <c r="AG15" s="4">
        <f t="shared" si="21"/>
        <v>1.004337895</v>
      </c>
      <c r="AH15" s="1"/>
      <c r="AI15" s="4">
        <f t="shared" si="12"/>
        <v>0.3895404409</v>
      </c>
      <c r="AJ15" s="4">
        <v>0.3383400464467791</v>
      </c>
      <c r="AK15" s="4">
        <f t="shared" si="13"/>
        <v>0.3767403423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4">
        <v>1221.0</v>
      </c>
      <c r="B16" s="1" t="s">
        <v>64</v>
      </c>
      <c r="C16" s="1"/>
      <c r="D16" s="4">
        <v>117.8</v>
      </c>
      <c r="E16" s="4">
        <f t="shared" si="3"/>
        <v>-0.03336624053</v>
      </c>
      <c r="F16" s="4">
        <f t="shared" si="4"/>
        <v>-0.1826642837</v>
      </c>
      <c r="G16" s="1"/>
      <c r="H16" s="4">
        <v>4.0</v>
      </c>
      <c r="I16" s="4">
        <v>1.0</v>
      </c>
      <c r="J16" s="4">
        <f t="shared" ref="J16:K16" si="42">if(ISNUMBER(H16), (H16-average(H:H))/stdev(H:H), "")</f>
        <v>0.3570777979</v>
      </c>
      <c r="K16" s="4">
        <f t="shared" si="42"/>
        <v>0.3069816835</v>
      </c>
      <c r="L16" s="4">
        <f t="shared" si="17"/>
        <v>0.3320297407</v>
      </c>
      <c r="M16" s="4">
        <f t="shared" si="18"/>
        <v>0.5762202189</v>
      </c>
      <c r="N16" s="4"/>
      <c r="O16" s="4">
        <v>194.0</v>
      </c>
      <c r="P16" s="4">
        <v>0.0</v>
      </c>
      <c r="Q16" s="4">
        <f t="shared" si="6"/>
        <v>194</v>
      </c>
      <c r="R16" s="4">
        <f t="shared" si="7"/>
        <v>1</v>
      </c>
      <c r="S16" s="4">
        <f t="shared" si="8"/>
        <v>0.5062565905</v>
      </c>
      <c r="T16" s="4">
        <f t="shared" si="9"/>
        <v>-0.3970999046</v>
      </c>
      <c r="U16" s="4">
        <f t="shared" si="10"/>
        <v>0.05457834295</v>
      </c>
      <c r="V16" s="4">
        <f t="shared" si="11"/>
        <v>0.2336200825</v>
      </c>
      <c r="W16" s="1"/>
      <c r="X16" s="4">
        <v>84.38</v>
      </c>
      <c r="Y16" s="4">
        <v>65.63</v>
      </c>
      <c r="Z16" s="4">
        <v>58.59</v>
      </c>
      <c r="AA16" s="4">
        <v>48.44</v>
      </c>
      <c r="AB16" s="4">
        <f t="shared" ref="AB16:AE16" si="43">if(X16=0, -1, (X16-average(X:X))/stdev(X:X))</f>
        <v>1.761229162</v>
      </c>
      <c r="AC16" s="4">
        <f t="shared" si="43"/>
        <v>1.012219422</v>
      </c>
      <c r="AD16" s="4">
        <f t="shared" si="43"/>
        <v>-0.2205079371</v>
      </c>
      <c r="AE16" s="4">
        <f t="shared" si="43"/>
        <v>0.4069897435</v>
      </c>
      <c r="AF16" s="4">
        <f t="shared" si="20"/>
        <v>0.7399825976</v>
      </c>
      <c r="AG16" s="4">
        <f t="shared" si="21"/>
        <v>0.8602224117</v>
      </c>
      <c r="AH16" s="1"/>
      <c r="AI16" s="4">
        <f t="shared" si="12"/>
        <v>0.3718496074</v>
      </c>
      <c r="AJ16" s="1"/>
      <c r="AK16" s="4">
        <f t="shared" si="13"/>
        <v>0.3718496074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4">
        <v>541.0</v>
      </c>
      <c r="B17" s="1" t="s">
        <v>80</v>
      </c>
      <c r="C17" s="1"/>
      <c r="D17" s="4">
        <v>47.9</v>
      </c>
      <c r="E17" s="4">
        <f t="shared" si="3"/>
        <v>-0.575761639</v>
      </c>
      <c r="F17" s="4">
        <f t="shared" si="4"/>
        <v>-0.7587895881</v>
      </c>
      <c r="G17" s="1"/>
      <c r="H17" s="4">
        <v>4.0</v>
      </c>
      <c r="I17" s="4">
        <v>1.0</v>
      </c>
      <c r="J17" s="4">
        <f t="shared" ref="J17:K17" si="44">if(ISNUMBER(H17), (H17-average(H:H))/stdev(H:H), "")</f>
        <v>0.3570777979</v>
      </c>
      <c r="K17" s="4">
        <f t="shared" si="44"/>
        <v>0.3069816835</v>
      </c>
      <c r="L17" s="4">
        <f t="shared" si="17"/>
        <v>0.3320297407</v>
      </c>
      <c r="M17" s="4">
        <f t="shared" si="18"/>
        <v>0.5762202189</v>
      </c>
      <c r="N17" s="4"/>
      <c r="O17" s="4">
        <v>594.0</v>
      </c>
      <c r="P17" s="4">
        <v>0.0</v>
      </c>
      <c r="Q17" s="4">
        <f t="shared" si="6"/>
        <v>594</v>
      </c>
      <c r="R17" s="4">
        <f t="shared" si="7"/>
        <v>1</v>
      </c>
      <c r="S17" s="4">
        <f t="shared" si="8"/>
        <v>0.5062565905</v>
      </c>
      <c r="T17" s="4">
        <f t="shared" si="9"/>
        <v>0.2543572386</v>
      </c>
      <c r="U17" s="4">
        <f t="shared" si="10"/>
        <v>0.3803069145</v>
      </c>
      <c r="V17" s="4">
        <f t="shared" si="11"/>
        <v>0.6166902906</v>
      </c>
      <c r="W17" s="1"/>
      <c r="X17" s="4">
        <v>73.76</v>
      </c>
      <c r="Y17" s="4">
        <v>61.26</v>
      </c>
      <c r="Z17" s="4">
        <v>80.47</v>
      </c>
      <c r="AA17" s="4">
        <v>59.51</v>
      </c>
      <c r="AB17" s="4">
        <f t="shared" ref="AB17:AE17" si="45">if(X17=0, -1, (X17-average(X:X))/stdev(X:X))</f>
        <v>1.032960178</v>
      </c>
      <c r="AC17" s="4">
        <f t="shared" si="45"/>
        <v>0.7228751437</v>
      </c>
      <c r="AD17" s="4">
        <f t="shared" si="45"/>
        <v>1.549812634</v>
      </c>
      <c r="AE17" s="4">
        <f t="shared" si="45"/>
        <v>1.239571324</v>
      </c>
      <c r="AF17" s="4">
        <f t="shared" si="20"/>
        <v>1.13630482</v>
      </c>
      <c r="AG17" s="4">
        <f t="shared" si="21"/>
        <v>1.065975994</v>
      </c>
      <c r="AH17" s="1"/>
      <c r="AI17" s="4">
        <f t="shared" si="12"/>
        <v>0.3750242289</v>
      </c>
      <c r="AJ17" s="4">
        <v>0.22161455324394272</v>
      </c>
      <c r="AK17" s="4">
        <f t="shared" si="13"/>
        <v>0.33667181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4">
        <v>239.0</v>
      </c>
      <c r="B18" s="1" t="s">
        <v>82</v>
      </c>
      <c r="C18" s="1"/>
      <c r="D18" s="4">
        <v>114.0</v>
      </c>
      <c r="E18" s="4">
        <f t="shared" si="3"/>
        <v>-0.06285268565</v>
      </c>
      <c r="F18" s="4">
        <f t="shared" si="4"/>
        <v>-0.250704379</v>
      </c>
      <c r="G18" s="1"/>
      <c r="H18" s="4">
        <v>4.0</v>
      </c>
      <c r="I18" s="4">
        <v>1.0</v>
      </c>
      <c r="J18" s="4">
        <f t="shared" ref="J18:K18" si="46">if(ISNUMBER(H18), (H18-average(H:H))/stdev(H:H), "")</f>
        <v>0.3570777979</v>
      </c>
      <c r="K18" s="4">
        <f t="shared" si="46"/>
        <v>0.3069816835</v>
      </c>
      <c r="L18" s="4">
        <f t="shared" si="17"/>
        <v>0.3320297407</v>
      </c>
      <c r="M18" s="4">
        <f t="shared" si="18"/>
        <v>0.5762202189</v>
      </c>
      <c r="N18" s="4"/>
      <c r="O18" s="4">
        <v>243.0</v>
      </c>
      <c r="P18" s="4">
        <v>0.0</v>
      </c>
      <c r="Q18" s="4">
        <f t="shared" si="6"/>
        <v>243</v>
      </c>
      <c r="R18" s="4">
        <f t="shared" si="7"/>
        <v>1</v>
      </c>
      <c r="S18" s="4">
        <f t="shared" si="8"/>
        <v>0.5062565905</v>
      </c>
      <c r="T18" s="4">
        <f t="shared" si="9"/>
        <v>-0.3172964045</v>
      </c>
      <c r="U18" s="4">
        <f t="shared" si="10"/>
        <v>0.09448009297</v>
      </c>
      <c r="V18" s="4">
        <f t="shared" si="11"/>
        <v>0.3073761425</v>
      </c>
      <c r="W18" s="1"/>
      <c r="X18" s="4">
        <v>66.6</v>
      </c>
      <c r="Y18" s="4">
        <v>58.07</v>
      </c>
      <c r="Z18" s="4">
        <v>71.61</v>
      </c>
      <c r="AA18" s="4">
        <v>53.52</v>
      </c>
      <c r="AB18" s="4">
        <f t="shared" ref="AB18:AE18" si="47">if(X18=0, -1, (X18-average(X:X))/stdev(X:X))</f>
        <v>0.541961503</v>
      </c>
      <c r="AC18" s="4">
        <f t="shared" si="47"/>
        <v>0.511660442</v>
      </c>
      <c r="AD18" s="4">
        <f t="shared" si="47"/>
        <v>0.8329460776</v>
      </c>
      <c r="AE18" s="4">
        <f t="shared" si="47"/>
        <v>0.789059701</v>
      </c>
      <c r="AF18" s="4">
        <f t="shared" si="20"/>
        <v>0.6689069309</v>
      </c>
      <c r="AG18" s="4">
        <f t="shared" si="21"/>
        <v>0.8178673064</v>
      </c>
      <c r="AH18" s="1"/>
      <c r="AI18" s="4">
        <f t="shared" si="12"/>
        <v>0.3626898222</v>
      </c>
      <c r="AJ18" s="4">
        <v>0.18569821735795322</v>
      </c>
      <c r="AK18" s="4">
        <f t="shared" si="13"/>
        <v>0.318441921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4">
        <v>810.0</v>
      </c>
      <c r="B19" s="1" t="s">
        <v>84</v>
      </c>
      <c r="C19" s="1"/>
      <c r="D19" s="4">
        <v>371.5</v>
      </c>
      <c r="E19" s="4">
        <f t="shared" si="3"/>
        <v>1.935241951</v>
      </c>
      <c r="F19" s="4">
        <f t="shared" si="4"/>
        <v>1.391129739</v>
      </c>
      <c r="G19" s="1"/>
      <c r="H19" s="4">
        <v>4.0</v>
      </c>
      <c r="I19" s="4">
        <v>1.0</v>
      </c>
      <c r="J19" s="4">
        <f t="shared" ref="J19:K19" si="48">if(ISNUMBER(H19), (H19-average(H:H))/stdev(H:H), "")</f>
        <v>0.3570777979</v>
      </c>
      <c r="K19" s="4">
        <f t="shared" si="48"/>
        <v>0.3069816835</v>
      </c>
      <c r="L19" s="4">
        <f t="shared" si="17"/>
        <v>0.3320297407</v>
      </c>
      <c r="M19" s="4">
        <f t="shared" si="18"/>
        <v>0.5762202189</v>
      </c>
      <c r="N19" s="4"/>
      <c r="O19" s="4">
        <v>300.0</v>
      </c>
      <c r="P19" s="4">
        <v>4.0</v>
      </c>
      <c r="Q19" s="4">
        <f t="shared" si="6"/>
        <v>304</v>
      </c>
      <c r="R19" s="4">
        <f t="shared" si="7"/>
        <v>0.9736842105</v>
      </c>
      <c r="S19" s="4">
        <f t="shared" si="8"/>
        <v>0.47216051</v>
      </c>
      <c r="T19" s="4">
        <f t="shared" si="9"/>
        <v>-0.2179491902</v>
      </c>
      <c r="U19" s="4">
        <f t="shared" si="10"/>
        <v>0.1271056599</v>
      </c>
      <c r="V19" s="4">
        <f t="shared" si="11"/>
        <v>0.3565188072</v>
      </c>
      <c r="W19" s="1"/>
      <c r="X19" s="4">
        <v>52.86</v>
      </c>
      <c r="Y19" s="4">
        <v>28.19</v>
      </c>
      <c r="Z19" s="4">
        <v>60.61</v>
      </c>
      <c r="AA19" s="4">
        <v>28.32</v>
      </c>
      <c r="AB19" s="4">
        <f t="shared" ref="AB19:AE19" si="49">if(X19=0, -1, (X19-average(X:X))/stdev(X:X))</f>
        <v>-0.4002622113</v>
      </c>
      <c r="AC19" s="4">
        <f t="shared" si="49"/>
        <v>-1.466739335</v>
      </c>
      <c r="AD19" s="4">
        <f t="shared" si="49"/>
        <v>-0.057068835</v>
      </c>
      <c r="AE19" s="4">
        <f t="shared" si="49"/>
        <v>-1.106247962</v>
      </c>
      <c r="AF19" s="4">
        <f t="shared" si="20"/>
        <v>-0.7575795858</v>
      </c>
      <c r="AG19" s="4">
        <f t="shared" si="21"/>
        <v>-0.8703904789</v>
      </c>
      <c r="AH19" s="1"/>
      <c r="AI19" s="4">
        <f t="shared" si="12"/>
        <v>0.3633695716</v>
      </c>
      <c r="AJ19" s="4">
        <v>0.10311432218507618</v>
      </c>
      <c r="AK19" s="4">
        <f t="shared" si="13"/>
        <v>0.2983057592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4">
        <v>1183.0</v>
      </c>
      <c r="B20" s="6" t="s">
        <v>75</v>
      </c>
      <c r="C20" s="1"/>
      <c r="D20" s="4">
        <v>116.4</v>
      </c>
      <c r="E20" s="4">
        <f t="shared" si="3"/>
        <v>-0.04422966768</v>
      </c>
      <c r="F20" s="4">
        <f t="shared" si="4"/>
        <v>-0.210308506</v>
      </c>
      <c r="G20" s="1"/>
      <c r="H20" s="4">
        <v>4.0</v>
      </c>
      <c r="I20" s="4">
        <v>1.0</v>
      </c>
      <c r="J20" s="4">
        <f t="shared" ref="J20:K20" si="50">if(ISNUMBER(H20), (H20-average(H:H))/stdev(H:H), "")</f>
        <v>0.3570777979</v>
      </c>
      <c r="K20" s="4">
        <f t="shared" si="50"/>
        <v>0.3069816835</v>
      </c>
      <c r="L20" s="4">
        <f t="shared" si="17"/>
        <v>0.3320297407</v>
      </c>
      <c r="M20" s="4">
        <f t="shared" si="18"/>
        <v>0.5762202189</v>
      </c>
      <c r="N20" s="4"/>
      <c r="O20" s="4">
        <v>402.0</v>
      </c>
      <c r="P20" s="4">
        <v>0.0</v>
      </c>
      <c r="Q20" s="4">
        <f t="shared" si="6"/>
        <v>402</v>
      </c>
      <c r="R20" s="4">
        <f t="shared" si="7"/>
        <v>1</v>
      </c>
      <c r="S20" s="4">
        <f t="shared" si="8"/>
        <v>0.5062565905</v>
      </c>
      <c r="T20" s="4">
        <f t="shared" si="9"/>
        <v>-0.05834219012</v>
      </c>
      <c r="U20" s="4">
        <f t="shared" si="10"/>
        <v>0.2239572002</v>
      </c>
      <c r="V20" s="4">
        <f t="shared" si="11"/>
        <v>0.4732411649</v>
      </c>
      <c r="W20" s="1"/>
      <c r="X20" s="4">
        <v>73.5</v>
      </c>
      <c r="Y20" s="4">
        <v>48.37</v>
      </c>
      <c r="Z20" s="4">
        <v>67.51</v>
      </c>
      <c r="AA20" s="4">
        <v>54.49</v>
      </c>
      <c r="AB20" s="4">
        <f t="shared" ref="AB20:AE20" si="51">if(X20=0, -1, (X20-average(X:X))/stdev(X:X))</f>
        <v>1.015130617</v>
      </c>
      <c r="AC20" s="4">
        <f t="shared" si="51"/>
        <v>-0.1305911588</v>
      </c>
      <c r="AD20" s="4">
        <f t="shared" si="51"/>
        <v>0.5012132465</v>
      </c>
      <c r="AE20" s="4">
        <f t="shared" si="51"/>
        <v>0.8620140039</v>
      </c>
      <c r="AF20" s="4">
        <f t="shared" si="20"/>
        <v>0.5619416772</v>
      </c>
      <c r="AG20" s="4">
        <f t="shared" si="21"/>
        <v>0.7496276924</v>
      </c>
      <c r="AH20" s="1"/>
      <c r="AI20" s="4">
        <f t="shared" si="12"/>
        <v>0.3971951426</v>
      </c>
      <c r="AJ20" s="14">
        <v>-0.128115910258843</v>
      </c>
      <c r="AK20" s="4">
        <f t="shared" si="13"/>
        <v>0.2658673794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4">
        <v>945.0</v>
      </c>
      <c r="B21" s="1" t="s">
        <v>88</v>
      </c>
      <c r="C21" s="1"/>
      <c r="D21" s="4">
        <v>107.0</v>
      </c>
      <c r="E21" s="4">
        <f t="shared" si="3"/>
        <v>-0.1171698214</v>
      </c>
      <c r="F21" s="4">
        <f t="shared" si="4"/>
        <v>-0.3423007762</v>
      </c>
      <c r="G21" s="1"/>
      <c r="H21" s="4">
        <v>4.0</v>
      </c>
      <c r="I21" s="4">
        <v>1.0</v>
      </c>
      <c r="J21" s="4">
        <f t="shared" ref="J21:K21" si="52">if(ISNUMBER(H21), (H21-average(H:H))/stdev(H:H), "")</f>
        <v>0.3570777979</v>
      </c>
      <c r="K21" s="4">
        <f t="shared" si="52"/>
        <v>0.3069816835</v>
      </c>
      <c r="L21" s="4">
        <f t="shared" si="17"/>
        <v>0.3320297407</v>
      </c>
      <c r="M21" s="4">
        <f t="shared" si="18"/>
        <v>0.5762202189</v>
      </c>
      <c r="N21" s="4"/>
      <c r="O21" s="4">
        <v>77.0</v>
      </c>
      <c r="P21" s="4">
        <v>0.0</v>
      </c>
      <c r="Q21" s="4">
        <f t="shared" si="6"/>
        <v>77</v>
      </c>
      <c r="R21" s="4">
        <f t="shared" si="7"/>
        <v>1</v>
      </c>
      <c r="S21" s="4">
        <f t="shared" si="8"/>
        <v>0.5062565905</v>
      </c>
      <c r="T21" s="4">
        <f t="shared" si="9"/>
        <v>-0.5876511189</v>
      </c>
      <c r="U21" s="4">
        <f t="shared" si="10"/>
        <v>-0.04069726424</v>
      </c>
      <c r="V21" s="4">
        <f t="shared" si="11"/>
        <v>-0.2017356296</v>
      </c>
      <c r="W21" s="1"/>
      <c r="X21" s="4">
        <v>77.08</v>
      </c>
      <c r="Y21" s="4">
        <v>72.92</v>
      </c>
      <c r="Z21" s="4">
        <v>57.55</v>
      </c>
      <c r="AA21" s="4">
        <v>60.16</v>
      </c>
      <c r="AB21" s="4">
        <f t="shared" ref="AB21:AE21" si="53">if(X21=0, -1, (X21-average(X:X))/stdev(X:X))</f>
        <v>1.260629955</v>
      </c>
      <c r="AC21" s="4">
        <f t="shared" si="53"/>
        <v>1.494901295</v>
      </c>
      <c r="AD21" s="4">
        <f t="shared" si="53"/>
        <v>-0.3046548016</v>
      </c>
      <c r="AE21" s="4">
        <f t="shared" si="53"/>
        <v>1.288458228</v>
      </c>
      <c r="AF21" s="4">
        <f t="shared" si="20"/>
        <v>0.934833669</v>
      </c>
      <c r="AG21" s="4">
        <f t="shared" si="21"/>
        <v>0.9668679688</v>
      </c>
      <c r="AH21" s="1"/>
      <c r="AI21" s="4">
        <f t="shared" si="12"/>
        <v>0.2497629455</v>
      </c>
      <c r="AJ21" s="4">
        <v>0.29562839870690827</v>
      </c>
      <c r="AK21" s="4">
        <f t="shared" si="13"/>
        <v>0.2612293088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4">
        <v>934.0</v>
      </c>
      <c r="B22" s="12" t="s">
        <v>81</v>
      </c>
      <c r="C22" s="1"/>
      <c r="D22" s="4">
        <v>104.4</v>
      </c>
      <c r="E22" s="4">
        <f t="shared" si="3"/>
        <v>-0.1373447575</v>
      </c>
      <c r="F22" s="4">
        <f t="shared" si="4"/>
        <v>-0.3706005363</v>
      </c>
      <c r="G22" s="1"/>
      <c r="H22" s="4">
        <v>4.0</v>
      </c>
      <c r="I22" s="4">
        <v>1.0</v>
      </c>
      <c r="J22" s="4">
        <f t="shared" ref="J22:K22" si="54">if(ISNUMBER(H22), (H22-average(H:H))/stdev(H:H), "")</f>
        <v>0.3570777979</v>
      </c>
      <c r="K22" s="4">
        <f t="shared" si="54"/>
        <v>0.3069816835</v>
      </c>
      <c r="L22" s="4">
        <f t="shared" si="17"/>
        <v>0.3320297407</v>
      </c>
      <c r="M22" s="4">
        <f t="shared" si="18"/>
        <v>0.5762202189</v>
      </c>
      <c r="N22" s="4"/>
      <c r="O22" s="4">
        <v>455.0</v>
      </c>
      <c r="P22" s="4">
        <v>0.0</v>
      </c>
      <c r="Q22" s="4">
        <f t="shared" si="6"/>
        <v>455</v>
      </c>
      <c r="R22" s="4">
        <f t="shared" si="7"/>
        <v>1</v>
      </c>
      <c r="S22" s="4">
        <f t="shared" si="8"/>
        <v>0.5062565905</v>
      </c>
      <c r="T22" s="4">
        <f t="shared" si="9"/>
        <v>0.02797588135</v>
      </c>
      <c r="U22" s="4">
        <f t="shared" si="10"/>
        <v>0.2671162359</v>
      </c>
      <c r="V22" s="4">
        <f t="shared" si="11"/>
        <v>0.5168328897</v>
      </c>
      <c r="W22" s="1"/>
      <c r="X22" s="4">
        <v>53.84</v>
      </c>
      <c r="Y22" s="4">
        <v>50.59</v>
      </c>
      <c r="Z22" s="4">
        <v>68.42</v>
      </c>
      <c r="AA22" s="4">
        <v>40.23</v>
      </c>
      <c r="AB22" s="4">
        <f t="shared" ref="AB22:AE22" si="55">if(X22=0, -1, (X22-average(X:X))/stdev(X:X))</f>
        <v>-0.333058482</v>
      </c>
      <c r="AC22" s="4">
        <f t="shared" si="55"/>
        <v>0.0163983828</v>
      </c>
      <c r="AD22" s="4">
        <f t="shared" si="55"/>
        <v>0.5748417529</v>
      </c>
      <c r="AE22" s="4">
        <f t="shared" si="55"/>
        <v>-0.2104894595</v>
      </c>
      <c r="AF22" s="4">
        <f t="shared" si="20"/>
        <v>0.01192304853</v>
      </c>
      <c r="AG22" s="4">
        <f t="shared" si="21"/>
        <v>0.1091927128</v>
      </c>
      <c r="AH22" s="1"/>
      <c r="AI22" s="4">
        <f t="shared" si="12"/>
        <v>0.2079113213</v>
      </c>
      <c r="AJ22" s="4">
        <v>0.4124702122253819</v>
      </c>
      <c r="AK22" s="4">
        <f t="shared" si="13"/>
        <v>0.259051044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4">
        <v>174.0</v>
      </c>
      <c r="B23" s="1" t="s">
        <v>79</v>
      </c>
      <c r="C23" s="1"/>
      <c r="D23" s="4">
        <v>85.5</v>
      </c>
      <c r="E23" s="4">
        <f t="shared" si="3"/>
        <v>-0.2840010241</v>
      </c>
      <c r="F23" s="4">
        <f t="shared" si="4"/>
        <v>-0.5329174646</v>
      </c>
      <c r="G23" s="1"/>
      <c r="H23" s="4">
        <v>4.0</v>
      </c>
      <c r="I23" s="4">
        <v>1.0</v>
      </c>
      <c r="J23" s="4">
        <f t="shared" ref="J23:K23" si="56">if(ISNUMBER(H23), (H23-average(H:H))/stdev(H:H), "")</f>
        <v>0.3570777979</v>
      </c>
      <c r="K23" s="4">
        <f t="shared" si="56"/>
        <v>0.3069816835</v>
      </c>
      <c r="L23" s="4">
        <f t="shared" si="17"/>
        <v>0.3320297407</v>
      </c>
      <c r="M23" s="4">
        <f t="shared" si="18"/>
        <v>0.5762202189</v>
      </c>
      <c r="N23" s="4"/>
      <c r="O23" s="4">
        <v>1451.0</v>
      </c>
      <c r="P23" s="4">
        <v>0.0</v>
      </c>
      <c r="Q23" s="4">
        <f t="shared" si="6"/>
        <v>1451</v>
      </c>
      <c r="R23" s="4">
        <f t="shared" si="7"/>
        <v>1</v>
      </c>
      <c r="S23" s="4">
        <f t="shared" si="8"/>
        <v>0.5062565905</v>
      </c>
      <c r="T23" s="4">
        <f t="shared" si="9"/>
        <v>1.650104168</v>
      </c>
      <c r="U23" s="4">
        <f t="shared" si="10"/>
        <v>1.078180379</v>
      </c>
      <c r="V23" s="4">
        <f t="shared" si="11"/>
        <v>1.03835465</v>
      </c>
      <c r="W23" s="1"/>
      <c r="X23" s="4">
        <v>51.43</v>
      </c>
      <c r="Y23" s="4">
        <v>52.67</v>
      </c>
      <c r="Z23" s="4">
        <v>64.97</v>
      </c>
      <c r="AA23" s="4">
        <v>44.14</v>
      </c>
      <c r="AB23" s="4">
        <f t="shared" ref="AB23:AE23" si="57">if(X23=0, -1, (X23-average(X:X))/stdev(X:X))</f>
        <v>-0.4983247958</v>
      </c>
      <c r="AC23" s="4">
        <f t="shared" si="57"/>
        <v>0.1541183137</v>
      </c>
      <c r="AD23" s="4">
        <f t="shared" si="57"/>
        <v>0.2957007122</v>
      </c>
      <c r="AE23" s="4">
        <f t="shared" si="57"/>
        <v>0.08358407076</v>
      </c>
      <c r="AF23" s="4">
        <f t="shared" si="20"/>
        <v>0.008769575194</v>
      </c>
      <c r="AG23" s="4">
        <f t="shared" si="21"/>
        <v>0.09364601002</v>
      </c>
      <c r="AH23" s="1"/>
      <c r="AI23" s="4">
        <f t="shared" si="12"/>
        <v>0.2938258536</v>
      </c>
      <c r="AJ23" s="4">
        <v>0.11496282695657002</v>
      </c>
      <c r="AK23" s="4">
        <f t="shared" si="13"/>
        <v>0.2491100969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4">
        <v>1117.0</v>
      </c>
      <c r="B24" s="1" t="s">
        <v>58</v>
      </c>
      <c r="C24" s="1"/>
      <c r="D24" s="4">
        <v>98.6</v>
      </c>
      <c r="E24" s="4">
        <f t="shared" si="3"/>
        <v>-0.1823503843</v>
      </c>
      <c r="F24" s="4">
        <f t="shared" si="4"/>
        <v>-0.4270250394</v>
      </c>
      <c r="G24" s="1"/>
      <c r="H24" s="4">
        <v>4.0</v>
      </c>
      <c r="I24" s="4">
        <v>1.0</v>
      </c>
      <c r="J24" s="4">
        <f t="shared" ref="J24:K24" si="58">if(ISNUMBER(H24), (H24-average(H:H))/stdev(H:H), "")</f>
        <v>0.3570777979</v>
      </c>
      <c r="K24" s="4">
        <f t="shared" si="58"/>
        <v>0.3069816835</v>
      </c>
      <c r="L24" s="4">
        <f t="shared" si="17"/>
        <v>0.3320297407</v>
      </c>
      <c r="M24" s="4">
        <f t="shared" si="18"/>
        <v>0.5762202189</v>
      </c>
      <c r="N24" s="4"/>
      <c r="O24" s="4">
        <v>365.0</v>
      </c>
      <c r="P24" s="4">
        <v>0.0</v>
      </c>
      <c r="Q24" s="4">
        <f t="shared" si="6"/>
        <v>365</v>
      </c>
      <c r="R24" s="4">
        <f t="shared" si="7"/>
        <v>1</v>
      </c>
      <c r="S24" s="4">
        <f t="shared" si="8"/>
        <v>0.5062565905</v>
      </c>
      <c r="T24" s="4">
        <f t="shared" si="9"/>
        <v>-0.1186019759</v>
      </c>
      <c r="U24" s="4">
        <f t="shared" si="10"/>
        <v>0.1938273073</v>
      </c>
      <c r="V24" s="4">
        <f t="shared" si="11"/>
        <v>0.440258228</v>
      </c>
      <c r="W24" s="1"/>
      <c r="X24" s="4">
        <v>59.38</v>
      </c>
      <c r="Y24" s="4">
        <v>51.39</v>
      </c>
      <c r="Z24" s="4">
        <v>59.03</v>
      </c>
      <c r="AA24" s="4">
        <v>50.0</v>
      </c>
      <c r="AB24" s="4">
        <f t="shared" ref="AB24:AE24" si="59">if(X24=0, -1, (X24-average(X:X))/stdev(X:X))</f>
        <v>0.04684831399</v>
      </c>
      <c r="AC24" s="4">
        <f t="shared" si="59"/>
        <v>0.06936758699</v>
      </c>
      <c r="AD24" s="4">
        <f t="shared" si="59"/>
        <v>-0.1849073406</v>
      </c>
      <c r="AE24" s="4">
        <f t="shared" si="59"/>
        <v>0.5243183131</v>
      </c>
      <c r="AF24" s="4">
        <f t="shared" si="20"/>
        <v>0.1139067184</v>
      </c>
      <c r="AG24" s="4">
        <f t="shared" si="21"/>
        <v>0.3375006939</v>
      </c>
      <c r="AH24" s="1"/>
      <c r="AI24" s="4">
        <f t="shared" si="12"/>
        <v>0.2317385253</v>
      </c>
      <c r="AJ24" s="1"/>
      <c r="AK24" s="4">
        <f t="shared" si="13"/>
        <v>0.2317385253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4">
        <v>513.0</v>
      </c>
      <c r="B25" s="1" t="s">
        <v>93</v>
      </c>
      <c r="C25" s="1"/>
      <c r="D25" s="4">
        <v>28.8</v>
      </c>
      <c r="E25" s="4">
        <f t="shared" si="3"/>
        <v>-0.7239698236</v>
      </c>
      <c r="F25" s="4">
        <f t="shared" si="4"/>
        <v>-0.8508641629</v>
      </c>
      <c r="G25" s="1"/>
      <c r="H25" s="4">
        <v>4.0</v>
      </c>
      <c r="I25" s="4">
        <v>1.0</v>
      </c>
      <c r="J25" s="4">
        <f t="shared" ref="J25:K25" si="60">if(ISNUMBER(H25), (H25-average(H:H))/stdev(H:H), "")</f>
        <v>0.3570777979</v>
      </c>
      <c r="K25" s="4">
        <f t="shared" si="60"/>
        <v>0.3069816835</v>
      </c>
      <c r="L25" s="4">
        <f t="shared" si="17"/>
        <v>0.3320297407</v>
      </c>
      <c r="M25" s="4">
        <f t="shared" si="18"/>
        <v>0.5762202189</v>
      </c>
      <c r="N25" s="4"/>
      <c r="O25" s="4">
        <v>401.0</v>
      </c>
      <c r="P25" s="4">
        <v>0.0</v>
      </c>
      <c r="Q25" s="4">
        <f t="shared" si="6"/>
        <v>401</v>
      </c>
      <c r="R25" s="4">
        <f t="shared" si="7"/>
        <v>1</v>
      </c>
      <c r="S25" s="4">
        <f t="shared" si="8"/>
        <v>0.5062565905</v>
      </c>
      <c r="T25" s="4">
        <f t="shared" si="9"/>
        <v>-0.05997083298</v>
      </c>
      <c r="U25" s="4">
        <f t="shared" si="10"/>
        <v>0.2231428787</v>
      </c>
      <c r="V25" s="4">
        <f t="shared" si="11"/>
        <v>0.4723800152</v>
      </c>
      <c r="W25" s="1"/>
      <c r="X25" s="4">
        <v>64.45</v>
      </c>
      <c r="Y25" s="4">
        <v>68.29</v>
      </c>
      <c r="Z25" s="4">
        <v>68.84</v>
      </c>
      <c r="AA25" s="4">
        <v>59.51</v>
      </c>
      <c r="AB25" s="4">
        <f t="shared" ref="AB25:AE25" si="61">if(X25=0, -1, (X25-average(X:X))/stdev(X:X))</f>
        <v>0.3945247501</v>
      </c>
      <c r="AC25" s="4">
        <f t="shared" si="61"/>
        <v>1.188342026</v>
      </c>
      <c r="AD25" s="4">
        <f t="shared" si="61"/>
        <v>0.6088241405</v>
      </c>
      <c r="AE25" s="4">
        <f t="shared" si="61"/>
        <v>1.239571324</v>
      </c>
      <c r="AF25" s="4">
        <f t="shared" si="20"/>
        <v>0.8578155601</v>
      </c>
      <c r="AG25" s="4">
        <f t="shared" si="21"/>
        <v>0.9261833296</v>
      </c>
      <c r="AH25" s="1"/>
      <c r="AI25" s="4">
        <f t="shared" si="12"/>
        <v>0.2809798502</v>
      </c>
      <c r="AJ25" s="4">
        <v>-0.02634034712750692</v>
      </c>
      <c r="AK25" s="4">
        <f t="shared" si="13"/>
        <v>0.2041498009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4">
        <v>616.0</v>
      </c>
      <c r="B26" s="1" t="s">
        <v>95</v>
      </c>
      <c r="C26" s="1"/>
      <c r="D26" s="4">
        <v>198.1</v>
      </c>
      <c r="E26" s="4">
        <f t="shared" si="3"/>
        <v>0.5897289024</v>
      </c>
      <c r="F26" s="4">
        <f t="shared" si="4"/>
        <v>0.767938085</v>
      </c>
      <c r="G26" s="1"/>
      <c r="H26" s="4">
        <v>4.0</v>
      </c>
      <c r="I26" s="4">
        <v>0.0</v>
      </c>
      <c r="J26" s="4">
        <f t="shared" ref="J26:K26" si="62">if(ISNUMBER(H26), (H26-average(H:H))/stdev(H:H), "")</f>
        <v>0.3570777979</v>
      </c>
      <c r="K26" s="4">
        <f t="shared" si="62"/>
        <v>-2.033753653</v>
      </c>
      <c r="L26" s="4">
        <f t="shared" si="17"/>
        <v>-0.8383379276</v>
      </c>
      <c r="M26" s="4">
        <f t="shared" si="18"/>
        <v>-0.9156079552</v>
      </c>
      <c r="N26" s="4"/>
      <c r="O26" s="4">
        <v>406.0</v>
      </c>
      <c r="P26" s="4">
        <v>0.0</v>
      </c>
      <c r="Q26" s="4">
        <f t="shared" si="6"/>
        <v>406</v>
      </c>
      <c r="R26" s="4">
        <f t="shared" si="7"/>
        <v>1</v>
      </c>
      <c r="S26" s="4">
        <f t="shared" si="8"/>
        <v>0.5062565905</v>
      </c>
      <c r="T26" s="4">
        <f t="shared" si="9"/>
        <v>-0.05182761869</v>
      </c>
      <c r="U26" s="4">
        <f t="shared" si="10"/>
        <v>0.2272144859</v>
      </c>
      <c r="V26" s="4">
        <f t="shared" si="11"/>
        <v>0.4766702066</v>
      </c>
      <c r="W26" s="1"/>
      <c r="X26" s="4">
        <v>56.25</v>
      </c>
      <c r="Y26" s="4">
        <v>52.34</v>
      </c>
      <c r="Z26" s="4">
        <v>66.41</v>
      </c>
      <c r="AA26" s="4">
        <v>46.09</v>
      </c>
      <c r="AB26" s="4">
        <f t="shared" ref="AB26:AE26" si="63">if(X26=0, -1, (X26-average(X:X))/stdev(X:X))</f>
        <v>-0.1677921682</v>
      </c>
      <c r="AC26" s="4">
        <f t="shared" si="63"/>
        <v>0.132268517</v>
      </c>
      <c r="AD26" s="4">
        <f t="shared" si="63"/>
        <v>0.4122117553</v>
      </c>
      <c r="AE26" s="4">
        <f t="shared" si="63"/>
        <v>0.2302447828</v>
      </c>
      <c r="AF26" s="4">
        <f t="shared" si="20"/>
        <v>0.1517332217</v>
      </c>
      <c r="AG26" s="4">
        <f t="shared" si="21"/>
        <v>0.3895294876</v>
      </c>
      <c r="AH26" s="1"/>
      <c r="AI26" s="4">
        <f t="shared" si="12"/>
        <v>0.179632456</v>
      </c>
      <c r="AJ26" s="4">
        <v>0.18953942420631442</v>
      </c>
      <c r="AK26" s="4">
        <f t="shared" si="13"/>
        <v>0.1821091981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4">
        <v>200.0</v>
      </c>
      <c r="B27" s="1" t="s">
        <v>96</v>
      </c>
      <c r="C27" s="1"/>
      <c r="D27" s="4">
        <v>48.6</v>
      </c>
      <c r="E27" s="4">
        <f t="shared" si="3"/>
        <v>-0.5703299254</v>
      </c>
      <c r="F27" s="4">
        <f t="shared" si="4"/>
        <v>-0.7552019103</v>
      </c>
      <c r="G27" s="1"/>
      <c r="H27" s="4">
        <v>4.0</v>
      </c>
      <c r="I27" s="4">
        <v>1.0</v>
      </c>
      <c r="J27" s="4">
        <f t="shared" ref="J27:K27" si="64">if(ISNUMBER(H27), (H27-average(H:H))/stdev(H:H), "")</f>
        <v>0.3570777979</v>
      </c>
      <c r="K27" s="4">
        <f t="shared" si="64"/>
        <v>0.3069816835</v>
      </c>
      <c r="L27" s="4">
        <f t="shared" si="17"/>
        <v>0.3320297407</v>
      </c>
      <c r="M27" s="4">
        <f t="shared" si="18"/>
        <v>0.5762202189</v>
      </c>
      <c r="N27" s="4"/>
      <c r="O27" s="4">
        <v>277.0</v>
      </c>
      <c r="P27" s="4">
        <v>0.0</v>
      </c>
      <c r="Q27" s="4">
        <f t="shared" si="6"/>
        <v>277</v>
      </c>
      <c r="R27" s="4">
        <f t="shared" si="7"/>
        <v>1</v>
      </c>
      <c r="S27" s="4">
        <f t="shared" si="8"/>
        <v>0.5062565905</v>
      </c>
      <c r="T27" s="4">
        <f t="shared" si="9"/>
        <v>-0.2619225474</v>
      </c>
      <c r="U27" s="4">
        <f t="shared" si="10"/>
        <v>0.1221670216</v>
      </c>
      <c r="V27" s="4">
        <f t="shared" si="11"/>
        <v>0.3495239928</v>
      </c>
      <c r="W27" s="1"/>
      <c r="X27" s="4">
        <v>68.75</v>
      </c>
      <c r="Y27" s="4">
        <v>52.8</v>
      </c>
      <c r="Z27" s="4">
        <v>71.22</v>
      </c>
      <c r="AA27" s="4">
        <v>54.56</v>
      </c>
      <c r="AB27" s="4">
        <f t="shared" ref="AB27:AE27" si="65">if(X27=0, -1, (X27-average(X:X))/stdev(X:X))</f>
        <v>0.689398256</v>
      </c>
      <c r="AC27" s="4">
        <f t="shared" si="65"/>
        <v>0.1627258094</v>
      </c>
      <c r="AD27" s="4">
        <f t="shared" si="65"/>
        <v>0.8013910034</v>
      </c>
      <c r="AE27" s="4">
        <f t="shared" si="65"/>
        <v>0.8672787474</v>
      </c>
      <c r="AF27" s="4">
        <f t="shared" si="20"/>
        <v>0.630198454</v>
      </c>
      <c r="AG27" s="4">
        <f t="shared" si="21"/>
        <v>0.7938503978</v>
      </c>
      <c r="AH27" s="1"/>
      <c r="AI27" s="4">
        <f t="shared" si="12"/>
        <v>0.2410981748</v>
      </c>
      <c r="AJ27" s="4">
        <v>-0.004249277315329701</v>
      </c>
      <c r="AK27" s="4">
        <f t="shared" si="13"/>
        <v>0.1797613118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4">
        <v>949.0</v>
      </c>
      <c r="B28" s="1" t="s">
        <v>98</v>
      </c>
      <c r="C28" s="1"/>
      <c r="D28" s="4">
        <v>28.1</v>
      </c>
      <c r="E28" s="4">
        <f t="shared" si="3"/>
        <v>-0.7294015372</v>
      </c>
      <c r="F28" s="4">
        <f t="shared" si="4"/>
        <v>-0.8540500789</v>
      </c>
      <c r="G28" s="1"/>
      <c r="H28" s="4">
        <v>4.0</v>
      </c>
      <c r="I28" s="4">
        <v>1.0</v>
      </c>
      <c r="J28" s="4">
        <f t="shared" ref="J28:K28" si="66">if(ISNUMBER(H28), (H28-average(H:H))/stdev(H:H), "")</f>
        <v>0.3570777979</v>
      </c>
      <c r="K28" s="4">
        <f t="shared" si="66"/>
        <v>0.3069816835</v>
      </c>
      <c r="L28" s="4">
        <f t="shared" si="17"/>
        <v>0.3320297407</v>
      </c>
      <c r="M28" s="4">
        <f t="shared" si="18"/>
        <v>0.5762202189</v>
      </c>
      <c r="N28" s="4"/>
      <c r="O28" s="4">
        <v>223.0</v>
      </c>
      <c r="P28" s="4">
        <v>0.0</v>
      </c>
      <c r="Q28" s="4">
        <f t="shared" si="6"/>
        <v>223</v>
      </c>
      <c r="R28" s="4">
        <f t="shared" si="7"/>
        <v>1</v>
      </c>
      <c r="S28" s="4">
        <f t="shared" si="8"/>
        <v>0.5062565905</v>
      </c>
      <c r="T28" s="4">
        <f t="shared" si="9"/>
        <v>-0.3498692617</v>
      </c>
      <c r="U28" s="4">
        <f t="shared" si="10"/>
        <v>0.07819366439</v>
      </c>
      <c r="V28" s="4">
        <f t="shared" si="11"/>
        <v>0.2796313008</v>
      </c>
      <c r="W28" s="1"/>
      <c r="X28" s="4">
        <v>65.43</v>
      </c>
      <c r="Y28" s="4">
        <v>66.73</v>
      </c>
      <c r="Z28" s="4">
        <v>61.85</v>
      </c>
      <c r="AA28" s="4">
        <v>55.73</v>
      </c>
      <c r="AB28" s="4">
        <f t="shared" ref="AB28:AE28" si="67">if(X28=0, -1, (X28-average(X:X))/stdev(X:X))</f>
        <v>0.4617284793</v>
      </c>
      <c r="AC28" s="4">
        <f t="shared" si="67"/>
        <v>1.085052077</v>
      </c>
      <c r="AD28" s="4">
        <f t="shared" si="67"/>
        <v>0.04326011878</v>
      </c>
      <c r="AE28" s="4">
        <f t="shared" si="67"/>
        <v>0.9552751747</v>
      </c>
      <c r="AF28" s="4">
        <f t="shared" si="20"/>
        <v>0.6363289625</v>
      </c>
      <c r="AG28" s="4">
        <f t="shared" si="21"/>
        <v>0.7977023019</v>
      </c>
      <c r="AH28" s="1"/>
      <c r="AI28" s="4">
        <f t="shared" si="12"/>
        <v>0.1998759357</v>
      </c>
      <c r="AJ28" s="4">
        <v>-0.05107982551242084</v>
      </c>
      <c r="AK28" s="4">
        <f t="shared" si="13"/>
        <v>0.1371369954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4">
        <v>1042.0</v>
      </c>
      <c r="B29" s="1" t="s">
        <v>100</v>
      </c>
      <c r="C29" s="1"/>
      <c r="D29" s="4">
        <v>57.3</v>
      </c>
      <c r="E29" s="4">
        <f t="shared" si="3"/>
        <v>-0.5028214852</v>
      </c>
      <c r="F29" s="4">
        <f t="shared" si="4"/>
        <v>-0.7090990659</v>
      </c>
      <c r="G29" s="1"/>
      <c r="H29" s="4">
        <v>4.0</v>
      </c>
      <c r="I29" s="4">
        <v>1.0</v>
      </c>
      <c r="J29" s="4">
        <f t="shared" ref="J29:K29" si="68">if(ISNUMBER(H29), (H29-average(H:H))/stdev(H:H), "")</f>
        <v>0.3570777979</v>
      </c>
      <c r="K29" s="4">
        <f t="shared" si="68"/>
        <v>0.3069816835</v>
      </c>
      <c r="L29" s="4">
        <f t="shared" si="17"/>
        <v>0.3320297407</v>
      </c>
      <c r="M29" s="4">
        <f t="shared" si="18"/>
        <v>0.5762202189</v>
      </c>
      <c r="N29" s="4"/>
      <c r="O29" s="4">
        <v>2235.0</v>
      </c>
      <c r="P29" s="4">
        <v>100.0</v>
      </c>
      <c r="Q29" s="4">
        <f t="shared" si="6"/>
        <v>2335</v>
      </c>
      <c r="R29" s="4">
        <f t="shared" si="7"/>
        <v>0.9143468951</v>
      </c>
      <c r="S29" s="4">
        <f t="shared" si="8"/>
        <v>0.3952800546</v>
      </c>
      <c r="T29" s="4">
        <f t="shared" si="9"/>
        <v>3.089824454</v>
      </c>
      <c r="U29" s="4">
        <f t="shared" si="10"/>
        <v>1.742552254</v>
      </c>
      <c r="V29" s="4">
        <f t="shared" si="11"/>
        <v>1.320057671</v>
      </c>
      <c r="W29" s="1"/>
      <c r="X29" s="4">
        <v>49.35</v>
      </c>
      <c r="Y29" s="4">
        <v>39.0</v>
      </c>
      <c r="Z29" s="4">
        <v>63.54</v>
      </c>
      <c r="AA29" s="4">
        <v>41.6</v>
      </c>
      <c r="AB29" s="4">
        <f t="shared" ref="AB29:AE29" si="69">if(X29=0, -1, (X29-average(X:X))/stdev(X:X))</f>
        <v>-0.6409612824</v>
      </c>
      <c r="AC29" s="4">
        <f t="shared" si="69"/>
        <v>-0.7509929629</v>
      </c>
      <c r="AD29" s="4">
        <f t="shared" si="69"/>
        <v>0.1799987735</v>
      </c>
      <c r="AE29" s="4">
        <f t="shared" si="69"/>
        <v>-0.107450908</v>
      </c>
      <c r="AF29" s="4">
        <f t="shared" si="20"/>
        <v>-0.329851595</v>
      </c>
      <c r="AG29" s="4">
        <f t="shared" si="21"/>
        <v>-0.5743270801</v>
      </c>
      <c r="AH29" s="1"/>
      <c r="AI29" s="4">
        <f t="shared" si="12"/>
        <v>0.1532129359</v>
      </c>
      <c r="AJ29" s="4">
        <v>0.013170877905720814</v>
      </c>
      <c r="AK29" s="4">
        <f t="shared" si="13"/>
        <v>0.1182024214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4">
        <v>755.0</v>
      </c>
      <c r="B30" s="1" t="s">
        <v>85</v>
      </c>
      <c r="C30" s="1"/>
      <c r="D30" s="4">
        <v>59.3</v>
      </c>
      <c r="E30" s="4">
        <f t="shared" si="3"/>
        <v>-0.4873023036</v>
      </c>
      <c r="F30" s="4">
        <f t="shared" si="4"/>
        <v>-0.6980704145</v>
      </c>
      <c r="G30" s="1"/>
      <c r="H30" s="4">
        <v>4.0</v>
      </c>
      <c r="I30" s="4">
        <v>1.0</v>
      </c>
      <c r="J30" s="4">
        <f t="shared" ref="J30:K30" si="70">if(ISNUMBER(H30), (H30-average(H:H))/stdev(H:H), "")</f>
        <v>0.3570777979</v>
      </c>
      <c r="K30" s="4">
        <f t="shared" si="70"/>
        <v>0.3069816835</v>
      </c>
      <c r="L30" s="4">
        <f t="shared" si="17"/>
        <v>0.3320297407</v>
      </c>
      <c r="M30" s="4">
        <f t="shared" si="18"/>
        <v>0.5762202189</v>
      </c>
      <c r="N30" s="4"/>
      <c r="O30" s="4">
        <v>165.0</v>
      </c>
      <c r="P30" s="4">
        <v>0.0</v>
      </c>
      <c r="Q30" s="4">
        <f t="shared" si="6"/>
        <v>165</v>
      </c>
      <c r="R30" s="4">
        <f t="shared" si="7"/>
        <v>1</v>
      </c>
      <c r="S30" s="4">
        <f t="shared" si="8"/>
        <v>0.5062565905</v>
      </c>
      <c r="T30" s="4">
        <f t="shared" si="9"/>
        <v>-0.4443305474</v>
      </c>
      <c r="U30" s="4">
        <f t="shared" si="10"/>
        <v>0.03096302151</v>
      </c>
      <c r="V30" s="4">
        <f t="shared" si="11"/>
        <v>0.1759631254</v>
      </c>
      <c r="W30" s="1"/>
      <c r="X30" s="4">
        <v>57.62</v>
      </c>
      <c r="Y30" s="4">
        <v>53.71</v>
      </c>
      <c r="Z30" s="4">
        <v>60.48</v>
      </c>
      <c r="AA30" s="4">
        <v>57.94</v>
      </c>
      <c r="AB30" s="4">
        <f t="shared" ref="AB30:AE30" si="71">if(X30=0, -1, (X30-average(X:X))/stdev(X:X))</f>
        <v>-0.07384409775</v>
      </c>
      <c r="AC30" s="4">
        <f t="shared" si="71"/>
        <v>0.2229782791</v>
      </c>
      <c r="AD30" s="4">
        <f t="shared" si="71"/>
        <v>-0.06758719306</v>
      </c>
      <c r="AE30" s="4">
        <f t="shared" si="71"/>
        <v>1.121490648</v>
      </c>
      <c r="AF30" s="4">
        <f t="shared" si="20"/>
        <v>0.3007594092</v>
      </c>
      <c r="AG30" s="4">
        <f t="shared" si="21"/>
        <v>0.5484153619</v>
      </c>
      <c r="AH30" s="1"/>
      <c r="AI30" s="4">
        <f t="shared" si="12"/>
        <v>0.1506320729</v>
      </c>
      <c r="AJ30" s="4">
        <v>0.013448405129643055</v>
      </c>
      <c r="AK30" s="4">
        <f t="shared" si="13"/>
        <v>0.116336156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4">
        <v>865.0</v>
      </c>
      <c r="B31" s="6" t="s">
        <v>73</v>
      </c>
      <c r="C31" s="1"/>
      <c r="D31" s="4">
        <v>230.6</v>
      </c>
      <c r="E31" s="4">
        <f t="shared" si="3"/>
        <v>0.8419156041</v>
      </c>
      <c r="F31" s="4">
        <f t="shared" si="4"/>
        <v>0.9175595916</v>
      </c>
      <c r="G31" s="1"/>
      <c r="H31" s="4">
        <v>4.0</v>
      </c>
      <c r="I31" s="4">
        <v>1.0</v>
      </c>
      <c r="J31" s="4">
        <f t="shared" ref="J31:K31" si="72">if(ISNUMBER(H31), (H31-average(H:H))/stdev(H:H), "")</f>
        <v>0.3570777979</v>
      </c>
      <c r="K31" s="4">
        <f t="shared" si="72"/>
        <v>0.3069816835</v>
      </c>
      <c r="L31" s="4">
        <f t="shared" si="17"/>
        <v>0.3320297407</v>
      </c>
      <c r="M31" s="4">
        <f t="shared" si="18"/>
        <v>0.5762202189</v>
      </c>
      <c r="N31" s="4"/>
      <c r="O31" s="4">
        <v>126.0</v>
      </c>
      <c r="P31" s="4">
        <v>100.0</v>
      </c>
      <c r="Q31" s="4">
        <f t="shared" si="6"/>
        <v>226</v>
      </c>
      <c r="R31" s="4">
        <f t="shared" si="7"/>
        <v>0.1150442478</v>
      </c>
      <c r="S31" s="4">
        <f t="shared" si="8"/>
        <v>-0.6403372646</v>
      </c>
      <c r="T31" s="4">
        <f t="shared" si="9"/>
        <v>-0.3449833331</v>
      </c>
      <c r="U31" s="4">
        <f t="shared" si="10"/>
        <v>-0.4926602989</v>
      </c>
      <c r="V31" s="4">
        <f t="shared" si="11"/>
        <v>-0.7018976413</v>
      </c>
      <c r="W31" s="1"/>
      <c r="X31" s="4">
        <v>52.15</v>
      </c>
      <c r="Y31" s="4">
        <v>38.41</v>
      </c>
      <c r="Z31" s="4">
        <v>65.76</v>
      </c>
      <c r="AA31" s="4">
        <v>39.45</v>
      </c>
      <c r="AB31" s="4">
        <f t="shared" ref="AB31:AE31" si="73">if(X31=0, -1, (X31-average(X:X))/stdev(X:X))</f>
        <v>-0.4489506274</v>
      </c>
      <c r="AC31" s="4">
        <f t="shared" si="73"/>
        <v>-0.790057751</v>
      </c>
      <c r="AD31" s="4">
        <f t="shared" si="73"/>
        <v>0.359619965</v>
      </c>
      <c r="AE31" s="4">
        <f t="shared" si="73"/>
        <v>-0.2691537444</v>
      </c>
      <c r="AF31" s="4">
        <f t="shared" si="20"/>
        <v>-0.2871355394</v>
      </c>
      <c r="AG31" s="4">
        <f t="shared" si="21"/>
        <v>-0.5358502957</v>
      </c>
      <c r="AH31" s="1"/>
      <c r="AI31" s="4">
        <f t="shared" si="12"/>
        <v>0.06400796836</v>
      </c>
      <c r="AJ31" s="4">
        <v>0.13928509744006923</v>
      </c>
      <c r="AK31" s="4">
        <f t="shared" si="13"/>
        <v>0.08282725063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4">
        <v>877.0</v>
      </c>
      <c r="B32" s="1" t="s">
        <v>94</v>
      </c>
      <c r="C32" s="1"/>
      <c r="D32" s="4">
        <v>130.3</v>
      </c>
      <c r="E32" s="4">
        <f t="shared" si="3"/>
        <v>0.06362864474</v>
      </c>
      <c r="F32" s="4">
        <f t="shared" si="4"/>
        <v>0.2522471897</v>
      </c>
      <c r="G32" s="1"/>
      <c r="H32" s="4">
        <v>4.0</v>
      </c>
      <c r="I32" s="4">
        <v>1.0</v>
      </c>
      <c r="J32" s="4">
        <f t="shared" ref="J32:K32" si="74">if(ISNUMBER(H32), (H32-average(H:H))/stdev(H:H), "")</f>
        <v>0.3570777979</v>
      </c>
      <c r="K32" s="4">
        <f t="shared" si="74"/>
        <v>0.3069816835</v>
      </c>
      <c r="L32" s="4">
        <f t="shared" si="17"/>
        <v>0.3320297407</v>
      </c>
      <c r="M32" s="4">
        <f t="shared" si="18"/>
        <v>0.5762202189</v>
      </c>
      <c r="N32" s="4"/>
      <c r="O32" s="4">
        <v>102.0</v>
      </c>
      <c r="P32" s="4">
        <v>100.0</v>
      </c>
      <c r="Q32" s="4">
        <f t="shared" si="6"/>
        <v>202</v>
      </c>
      <c r="R32" s="4">
        <f t="shared" si="7"/>
        <v>0.009900990099</v>
      </c>
      <c r="S32" s="4">
        <f t="shared" si="8"/>
        <v>-0.7765662375</v>
      </c>
      <c r="T32" s="4">
        <f t="shared" si="9"/>
        <v>-0.3840707617</v>
      </c>
      <c r="U32" s="4">
        <f t="shared" si="10"/>
        <v>-0.5803184996</v>
      </c>
      <c r="V32" s="4">
        <f t="shared" si="11"/>
        <v>-0.7617863871</v>
      </c>
      <c r="W32" s="1"/>
      <c r="X32" s="4">
        <v>75.59</v>
      </c>
      <c r="Y32" s="4">
        <v>66.41</v>
      </c>
      <c r="Z32" s="4">
        <v>72.27</v>
      </c>
      <c r="AA32" s="4">
        <v>41.67</v>
      </c>
      <c r="AB32" s="4">
        <f t="shared" ref="AB32:AE32" si="75">if(X32=0, -1, (X32-average(X:X))/stdev(X:X))</f>
        <v>1.158452856</v>
      </c>
      <c r="AC32" s="4">
        <f t="shared" si="75"/>
        <v>1.063864396</v>
      </c>
      <c r="AD32" s="4">
        <f t="shared" si="75"/>
        <v>0.8863469723</v>
      </c>
      <c r="AE32" s="4">
        <f t="shared" si="75"/>
        <v>-0.1021861645</v>
      </c>
      <c r="AF32" s="4">
        <f t="shared" si="20"/>
        <v>0.7516195149</v>
      </c>
      <c r="AG32" s="4">
        <f t="shared" si="21"/>
        <v>0.8669599269</v>
      </c>
      <c r="AH32" s="1"/>
      <c r="AI32" s="4">
        <f t="shared" si="12"/>
        <v>0.2334102371</v>
      </c>
      <c r="AJ32" s="4">
        <v>-0.3861498807723328</v>
      </c>
      <c r="AK32" s="4">
        <f t="shared" si="13"/>
        <v>0.07852020765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4">
        <v>1062.0</v>
      </c>
      <c r="B33" s="1" t="s">
        <v>90</v>
      </c>
      <c r="C33" s="1"/>
      <c r="D33" s="4">
        <v>86.2</v>
      </c>
      <c r="E33" s="4">
        <f t="shared" si="3"/>
        <v>-0.2785693105</v>
      </c>
      <c r="F33" s="4">
        <f t="shared" si="4"/>
        <v>-0.5277966564</v>
      </c>
      <c r="G33" s="1"/>
      <c r="H33" s="4">
        <v>4.0</v>
      </c>
      <c r="I33" s="4">
        <v>1.0</v>
      </c>
      <c r="J33" s="4">
        <f t="shared" ref="J33:K33" si="76">if(ISNUMBER(H33), (H33-average(H:H))/stdev(H:H), "")</f>
        <v>0.3570777979</v>
      </c>
      <c r="K33" s="4">
        <f t="shared" si="76"/>
        <v>0.3069816835</v>
      </c>
      <c r="L33" s="4">
        <f t="shared" si="17"/>
        <v>0.3320297407</v>
      </c>
      <c r="M33" s="4">
        <f t="shared" si="18"/>
        <v>0.5762202189</v>
      </c>
      <c r="N33" s="4"/>
      <c r="O33" s="4">
        <v>5.0</v>
      </c>
      <c r="P33" s="4">
        <v>0.0</v>
      </c>
      <c r="Q33" s="4">
        <f t="shared" si="6"/>
        <v>5</v>
      </c>
      <c r="R33" s="4">
        <f t="shared" si="7"/>
        <v>1</v>
      </c>
      <c r="S33" s="4">
        <f t="shared" si="8"/>
        <v>0.5062565905</v>
      </c>
      <c r="T33" s="4">
        <f t="shared" si="9"/>
        <v>-0.7049134047</v>
      </c>
      <c r="U33" s="4">
        <f t="shared" si="10"/>
        <v>-0.09932840712</v>
      </c>
      <c r="V33" s="4">
        <f t="shared" si="11"/>
        <v>-0.3151640955</v>
      </c>
      <c r="W33" s="1"/>
      <c r="X33" s="4">
        <v>68.82</v>
      </c>
      <c r="Y33" s="4">
        <v>64.52</v>
      </c>
      <c r="Z33" s="4">
        <v>69.21</v>
      </c>
      <c r="AA33" s="4">
        <v>48.63</v>
      </c>
      <c r="AB33" s="4">
        <f t="shared" ref="AB33:AE33" si="77">if(X33=0, -1, (X33-average(X:X))/stdev(X:X))</f>
        <v>0.6941985224</v>
      </c>
      <c r="AC33" s="4">
        <f t="shared" si="77"/>
        <v>0.9387246508</v>
      </c>
      <c r="AD33" s="4">
        <f t="shared" si="77"/>
        <v>0.6387610057</v>
      </c>
      <c r="AE33" s="4">
        <f t="shared" si="77"/>
        <v>0.4212797616</v>
      </c>
      <c r="AF33" s="4">
        <f t="shared" si="20"/>
        <v>0.6732409851</v>
      </c>
      <c r="AG33" s="4">
        <f t="shared" si="21"/>
        <v>0.8205126356</v>
      </c>
      <c r="AH33" s="1"/>
      <c r="AI33" s="4">
        <f t="shared" si="12"/>
        <v>0.1384430256</v>
      </c>
      <c r="AJ33" s="4">
        <v>-0.3364733876232001</v>
      </c>
      <c r="AK33" s="4">
        <f t="shared" si="13"/>
        <v>0.01971392232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4">
        <v>205.0</v>
      </c>
      <c r="B34" s="1" t="s">
        <v>106</v>
      </c>
      <c r="C34" s="1"/>
      <c r="D34" s="4">
        <v>29.4</v>
      </c>
      <c r="E34" s="4">
        <f t="shared" si="3"/>
        <v>-0.7193140691</v>
      </c>
      <c r="F34" s="4">
        <f t="shared" si="4"/>
        <v>-0.8481238525</v>
      </c>
      <c r="G34" s="1"/>
      <c r="H34" s="4">
        <v>4.0</v>
      </c>
      <c r="I34" s="4">
        <v>1.0</v>
      </c>
      <c r="J34" s="4">
        <f t="shared" ref="J34:K34" si="78">if(ISNUMBER(H34), (H34-average(H:H))/stdev(H:H), "")</f>
        <v>0.3570777979</v>
      </c>
      <c r="K34" s="4">
        <f t="shared" si="78"/>
        <v>0.3069816835</v>
      </c>
      <c r="L34" s="4">
        <f t="shared" si="17"/>
        <v>0.3320297407</v>
      </c>
      <c r="M34" s="4">
        <f t="shared" si="18"/>
        <v>0.5762202189</v>
      </c>
      <c r="N34" s="4"/>
      <c r="O34" s="4">
        <v>200.0</v>
      </c>
      <c r="P34" s="4">
        <v>0.0</v>
      </c>
      <c r="Q34" s="4">
        <f t="shared" si="6"/>
        <v>200</v>
      </c>
      <c r="R34" s="4">
        <f t="shared" si="7"/>
        <v>1</v>
      </c>
      <c r="S34" s="4">
        <f t="shared" si="8"/>
        <v>0.5062565905</v>
      </c>
      <c r="T34" s="4">
        <f t="shared" si="9"/>
        <v>-0.3873280474</v>
      </c>
      <c r="U34" s="4">
        <f t="shared" si="10"/>
        <v>0.05946427152</v>
      </c>
      <c r="V34" s="4">
        <f t="shared" si="11"/>
        <v>0.2438529711</v>
      </c>
      <c r="W34" s="1"/>
      <c r="X34" s="4">
        <v>49.15</v>
      </c>
      <c r="Y34" s="4">
        <v>68.36</v>
      </c>
      <c r="Z34" s="4">
        <v>69.34</v>
      </c>
      <c r="AA34" s="4">
        <v>50.46</v>
      </c>
      <c r="AB34" s="4">
        <f t="shared" ref="AB34:AE34" si="79">if(X34=0, -1, (X34-average(X:X))/stdev(X:X))</f>
        <v>-0.6546763292</v>
      </c>
      <c r="AC34" s="4">
        <f t="shared" si="79"/>
        <v>1.192976831</v>
      </c>
      <c r="AD34" s="4">
        <f t="shared" si="79"/>
        <v>0.6492793638</v>
      </c>
      <c r="AE34" s="4">
        <f t="shared" si="79"/>
        <v>0.558915199</v>
      </c>
      <c r="AF34" s="4">
        <f t="shared" si="20"/>
        <v>0.4366237661</v>
      </c>
      <c r="AG34" s="4">
        <f t="shared" si="21"/>
        <v>0.6607751252</v>
      </c>
      <c r="AH34" s="1"/>
      <c r="AI34" s="4">
        <f t="shared" si="12"/>
        <v>0.1581811157</v>
      </c>
      <c r="AJ34" s="4">
        <v>-0.42484508140208993</v>
      </c>
      <c r="AK34" s="4">
        <f t="shared" si="13"/>
        <v>0.01242456642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4">
        <v>869.0</v>
      </c>
      <c r="B35" s="1" t="s">
        <v>105</v>
      </c>
      <c r="C35" s="1"/>
      <c r="D35" s="4">
        <v>32.9</v>
      </c>
      <c r="E35" s="4">
        <f t="shared" si="3"/>
        <v>-0.6921555013</v>
      </c>
      <c r="F35" s="4">
        <f t="shared" si="4"/>
        <v>-0.8319588339</v>
      </c>
      <c r="G35" s="1"/>
      <c r="H35" s="4">
        <v>4.0</v>
      </c>
      <c r="I35" s="4">
        <v>1.0</v>
      </c>
      <c r="J35" s="4">
        <f t="shared" ref="J35:K35" si="80">if(ISNUMBER(H35), (H35-average(H:H))/stdev(H:H), "")</f>
        <v>0.3570777979</v>
      </c>
      <c r="K35" s="4">
        <f t="shared" si="80"/>
        <v>0.3069816835</v>
      </c>
      <c r="L35" s="4">
        <f t="shared" si="17"/>
        <v>0.3320297407</v>
      </c>
      <c r="M35" s="4">
        <f t="shared" si="18"/>
        <v>0.5762202189</v>
      </c>
      <c r="N35" s="4"/>
      <c r="O35" s="4">
        <v>1188.0</v>
      </c>
      <c r="P35" s="4">
        <v>0.0</v>
      </c>
      <c r="Q35" s="4">
        <f t="shared" si="6"/>
        <v>1188</v>
      </c>
      <c r="R35" s="4">
        <f t="shared" si="7"/>
        <v>1</v>
      </c>
      <c r="S35" s="4">
        <f t="shared" si="8"/>
        <v>0.5062565905</v>
      </c>
      <c r="T35" s="4">
        <f t="shared" si="9"/>
        <v>1.221771096</v>
      </c>
      <c r="U35" s="4">
        <f t="shared" si="10"/>
        <v>0.8640138433</v>
      </c>
      <c r="V35" s="4">
        <f t="shared" si="11"/>
        <v>0.9295234496</v>
      </c>
      <c r="W35" s="1"/>
      <c r="X35" s="4">
        <v>63.41</v>
      </c>
      <c r="Y35" s="4">
        <v>51.76</v>
      </c>
      <c r="Z35" s="4">
        <v>55.73</v>
      </c>
      <c r="AA35" s="4">
        <v>36.52</v>
      </c>
      <c r="AB35" s="4">
        <f t="shared" ref="AB35:AE35" si="81">if(X35=0, -1, (X35-average(X:X))/stdev(X:X))</f>
        <v>0.3232065068</v>
      </c>
      <c r="AC35" s="4">
        <f t="shared" si="81"/>
        <v>0.09386584393</v>
      </c>
      <c r="AD35" s="4">
        <f t="shared" si="81"/>
        <v>-0.4519118144</v>
      </c>
      <c r="AE35" s="4">
        <f t="shared" si="81"/>
        <v>-0.4895208655</v>
      </c>
      <c r="AF35" s="4">
        <f t="shared" si="20"/>
        <v>-0.1310900823</v>
      </c>
      <c r="AG35" s="4">
        <f t="shared" si="21"/>
        <v>-0.362063644</v>
      </c>
      <c r="AH35" s="1"/>
      <c r="AI35" s="4">
        <f t="shared" si="12"/>
        <v>0.07793029765</v>
      </c>
      <c r="AJ35" s="4">
        <v>-0.21083617469424365</v>
      </c>
      <c r="AK35" s="4">
        <f t="shared" si="13"/>
        <v>0.005738679565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4">
        <v>1233.0</v>
      </c>
      <c r="B36" s="6" t="s">
        <v>110</v>
      </c>
      <c r="C36" s="1"/>
      <c r="D36" s="4">
        <v>193.5</v>
      </c>
      <c r="E36" s="4">
        <f t="shared" si="3"/>
        <v>0.5540347847</v>
      </c>
      <c r="F36" s="4">
        <f t="shared" si="4"/>
        <v>0.7443351293</v>
      </c>
      <c r="G36" s="1"/>
      <c r="H36" s="4">
        <v>4.0</v>
      </c>
      <c r="I36" s="4">
        <v>1.0</v>
      </c>
      <c r="J36" s="4">
        <f t="shared" ref="J36:K36" si="82">if(ISNUMBER(H36), (H36-average(H:H))/stdev(H:H), "")</f>
        <v>0.3570777979</v>
      </c>
      <c r="K36" s="4">
        <f t="shared" si="82"/>
        <v>0.3069816835</v>
      </c>
      <c r="L36" s="4">
        <f t="shared" si="17"/>
        <v>0.3320297407</v>
      </c>
      <c r="M36" s="4">
        <f t="shared" si="18"/>
        <v>0.5762202189</v>
      </c>
      <c r="N36" s="4"/>
      <c r="O36" s="4">
        <v>6.0</v>
      </c>
      <c r="P36" s="4">
        <v>0.0</v>
      </c>
      <c r="Q36" s="4">
        <f t="shared" si="6"/>
        <v>6</v>
      </c>
      <c r="R36" s="4">
        <f t="shared" si="7"/>
        <v>1</v>
      </c>
      <c r="S36" s="4">
        <f t="shared" si="8"/>
        <v>0.5062565905</v>
      </c>
      <c r="T36" s="4">
        <f t="shared" si="9"/>
        <v>-0.7032847618</v>
      </c>
      <c r="U36" s="4">
        <f t="shared" si="10"/>
        <v>-0.09851408569</v>
      </c>
      <c r="V36" s="4">
        <f t="shared" si="11"/>
        <v>-0.3138695361</v>
      </c>
      <c r="W36" s="1"/>
      <c r="X36" s="4">
        <v>39.84</v>
      </c>
      <c r="Y36" s="4">
        <v>39.06</v>
      </c>
      <c r="Z36" s="4">
        <v>32.81</v>
      </c>
      <c r="AA36" s="4">
        <v>25.78</v>
      </c>
      <c r="AB36" s="4">
        <f t="shared" ref="AB36:AE36" si="83">if(X36=0, -1, (X36-average(X:X))/stdev(X:X))</f>
        <v>-1.293111757</v>
      </c>
      <c r="AC36" s="4">
        <f t="shared" si="83"/>
        <v>-0.7470202726</v>
      </c>
      <c r="AD36" s="4">
        <f t="shared" si="83"/>
        <v>-2.30637925</v>
      </c>
      <c r="AE36" s="4">
        <f t="shared" si="83"/>
        <v>-1.297282941</v>
      </c>
      <c r="AF36" s="4">
        <f t="shared" si="20"/>
        <v>-1.410948555</v>
      </c>
      <c r="AG36" s="4">
        <f t="shared" si="21"/>
        <v>-1.187833555</v>
      </c>
      <c r="AH36" s="1"/>
      <c r="AI36" s="4">
        <f t="shared" si="12"/>
        <v>-0.04528693583</v>
      </c>
      <c r="AJ36" s="1"/>
      <c r="AK36" s="4">
        <f t="shared" si="13"/>
        <v>-0.04528693583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4">
        <v>523.0</v>
      </c>
      <c r="B37" s="1" t="s">
        <v>111</v>
      </c>
      <c r="C37" s="1"/>
      <c r="D37" s="4">
        <v>12.0</v>
      </c>
      <c r="E37" s="4">
        <f t="shared" si="3"/>
        <v>-0.8543309494</v>
      </c>
      <c r="F37" s="4">
        <f t="shared" si="4"/>
        <v>-0.9243002485</v>
      </c>
      <c r="G37" s="1"/>
      <c r="H37" s="4">
        <v>4.0</v>
      </c>
      <c r="I37" s="4">
        <v>1.0</v>
      </c>
      <c r="J37" s="4">
        <f t="shared" ref="J37:K37" si="84">if(ISNUMBER(H37), (H37-average(H:H))/stdev(H:H), "")</f>
        <v>0.3570777979</v>
      </c>
      <c r="K37" s="4">
        <f t="shared" si="84"/>
        <v>0.3069816835</v>
      </c>
      <c r="L37" s="4">
        <f t="shared" si="17"/>
        <v>0.3320297407</v>
      </c>
      <c r="M37" s="4">
        <f t="shared" si="18"/>
        <v>0.5762202189</v>
      </c>
      <c r="N37" s="4"/>
      <c r="O37" s="4">
        <v>1153.0</v>
      </c>
      <c r="P37" s="4">
        <v>100.0</v>
      </c>
      <c r="Q37" s="4">
        <f t="shared" si="6"/>
        <v>1253</v>
      </c>
      <c r="R37" s="4">
        <f t="shared" si="7"/>
        <v>0.8403830806</v>
      </c>
      <c r="S37" s="4">
        <f t="shared" si="8"/>
        <v>0.2994487602</v>
      </c>
      <c r="T37" s="4">
        <f t="shared" si="9"/>
        <v>1.327632882</v>
      </c>
      <c r="U37" s="4">
        <f t="shared" si="10"/>
        <v>0.8135408211</v>
      </c>
      <c r="V37" s="4">
        <f t="shared" si="11"/>
        <v>0.9019649777</v>
      </c>
      <c r="W37" s="1"/>
      <c r="X37" s="4">
        <v>45.7</v>
      </c>
      <c r="Y37" s="4">
        <v>39.58</v>
      </c>
      <c r="Z37" s="4">
        <v>49.02</v>
      </c>
      <c r="AA37" s="4">
        <v>28.32</v>
      </c>
      <c r="AB37" s="4">
        <f t="shared" ref="AB37:AE37" si="85">if(X37=0, -1, (X37-average(X:X))/stdev(X:X))</f>
        <v>-0.8912608863</v>
      </c>
      <c r="AC37" s="4">
        <f t="shared" si="85"/>
        <v>-0.7125902899</v>
      </c>
      <c r="AD37" s="4">
        <f t="shared" si="85"/>
        <v>-0.994820911</v>
      </c>
      <c r="AE37" s="4">
        <f t="shared" si="85"/>
        <v>-1.106247962</v>
      </c>
      <c r="AF37" s="4">
        <f t="shared" si="20"/>
        <v>-0.9262300124</v>
      </c>
      <c r="AG37" s="4">
        <f t="shared" si="21"/>
        <v>-0.9624084436</v>
      </c>
      <c r="AH37" s="1"/>
      <c r="AI37" s="4">
        <f t="shared" si="12"/>
        <v>-0.1021308739</v>
      </c>
      <c r="AJ37" s="4">
        <v>-0.1162407518321365</v>
      </c>
      <c r="AK37" s="4">
        <f t="shared" si="13"/>
        <v>-0.1056583434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4">
        <v>1081.0</v>
      </c>
      <c r="B38" s="1" t="s">
        <v>112</v>
      </c>
      <c r="C38" s="1"/>
      <c r="D38" s="4">
        <v>56.6</v>
      </c>
      <c r="E38" s="4">
        <f t="shared" si="3"/>
        <v>-0.5082531988</v>
      </c>
      <c r="F38" s="4">
        <f t="shared" si="4"/>
        <v>-0.7129187884</v>
      </c>
      <c r="G38" s="1"/>
      <c r="H38" s="4">
        <v>4.0</v>
      </c>
      <c r="I38" s="4">
        <v>1.0</v>
      </c>
      <c r="J38" s="4">
        <f t="shared" ref="J38:K38" si="86">if(ISNUMBER(H38), (H38-average(H:H))/stdev(H:H), "")</f>
        <v>0.3570777979</v>
      </c>
      <c r="K38" s="4">
        <f t="shared" si="86"/>
        <v>0.3069816835</v>
      </c>
      <c r="L38" s="4">
        <f t="shared" si="17"/>
        <v>0.3320297407</v>
      </c>
      <c r="M38" s="4">
        <f t="shared" si="18"/>
        <v>0.5762202189</v>
      </c>
      <c r="N38" s="4"/>
      <c r="O38" s="4">
        <v>17.0</v>
      </c>
      <c r="P38" s="4">
        <v>0.0</v>
      </c>
      <c r="Q38" s="4">
        <f t="shared" si="6"/>
        <v>17</v>
      </c>
      <c r="R38" s="4">
        <f t="shared" si="7"/>
        <v>1</v>
      </c>
      <c r="S38" s="4">
        <f t="shared" si="8"/>
        <v>0.5062565905</v>
      </c>
      <c r="T38" s="4">
        <f t="shared" si="9"/>
        <v>-0.6853696904</v>
      </c>
      <c r="U38" s="4">
        <f t="shared" si="10"/>
        <v>-0.08955654997</v>
      </c>
      <c r="V38" s="4">
        <f t="shared" si="11"/>
        <v>-0.299260004</v>
      </c>
      <c r="W38" s="1"/>
      <c r="X38" s="4">
        <v>64.26</v>
      </c>
      <c r="Y38" s="4">
        <v>50.39</v>
      </c>
      <c r="Z38" s="4">
        <v>56.84</v>
      </c>
      <c r="AA38" s="4">
        <v>44.6</v>
      </c>
      <c r="AB38" s="4">
        <f t="shared" ref="AB38:AE38" si="87">if(X38=0, -1, (X38-average(X:X))/stdev(X:X))</f>
        <v>0.3814954556</v>
      </c>
      <c r="AC38" s="4">
        <f t="shared" si="87"/>
        <v>0.00315608175</v>
      </c>
      <c r="AD38" s="4">
        <f t="shared" si="87"/>
        <v>-0.3621012187</v>
      </c>
      <c r="AE38" s="4">
        <f t="shared" si="87"/>
        <v>0.1181809567</v>
      </c>
      <c r="AF38" s="4">
        <f t="shared" si="20"/>
        <v>0.03518281885</v>
      </c>
      <c r="AG38" s="4">
        <f t="shared" si="21"/>
        <v>0.1875708369</v>
      </c>
      <c r="AH38" s="1"/>
      <c r="AI38" s="4">
        <f t="shared" si="12"/>
        <v>-0.06209693414</v>
      </c>
      <c r="AJ38" s="4">
        <v>-0.3043943324812772</v>
      </c>
      <c r="AK38" s="4">
        <f t="shared" si="13"/>
        <v>-0.1226712837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4">
        <v>1257.0</v>
      </c>
      <c r="B39" s="1" t="s">
        <v>102</v>
      </c>
      <c r="C39" s="1"/>
      <c r="D39" s="4">
        <v>33.3</v>
      </c>
      <c r="E39" s="4">
        <f t="shared" si="3"/>
        <v>-0.6890516649</v>
      </c>
      <c r="F39" s="4">
        <f t="shared" si="4"/>
        <v>-0.8300913594</v>
      </c>
      <c r="G39" s="1"/>
      <c r="H39" s="4">
        <v>4.0</v>
      </c>
      <c r="I39" s="4">
        <v>1.0</v>
      </c>
      <c r="J39" s="4">
        <f t="shared" ref="J39:K39" si="88">if(ISNUMBER(H39), (H39-average(H:H))/stdev(H:H), "")</f>
        <v>0.3570777979</v>
      </c>
      <c r="K39" s="4">
        <f t="shared" si="88"/>
        <v>0.3069816835</v>
      </c>
      <c r="L39" s="4">
        <f t="shared" si="17"/>
        <v>0.3320297407</v>
      </c>
      <c r="M39" s="4">
        <f t="shared" si="18"/>
        <v>0.5762202189</v>
      </c>
      <c r="N39" s="4"/>
      <c r="O39" s="4">
        <v>0.0</v>
      </c>
      <c r="P39" s="4">
        <v>0.0</v>
      </c>
      <c r="Q39" s="4">
        <f t="shared" si="6"/>
        <v>0</v>
      </c>
      <c r="R39" s="4">
        <f t="shared" si="7"/>
        <v>-1</v>
      </c>
      <c r="S39" s="4">
        <f t="shared" si="8"/>
        <v>-1</v>
      </c>
      <c r="T39" s="4">
        <f t="shared" si="9"/>
        <v>-1</v>
      </c>
      <c r="U39" s="4">
        <f t="shared" si="10"/>
        <v>-1</v>
      </c>
      <c r="V39" s="4">
        <f t="shared" si="11"/>
        <v>-1</v>
      </c>
      <c r="W39" s="1"/>
      <c r="X39" s="4">
        <v>64.84</v>
      </c>
      <c r="Y39" s="4">
        <v>48.44</v>
      </c>
      <c r="Z39" s="4">
        <v>60.16</v>
      </c>
      <c r="AA39" s="4">
        <v>53.13</v>
      </c>
      <c r="AB39" s="4">
        <f t="shared" ref="AB39:AE39" si="89">if(X39=0, -1, (X39-average(X:X))/stdev(X:X))</f>
        <v>0.4212690913</v>
      </c>
      <c r="AC39" s="4">
        <f t="shared" si="89"/>
        <v>-0.1259563535</v>
      </c>
      <c r="AD39" s="4">
        <f t="shared" si="89"/>
        <v>-0.09347853597</v>
      </c>
      <c r="AE39" s="4">
        <f t="shared" si="89"/>
        <v>0.7597275586</v>
      </c>
      <c r="AF39" s="4">
        <f t="shared" si="20"/>
        <v>0.2403904401</v>
      </c>
      <c r="AG39" s="4">
        <f t="shared" si="21"/>
        <v>0.4902962779</v>
      </c>
      <c r="AH39" s="1"/>
      <c r="AI39" s="4">
        <f t="shared" si="12"/>
        <v>-0.1908937156</v>
      </c>
      <c r="AJ39" s="1"/>
      <c r="AK39" s="4">
        <f t="shared" si="13"/>
        <v>-0.1908937156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4">
        <v>1085.0</v>
      </c>
      <c r="B40" s="1" t="s">
        <v>92</v>
      </c>
      <c r="C40" s="1"/>
      <c r="D40" s="1"/>
      <c r="E40" s="4">
        <f t="shared" si="3"/>
        <v>-1</v>
      </c>
      <c r="F40" s="4">
        <f t="shared" si="4"/>
        <v>-1</v>
      </c>
      <c r="G40" s="1"/>
      <c r="H40" s="4">
        <v>4.0</v>
      </c>
      <c r="I40" s="4">
        <v>1.0</v>
      </c>
      <c r="J40" s="4">
        <f t="shared" ref="J40:K40" si="90">if(ISNUMBER(H40), (H40-average(H:H))/stdev(H:H), "")</f>
        <v>0.3570777979</v>
      </c>
      <c r="K40" s="4">
        <f t="shared" si="90"/>
        <v>0.3069816835</v>
      </c>
      <c r="L40" s="4">
        <f t="shared" si="17"/>
        <v>0.3320297407</v>
      </c>
      <c r="M40" s="4">
        <f t="shared" si="18"/>
        <v>0.5762202189</v>
      </c>
      <c r="N40" s="4"/>
      <c r="O40" s="4">
        <v>0.0</v>
      </c>
      <c r="P40" s="4">
        <v>0.0</v>
      </c>
      <c r="Q40" s="4">
        <f t="shared" si="6"/>
        <v>0</v>
      </c>
      <c r="R40" s="4">
        <f t="shared" si="7"/>
        <v>-1</v>
      </c>
      <c r="S40" s="4">
        <f t="shared" si="8"/>
        <v>-1</v>
      </c>
      <c r="T40" s="4">
        <f t="shared" si="9"/>
        <v>-1</v>
      </c>
      <c r="U40" s="4">
        <f t="shared" si="10"/>
        <v>-1</v>
      </c>
      <c r="V40" s="4">
        <f t="shared" si="11"/>
        <v>-1</v>
      </c>
      <c r="W40" s="1"/>
      <c r="X40" s="4">
        <v>60.29</v>
      </c>
      <c r="Y40" s="4">
        <v>75.26</v>
      </c>
      <c r="Z40" s="4">
        <v>68.75</v>
      </c>
      <c r="AA40" s="4">
        <v>55.05</v>
      </c>
      <c r="AB40" s="4">
        <f t="shared" ref="AB40:AE40" si="91">if(X40=0, -1, (X40-average(X:X))/stdev(X:X))</f>
        <v>0.1092517769</v>
      </c>
      <c r="AC40" s="4">
        <f t="shared" si="91"/>
        <v>1.649836217</v>
      </c>
      <c r="AD40" s="4">
        <f t="shared" si="91"/>
        <v>0.6015422003</v>
      </c>
      <c r="AE40" s="4">
        <f t="shared" si="91"/>
        <v>0.904131952</v>
      </c>
      <c r="AF40" s="4">
        <f t="shared" si="20"/>
        <v>0.8161905365</v>
      </c>
      <c r="AG40" s="4">
        <f t="shared" si="21"/>
        <v>0.9034326408</v>
      </c>
      <c r="AH40" s="1"/>
      <c r="AI40" s="4">
        <f t="shared" si="12"/>
        <v>-0.1300867851</v>
      </c>
      <c r="AJ40" s="4">
        <v>-0.385870030542208</v>
      </c>
      <c r="AK40" s="4">
        <f t="shared" si="13"/>
        <v>-0.1940325964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4">
        <v>676.0</v>
      </c>
      <c r="B41" s="1" t="s">
        <v>114</v>
      </c>
      <c r="C41" s="1"/>
      <c r="D41" s="4">
        <v>35.4</v>
      </c>
      <c r="E41" s="4">
        <f t="shared" si="3"/>
        <v>-0.6727565242</v>
      </c>
      <c r="F41" s="4">
        <f t="shared" si="4"/>
        <v>-0.820217364</v>
      </c>
      <c r="G41" s="1"/>
      <c r="H41" s="4">
        <v>4.0</v>
      </c>
      <c r="I41" s="4">
        <v>1.0</v>
      </c>
      <c r="J41" s="4">
        <f t="shared" ref="J41:K41" si="92">if(ISNUMBER(H41), (H41-average(H:H))/stdev(H:H), "")</f>
        <v>0.3570777979</v>
      </c>
      <c r="K41" s="4">
        <f t="shared" si="92"/>
        <v>0.3069816835</v>
      </c>
      <c r="L41" s="4">
        <f t="shared" si="17"/>
        <v>0.3320297407</v>
      </c>
      <c r="M41" s="4">
        <f t="shared" si="18"/>
        <v>0.5762202189</v>
      </c>
      <c r="N41" s="4"/>
      <c r="O41" s="4">
        <v>202.0</v>
      </c>
      <c r="P41" s="4">
        <v>0.0</v>
      </c>
      <c r="Q41" s="4">
        <f t="shared" si="6"/>
        <v>202</v>
      </c>
      <c r="R41" s="4">
        <f t="shared" si="7"/>
        <v>1</v>
      </c>
      <c r="S41" s="4">
        <f t="shared" si="8"/>
        <v>0.5062565905</v>
      </c>
      <c r="T41" s="4">
        <f t="shared" si="9"/>
        <v>-0.3840707617</v>
      </c>
      <c r="U41" s="4">
        <f t="shared" si="10"/>
        <v>0.06109291438</v>
      </c>
      <c r="V41" s="4">
        <f t="shared" si="11"/>
        <v>0.2471698088</v>
      </c>
      <c r="W41" s="1"/>
      <c r="X41" s="4">
        <v>43.03</v>
      </c>
      <c r="Y41" s="4">
        <v>42.43</v>
      </c>
      <c r="Z41" s="4">
        <v>57.75</v>
      </c>
      <c r="AA41" s="4">
        <v>30.79</v>
      </c>
      <c r="AB41" s="4">
        <f t="shared" ref="AB41:AE41" si="93">if(X41=0, -1, (X41-average(X:X))/stdev(X:X))</f>
        <v>-1.074356761</v>
      </c>
      <c r="AC41" s="4">
        <f t="shared" si="93"/>
        <v>-0.5238874999</v>
      </c>
      <c r="AD41" s="4">
        <f t="shared" si="93"/>
        <v>-0.2884727123</v>
      </c>
      <c r="AE41" s="4">
        <f t="shared" si="93"/>
        <v>-0.9204777271</v>
      </c>
      <c r="AF41" s="4">
        <f t="shared" si="20"/>
        <v>-0.7017986751</v>
      </c>
      <c r="AG41" s="4">
        <f t="shared" si="21"/>
        <v>-0.8377342509</v>
      </c>
      <c r="AH41" s="1"/>
      <c r="AI41" s="4">
        <f t="shared" si="12"/>
        <v>-0.2086403968</v>
      </c>
      <c r="AJ41" s="4">
        <v>-0.23510325956833344</v>
      </c>
      <c r="AK41" s="4">
        <f t="shared" si="13"/>
        <v>-0.2152561125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>
      <c r="A42" s="4">
        <v>1018.0</v>
      </c>
      <c r="B42" s="1" t="s">
        <v>91</v>
      </c>
      <c r="C42" s="1"/>
      <c r="D42" s="4">
        <v>59.5</v>
      </c>
      <c r="E42" s="4">
        <f t="shared" si="3"/>
        <v>-0.4857503854</v>
      </c>
      <c r="F42" s="4">
        <f t="shared" si="4"/>
        <v>-0.696957951</v>
      </c>
      <c r="G42" s="1"/>
      <c r="H42" s="4">
        <v>4.0</v>
      </c>
      <c r="I42" s="4">
        <v>1.0</v>
      </c>
      <c r="J42" s="4">
        <f t="shared" ref="J42:K42" si="94">if(ISNUMBER(H42), (H42-average(H:H))/stdev(H:H), "")</f>
        <v>0.3570777979</v>
      </c>
      <c r="K42" s="4">
        <f t="shared" si="94"/>
        <v>0.3069816835</v>
      </c>
      <c r="L42" s="4">
        <f t="shared" si="17"/>
        <v>0.3320297407</v>
      </c>
      <c r="M42" s="4">
        <f t="shared" si="18"/>
        <v>0.5762202189</v>
      </c>
      <c r="N42" s="4"/>
      <c r="O42" s="4">
        <v>0.0</v>
      </c>
      <c r="P42" s="4">
        <v>0.0</v>
      </c>
      <c r="Q42" s="4">
        <f t="shared" si="6"/>
        <v>0</v>
      </c>
      <c r="R42" s="4">
        <f t="shared" si="7"/>
        <v>-1</v>
      </c>
      <c r="S42" s="4">
        <f t="shared" si="8"/>
        <v>-1</v>
      </c>
      <c r="T42" s="4">
        <f t="shared" si="9"/>
        <v>-1</v>
      </c>
      <c r="U42" s="4">
        <f t="shared" si="10"/>
        <v>-1</v>
      </c>
      <c r="V42" s="4">
        <f t="shared" si="11"/>
        <v>-1</v>
      </c>
      <c r="W42" s="1"/>
      <c r="X42" s="4">
        <v>82.81</v>
      </c>
      <c r="Y42" s="4">
        <v>50.0</v>
      </c>
      <c r="Z42" s="4">
        <v>60.03</v>
      </c>
      <c r="AA42" s="4">
        <v>34.31</v>
      </c>
      <c r="AB42" s="4">
        <f t="shared" ref="AB42:AE42" si="95">if(X42=0, -1, (X42-average(X:X))/stdev(X:X))</f>
        <v>1.653566045</v>
      </c>
      <c r="AC42" s="4">
        <f t="shared" si="95"/>
        <v>-0.02266640529</v>
      </c>
      <c r="AD42" s="4">
        <f t="shared" si="95"/>
        <v>-0.103996894</v>
      </c>
      <c r="AE42" s="4">
        <f t="shared" si="95"/>
        <v>-0.6557363392</v>
      </c>
      <c r="AF42" s="4">
        <f t="shared" si="20"/>
        <v>0.2177916017</v>
      </c>
      <c r="AG42" s="4">
        <f t="shared" si="21"/>
        <v>0.4666814778</v>
      </c>
      <c r="AH42" s="1"/>
      <c r="AI42" s="4">
        <f t="shared" si="12"/>
        <v>-0.1635140636</v>
      </c>
      <c r="AJ42" s="4">
        <v>-0.37356448277555926</v>
      </c>
      <c r="AK42" s="4">
        <f t="shared" si="13"/>
        <v>-0.2160266684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>
      <c r="A43" s="4">
        <v>1087.0</v>
      </c>
      <c r="B43" s="1" t="s">
        <v>89</v>
      </c>
      <c r="C43" s="1"/>
      <c r="D43" s="4">
        <v>87.8</v>
      </c>
      <c r="E43" s="4">
        <f t="shared" si="3"/>
        <v>-0.2661539652</v>
      </c>
      <c r="F43" s="4">
        <f t="shared" si="4"/>
        <v>-0.5159011196</v>
      </c>
      <c r="G43" s="1"/>
      <c r="H43" s="4">
        <v>4.0</v>
      </c>
      <c r="I43" s="4">
        <v>1.0</v>
      </c>
      <c r="J43" s="4">
        <f t="shared" ref="J43:K43" si="96">if(ISNUMBER(H43), (H43-average(H:H))/stdev(H:H), "")</f>
        <v>0.3570777979</v>
      </c>
      <c r="K43" s="4">
        <f t="shared" si="96"/>
        <v>0.3069816835</v>
      </c>
      <c r="L43" s="4">
        <f t="shared" si="17"/>
        <v>0.3320297407</v>
      </c>
      <c r="M43" s="4">
        <f t="shared" si="18"/>
        <v>0.5762202189</v>
      </c>
      <c r="N43" s="4"/>
      <c r="O43" s="4">
        <v>6.0</v>
      </c>
      <c r="P43" s="4">
        <v>0.0</v>
      </c>
      <c r="Q43" s="4">
        <f t="shared" si="6"/>
        <v>6</v>
      </c>
      <c r="R43" s="4">
        <f t="shared" si="7"/>
        <v>1</v>
      </c>
      <c r="S43" s="4">
        <f t="shared" si="8"/>
        <v>0.5062565905</v>
      </c>
      <c r="T43" s="4">
        <f t="shared" si="9"/>
        <v>-0.7032847618</v>
      </c>
      <c r="U43" s="4">
        <f t="shared" si="10"/>
        <v>-0.09851408569</v>
      </c>
      <c r="V43" s="4">
        <f t="shared" si="11"/>
        <v>-0.3138695361</v>
      </c>
      <c r="W43" s="1"/>
      <c r="X43" s="4">
        <v>64.0</v>
      </c>
      <c r="Y43" s="4">
        <v>47.33</v>
      </c>
      <c r="Z43" s="4">
        <v>58.72</v>
      </c>
      <c r="AA43" s="4">
        <v>35.42</v>
      </c>
      <c r="AB43" s="4">
        <f t="shared" ref="AB43:AE43" si="97">if(X43=0, -1, (X43-average(X:X))/stdev(X:X))</f>
        <v>0.3636658948</v>
      </c>
      <c r="AC43" s="4">
        <f t="shared" si="97"/>
        <v>-0.1994511243</v>
      </c>
      <c r="AD43" s="4">
        <f t="shared" si="97"/>
        <v>-0.2099895791</v>
      </c>
      <c r="AE43" s="4">
        <f t="shared" si="97"/>
        <v>-0.5722525493</v>
      </c>
      <c r="AF43" s="4">
        <f t="shared" si="20"/>
        <v>-0.1545068395</v>
      </c>
      <c r="AG43" s="4">
        <f t="shared" si="21"/>
        <v>-0.3930735802</v>
      </c>
      <c r="AH43" s="1"/>
      <c r="AI43" s="4">
        <f t="shared" si="12"/>
        <v>-0.1616560042</v>
      </c>
      <c r="AJ43" s="4">
        <v>-0.380452309558859</v>
      </c>
      <c r="AK43" s="4">
        <f t="shared" si="13"/>
        <v>-0.2163550806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>
      <c r="A44" s="4">
        <v>940.0</v>
      </c>
      <c r="B44" s="1" t="s">
        <v>107</v>
      </c>
      <c r="C44" s="1"/>
      <c r="D44" s="4">
        <v>29.6</v>
      </c>
      <c r="E44" s="4">
        <f t="shared" si="3"/>
        <v>-0.717762151</v>
      </c>
      <c r="F44" s="4">
        <f t="shared" si="4"/>
        <v>-0.847208446</v>
      </c>
      <c r="G44" s="1"/>
      <c r="H44" s="4">
        <v>4.0</v>
      </c>
      <c r="I44" s="4">
        <v>1.0</v>
      </c>
      <c r="J44" s="4">
        <f t="shared" ref="J44:K44" si="98">if(ISNUMBER(H44), (H44-average(H:H))/stdev(H:H), "")</f>
        <v>0.3570777979</v>
      </c>
      <c r="K44" s="4">
        <f t="shared" si="98"/>
        <v>0.3069816835</v>
      </c>
      <c r="L44" s="4">
        <f t="shared" si="17"/>
        <v>0.3320297407</v>
      </c>
      <c r="M44" s="4">
        <f t="shared" si="18"/>
        <v>0.5762202189</v>
      </c>
      <c r="N44" s="4"/>
      <c r="O44" s="4">
        <v>42.0</v>
      </c>
      <c r="P44" s="4">
        <v>0.0</v>
      </c>
      <c r="Q44" s="4">
        <f t="shared" si="6"/>
        <v>42</v>
      </c>
      <c r="R44" s="4">
        <f t="shared" si="7"/>
        <v>1</v>
      </c>
      <c r="S44" s="4">
        <f t="shared" si="8"/>
        <v>0.5062565905</v>
      </c>
      <c r="T44" s="4">
        <f t="shared" si="9"/>
        <v>-0.644653619</v>
      </c>
      <c r="U44" s="4">
        <f t="shared" si="10"/>
        <v>-0.06919851425</v>
      </c>
      <c r="V44" s="4">
        <f t="shared" si="11"/>
        <v>-0.2630561048</v>
      </c>
      <c r="W44" s="1"/>
      <c r="X44" s="4">
        <v>53.65</v>
      </c>
      <c r="Y44" s="4">
        <v>48.5</v>
      </c>
      <c r="Z44" s="4">
        <v>47.27</v>
      </c>
      <c r="AA44" s="4">
        <v>40.63</v>
      </c>
      <c r="AB44" s="4">
        <f t="shared" ref="AB44:AE44" si="99">if(X44=0, -1, (X44-average(X:X))/stdev(X:X))</f>
        <v>-0.3460877765</v>
      </c>
      <c r="AC44" s="4">
        <f t="shared" si="99"/>
        <v>-0.1219836632</v>
      </c>
      <c r="AD44" s="4">
        <f t="shared" si="99"/>
        <v>-1.136414193</v>
      </c>
      <c r="AE44" s="4">
        <f t="shared" si="99"/>
        <v>-0.1804052109</v>
      </c>
      <c r="AF44" s="4">
        <f t="shared" si="20"/>
        <v>-0.4462227108</v>
      </c>
      <c r="AG44" s="4">
        <f t="shared" si="21"/>
        <v>-0.667999035</v>
      </c>
      <c r="AH44" s="1"/>
      <c r="AI44" s="4">
        <f t="shared" si="12"/>
        <v>-0.3005108417</v>
      </c>
      <c r="AJ44" s="4">
        <v>-0.09895092515809306</v>
      </c>
      <c r="AK44" s="4">
        <f t="shared" si="13"/>
        <v>-0.2501208626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>
      <c r="A45" s="4">
        <v>955.0</v>
      </c>
      <c r="B45" s="1" t="s">
        <v>83</v>
      </c>
      <c r="C45" s="1"/>
      <c r="D45" s="4">
        <v>43.0</v>
      </c>
      <c r="E45" s="4">
        <f t="shared" si="3"/>
        <v>-0.613783634</v>
      </c>
      <c r="F45" s="4">
        <f t="shared" si="4"/>
        <v>-0.7834434466</v>
      </c>
      <c r="G45" s="1"/>
      <c r="H45" s="4">
        <v>4.0</v>
      </c>
      <c r="I45" s="4">
        <v>1.0</v>
      </c>
      <c r="J45" s="4">
        <f t="shared" ref="J45:K45" si="100">if(ISNUMBER(H45), (H45-average(H:H))/stdev(H:H), "")</f>
        <v>0.3570777979</v>
      </c>
      <c r="K45" s="4">
        <f t="shared" si="100"/>
        <v>0.3069816835</v>
      </c>
      <c r="L45" s="4">
        <f t="shared" si="17"/>
        <v>0.3320297407</v>
      </c>
      <c r="M45" s="4">
        <f t="shared" si="18"/>
        <v>0.5762202189</v>
      </c>
      <c r="N45" s="4"/>
      <c r="O45" s="4">
        <v>100.0</v>
      </c>
      <c r="P45" s="4">
        <v>0.0</v>
      </c>
      <c r="Q45" s="4">
        <f t="shared" si="6"/>
        <v>100</v>
      </c>
      <c r="R45" s="4">
        <f t="shared" si="7"/>
        <v>1</v>
      </c>
      <c r="S45" s="4">
        <f t="shared" si="8"/>
        <v>0.5062565905</v>
      </c>
      <c r="T45" s="4">
        <f t="shared" si="9"/>
        <v>-0.5501923332</v>
      </c>
      <c r="U45" s="4">
        <f t="shared" si="10"/>
        <v>-0.02196787137</v>
      </c>
      <c r="V45" s="4">
        <f t="shared" si="11"/>
        <v>-0.1482156246</v>
      </c>
      <c r="W45" s="1"/>
      <c r="X45" s="4">
        <v>69.01</v>
      </c>
      <c r="Y45" s="4">
        <v>42.9</v>
      </c>
      <c r="Z45" s="4">
        <v>63.09</v>
      </c>
      <c r="AA45" s="4">
        <v>31.58</v>
      </c>
      <c r="AB45" s="4">
        <f t="shared" ref="AB45:AE45" si="101">if(X45=0, -1, (X45-average(X:X))/stdev(X:X))</f>
        <v>0.7072278168</v>
      </c>
      <c r="AC45" s="4">
        <f t="shared" si="101"/>
        <v>-0.4927680925</v>
      </c>
      <c r="AD45" s="4">
        <f t="shared" si="101"/>
        <v>0.1435890726</v>
      </c>
      <c r="AE45" s="4">
        <f t="shared" si="101"/>
        <v>-0.861061336</v>
      </c>
      <c r="AF45" s="4">
        <f t="shared" si="20"/>
        <v>-0.1257531348</v>
      </c>
      <c r="AG45" s="4">
        <f t="shared" si="21"/>
        <v>-0.3546168845</v>
      </c>
      <c r="AH45" s="1"/>
      <c r="AI45" s="4">
        <f t="shared" si="12"/>
        <v>-0.1775139342</v>
      </c>
      <c r="AJ45" s="4">
        <v>-0.5367306052871582</v>
      </c>
      <c r="AK45" s="4">
        <f t="shared" si="13"/>
        <v>-0.267318102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>
      <c r="A46" s="4">
        <v>679.0</v>
      </c>
      <c r="B46" s="1" t="s">
        <v>118</v>
      </c>
      <c r="C46" s="1"/>
      <c r="D46" s="4">
        <v>35.5</v>
      </c>
      <c r="E46" s="4">
        <f t="shared" si="3"/>
        <v>-0.6719805651</v>
      </c>
      <c r="F46" s="4">
        <f t="shared" si="4"/>
        <v>-0.8197442071</v>
      </c>
      <c r="G46" s="1"/>
      <c r="H46" s="4">
        <v>4.0</v>
      </c>
      <c r="I46" s="4">
        <v>1.0</v>
      </c>
      <c r="J46" s="4">
        <f t="shared" ref="J46:K46" si="102">if(ISNUMBER(H46), (H46-average(H:H))/stdev(H:H), "")</f>
        <v>0.3570777979</v>
      </c>
      <c r="K46" s="4">
        <f t="shared" si="102"/>
        <v>0.3069816835</v>
      </c>
      <c r="L46" s="4">
        <f t="shared" si="17"/>
        <v>0.3320297407</v>
      </c>
      <c r="M46" s="4">
        <f t="shared" si="18"/>
        <v>0.5762202189</v>
      </c>
      <c r="N46" s="4"/>
      <c r="O46" s="4">
        <v>153.0</v>
      </c>
      <c r="P46" s="4">
        <v>0.0</v>
      </c>
      <c r="Q46" s="4">
        <f t="shared" si="6"/>
        <v>153</v>
      </c>
      <c r="R46" s="4">
        <f t="shared" si="7"/>
        <v>1</v>
      </c>
      <c r="S46" s="4">
        <f t="shared" si="8"/>
        <v>0.5062565905</v>
      </c>
      <c r="T46" s="4">
        <f t="shared" si="9"/>
        <v>-0.4638742617</v>
      </c>
      <c r="U46" s="4">
        <f t="shared" si="10"/>
        <v>0.02119116436</v>
      </c>
      <c r="V46" s="4">
        <f t="shared" si="11"/>
        <v>0.1455718529</v>
      </c>
      <c r="W46" s="1"/>
      <c r="X46" s="4">
        <v>49.35</v>
      </c>
      <c r="Y46" s="4">
        <v>27.54</v>
      </c>
      <c r="Z46" s="4">
        <v>61.2</v>
      </c>
      <c r="AA46" s="4">
        <v>38.15</v>
      </c>
      <c r="AB46" s="4">
        <f t="shared" ref="AB46:AE46" si="103">if(X46=0, -1, (X46-average(X:X))/stdev(X:X))</f>
        <v>-0.6409612824</v>
      </c>
      <c r="AC46" s="4">
        <f t="shared" si="103"/>
        <v>-1.509776813</v>
      </c>
      <c r="AD46" s="4">
        <f t="shared" si="103"/>
        <v>-0.009331671507</v>
      </c>
      <c r="AE46" s="4">
        <f t="shared" si="103"/>
        <v>-0.3669275524</v>
      </c>
      <c r="AF46" s="4">
        <f t="shared" si="20"/>
        <v>-0.6317493298</v>
      </c>
      <c r="AG46" s="4">
        <f t="shared" si="21"/>
        <v>-0.7948266036</v>
      </c>
      <c r="AH46" s="1"/>
      <c r="AI46" s="4">
        <f t="shared" si="12"/>
        <v>-0.2231946847</v>
      </c>
      <c r="AJ46" s="4">
        <v>-0.616508819483548</v>
      </c>
      <c r="AK46" s="4">
        <f t="shared" si="13"/>
        <v>-0.3215232184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>
      <c r="A47" s="4">
        <v>823.0</v>
      </c>
      <c r="B47" s="1" t="s">
        <v>86</v>
      </c>
      <c r="C47" s="1"/>
      <c r="D47" s="4">
        <v>81.4</v>
      </c>
      <c r="E47" s="4">
        <f t="shared" si="3"/>
        <v>-0.3158153464</v>
      </c>
      <c r="F47" s="4">
        <f t="shared" si="4"/>
        <v>-0.5619745069</v>
      </c>
      <c r="G47" s="1"/>
      <c r="H47" s="4">
        <v>4.0</v>
      </c>
      <c r="I47" s="4">
        <v>1.0</v>
      </c>
      <c r="J47" s="4">
        <f t="shared" ref="J47:K47" si="104">if(ISNUMBER(H47), (H47-average(H:H))/stdev(H:H), "")</f>
        <v>0.3570777979</v>
      </c>
      <c r="K47" s="4">
        <f t="shared" si="104"/>
        <v>0.3069816835</v>
      </c>
      <c r="L47" s="4">
        <f t="shared" si="17"/>
        <v>0.3320297407</v>
      </c>
      <c r="M47" s="4">
        <f t="shared" si="18"/>
        <v>0.5762202189</v>
      </c>
      <c r="N47" s="4"/>
      <c r="O47" s="4">
        <v>34.0</v>
      </c>
      <c r="P47" s="4">
        <v>0.0</v>
      </c>
      <c r="Q47" s="4">
        <f t="shared" si="6"/>
        <v>34</v>
      </c>
      <c r="R47" s="4">
        <f t="shared" si="7"/>
        <v>1</v>
      </c>
      <c r="S47" s="4">
        <f t="shared" si="8"/>
        <v>0.5062565905</v>
      </c>
      <c r="T47" s="4">
        <f t="shared" si="9"/>
        <v>-0.6576827618</v>
      </c>
      <c r="U47" s="4">
        <f t="shared" si="10"/>
        <v>-0.07571308568</v>
      </c>
      <c r="V47" s="4">
        <f t="shared" si="11"/>
        <v>-0.2751601092</v>
      </c>
      <c r="W47" s="1"/>
      <c r="X47" s="4">
        <v>41.15</v>
      </c>
      <c r="Y47" s="4">
        <v>48.44</v>
      </c>
      <c r="Z47" s="4">
        <v>49.09</v>
      </c>
      <c r="AA47" s="4">
        <v>41.15</v>
      </c>
      <c r="AB47" s="4">
        <f t="shared" ref="AB47:AE47" si="105">if(X47=0, -1, (X47-average(X:X))/stdev(X:X))</f>
        <v>-1.203278201</v>
      </c>
      <c r="AC47" s="4">
        <f t="shared" si="105"/>
        <v>-0.1259563535</v>
      </c>
      <c r="AD47" s="4">
        <f t="shared" si="105"/>
        <v>-0.9891571798</v>
      </c>
      <c r="AE47" s="4">
        <f t="shared" si="105"/>
        <v>-0.1412956877</v>
      </c>
      <c r="AF47" s="4">
        <f t="shared" si="20"/>
        <v>-0.6149218554</v>
      </c>
      <c r="AG47" s="4">
        <f t="shared" si="21"/>
        <v>-0.7841695323</v>
      </c>
      <c r="AH47" s="1"/>
      <c r="AI47" s="4">
        <f t="shared" si="12"/>
        <v>-0.2612709824</v>
      </c>
      <c r="AJ47" s="4">
        <v>-0.6464033922308763</v>
      </c>
      <c r="AK47" s="4">
        <f t="shared" si="13"/>
        <v>-0.3575540848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>
      <c r="A48" s="4">
        <v>871.0</v>
      </c>
      <c r="B48" s="1" t="s">
        <v>117</v>
      </c>
      <c r="C48" s="1"/>
      <c r="D48" s="4">
        <v>103.5</v>
      </c>
      <c r="E48" s="4">
        <f t="shared" si="3"/>
        <v>-0.1443283893</v>
      </c>
      <c r="F48" s="4">
        <f t="shared" si="4"/>
        <v>-0.3799057637</v>
      </c>
      <c r="G48" s="1"/>
      <c r="H48" s="4">
        <v>4.0</v>
      </c>
      <c r="I48" s="4">
        <v>1.0</v>
      </c>
      <c r="J48" s="4">
        <f t="shared" ref="J48:K48" si="106">if(ISNUMBER(H48), (H48-average(H:H))/stdev(H:H), "")</f>
        <v>0.3570777979</v>
      </c>
      <c r="K48" s="4">
        <f t="shared" si="106"/>
        <v>0.3069816835</v>
      </c>
      <c r="L48" s="4">
        <f t="shared" si="17"/>
        <v>0.3320297407</v>
      </c>
      <c r="M48" s="4">
        <f t="shared" si="18"/>
        <v>0.5762202189</v>
      </c>
      <c r="N48" s="4"/>
      <c r="O48" s="4">
        <v>0.0</v>
      </c>
      <c r="P48" s="4">
        <v>0.0</v>
      </c>
      <c r="Q48" s="4">
        <f t="shared" si="6"/>
        <v>0</v>
      </c>
      <c r="R48" s="4">
        <f t="shared" si="7"/>
        <v>-1</v>
      </c>
      <c r="S48" s="4">
        <f t="shared" si="8"/>
        <v>-1</v>
      </c>
      <c r="T48" s="4">
        <f t="shared" si="9"/>
        <v>-1</v>
      </c>
      <c r="U48" s="4">
        <f t="shared" si="10"/>
        <v>-1</v>
      </c>
      <c r="V48" s="4">
        <f t="shared" si="11"/>
        <v>-1</v>
      </c>
      <c r="W48" s="1"/>
      <c r="X48" s="4">
        <v>65.89</v>
      </c>
      <c r="Y48" s="4">
        <v>40.17</v>
      </c>
      <c r="Z48" s="4">
        <v>47.27</v>
      </c>
      <c r="AA48" s="4">
        <v>32.23</v>
      </c>
      <c r="AB48" s="4">
        <f t="shared" ref="AB48:AE48" si="107">if(X48=0, -1, (X48-average(X:X))/stdev(X:X))</f>
        <v>0.4932730869</v>
      </c>
      <c r="AC48" s="4">
        <f t="shared" si="107"/>
        <v>-0.6735255018</v>
      </c>
      <c r="AD48" s="4">
        <f t="shared" si="107"/>
        <v>-1.136414193</v>
      </c>
      <c r="AE48" s="4">
        <f t="shared" si="107"/>
        <v>-0.812174432</v>
      </c>
      <c r="AF48" s="4">
        <f t="shared" si="20"/>
        <v>-0.5322102599</v>
      </c>
      <c r="AG48" s="4">
        <f t="shared" si="21"/>
        <v>-0.7295274223</v>
      </c>
      <c r="AH48" s="1"/>
      <c r="AI48" s="4">
        <f t="shared" si="12"/>
        <v>-0.3833032418</v>
      </c>
      <c r="AJ48" s="4">
        <v>-0.457174823800665</v>
      </c>
      <c r="AK48" s="4">
        <f t="shared" si="13"/>
        <v>-0.4017711373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>
      <c r="A49" s="4">
        <v>244.0</v>
      </c>
      <c r="B49" s="1" t="s">
        <v>121</v>
      </c>
      <c r="C49" s="1"/>
      <c r="D49" s="4">
        <v>42.3</v>
      </c>
      <c r="E49" s="4">
        <f t="shared" si="3"/>
        <v>-0.6192153476</v>
      </c>
      <c r="F49" s="4">
        <f t="shared" si="4"/>
        <v>-0.7869023749</v>
      </c>
      <c r="G49" s="1"/>
      <c r="H49" s="4">
        <v>4.0</v>
      </c>
      <c r="I49" s="4">
        <v>1.0</v>
      </c>
      <c r="J49" s="4">
        <f t="shared" ref="J49:K49" si="108">if(ISNUMBER(H49), (H49-average(H:H))/stdev(H:H), "")</f>
        <v>0.3570777979</v>
      </c>
      <c r="K49" s="4">
        <f t="shared" si="108"/>
        <v>0.3069816835</v>
      </c>
      <c r="L49" s="4">
        <f t="shared" si="17"/>
        <v>0.3320297407</v>
      </c>
      <c r="M49" s="4">
        <f t="shared" si="18"/>
        <v>0.5762202189</v>
      </c>
      <c r="N49" s="4"/>
      <c r="O49" s="4">
        <v>29.0</v>
      </c>
      <c r="P49" s="4">
        <v>0.0</v>
      </c>
      <c r="Q49" s="4">
        <f t="shared" si="6"/>
        <v>29</v>
      </c>
      <c r="R49" s="4">
        <f t="shared" si="7"/>
        <v>1</v>
      </c>
      <c r="S49" s="4">
        <f t="shared" si="8"/>
        <v>0.5062565905</v>
      </c>
      <c r="T49" s="4">
        <f t="shared" si="9"/>
        <v>-0.6658259761</v>
      </c>
      <c r="U49" s="4">
        <f t="shared" si="10"/>
        <v>-0.07978469282</v>
      </c>
      <c r="V49" s="4">
        <f t="shared" si="11"/>
        <v>-0.2824618431</v>
      </c>
      <c r="W49" s="1"/>
      <c r="X49" s="4">
        <v>37.63</v>
      </c>
      <c r="Y49" s="4">
        <v>35.03</v>
      </c>
      <c r="Z49" s="4">
        <v>43.62</v>
      </c>
      <c r="AA49" s="4">
        <v>29.04</v>
      </c>
      <c r="AB49" s="4">
        <f t="shared" ref="AB49:AE49" si="109">if(X49=0, -1, (X49-average(X:X))/stdev(X:X))</f>
        <v>-1.444663024</v>
      </c>
      <c r="AC49" s="4">
        <f t="shared" si="109"/>
        <v>-1.013852639</v>
      </c>
      <c r="AD49" s="4">
        <f t="shared" si="109"/>
        <v>-1.431737323</v>
      </c>
      <c r="AE49" s="4">
        <f t="shared" si="109"/>
        <v>-1.052096315</v>
      </c>
      <c r="AF49" s="4">
        <f t="shared" si="20"/>
        <v>-1.235587325</v>
      </c>
      <c r="AG49" s="4">
        <f t="shared" si="21"/>
        <v>-1.111569757</v>
      </c>
      <c r="AH49" s="1"/>
      <c r="AI49" s="4">
        <f t="shared" si="12"/>
        <v>-0.4011784391</v>
      </c>
      <c r="AJ49" s="4">
        <v>-0.5313423833028766</v>
      </c>
      <c r="AK49" s="4">
        <f t="shared" si="13"/>
        <v>-0.4337194251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>
      <c r="A50" s="4">
        <v>924.0</v>
      </c>
      <c r="B50" s="1" t="s">
        <v>119</v>
      </c>
      <c r="C50" s="1"/>
      <c r="D50" s="4">
        <v>21.6</v>
      </c>
      <c r="E50" s="4">
        <f t="shared" si="3"/>
        <v>-0.7798388776</v>
      </c>
      <c r="F50" s="4">
        <f t="shared" si="4"/>
        <v>-0.8830848643</v>
      </c>
      <c r="G50" s="1"/>
      <c r="H50" s="4">
        <v>4.0</v>
      </c>
      <c r="I50" s="4">
        <v>1.0</v>
      </c>
      <c r="J50" s="4">
        <f t="shared" ref="J50:K50" si="110">if(ISNUMBER(H50), (H50-average(H:H))/stdev(H:H), "")</f>
        <v>0.3570777979</v>
      </c>
      <c r="K50" s="4">
        <f t="shared" si="110"/>
        <v>0.3069816835</v>
      </c>
      <c r="L50" s="4">
        <f t="shared" si="17"/>
        <v>0.3320297407</v>
      </c>
      <c r="M50" s="4">
        <f t="shared" si="18"/>
        <v>0.5762202189</v>
      </c>
      <c r="N50" s="4"/>
      <c r="O50" s="4">
        <v>67.0</v>
      </c>
      <c r="P50" s="4">
        <v>0.0</v>
      </c>
      <c r="Q50" s="4">
        <f t="shared" si="6"/>
        <v>67</v>
      </c>
      <c r="R50" s="4">
        <f t="shared" si="7"/>
        <v>1</v>
      </c>
      <c r="S50" s="4">
        <f t="shared" si="8"/>
        <v>0.5062565905</v>
      </c>
      <c r="T50" s="4">
        <f t="shared" si="9"/>
        <v>-0.6039375475</v>
      </c>
      <c r="U50" s="4">
        <f t="shared" si="10"/>
        <v>-0.04884047852</v>
      </c>
      <c r="V50" s="4">
        <f t="shared" si="11"/>
        <v>-0.2209988202</v>
      </c>
      <c r="W50" s="1"/>
      <c r="X50" s="4">
        <v>38.22</v>
      </c>
      <c r="Y50" s="4">
        <v>33.01</v>
      </c>
      <c r="Z50" s="4">
        <v>60.68</v>
      </c>
      <c r="AA50" s="4">
        <v>27.21</v>
      </c>
      <c r="AB50" s="4">
        <f t="shared" ref="AB50:AE50" si="111">if(X50=0, -1, (X50-average(X:X))/stdev(X:X))</f>
        <v>-1.404203636</v>
      </c>
      <c r="AC50" s="4">
        <f t="shared" si="111"/>
        <v>-1.147599879</v>
      </c>
      <c r="AD50" s="4">
        <f t="shared" si="111"/>
        <v>-0.05140510374</v>
      </c>
      <c r="AE50" s="4">
        <f t="shared" si="111"/>
        <v>-1.189731752</v>
      </c>
      <c r="AF50" s="4">
        <f t="shared" si="20"/>
        <v>-0.9482350929</v>
      </c>
      <c r="AG50" s="4">
        <f t="shared" si="21"/>
        <v>-0.9737736353</v>
      </c>
      <c r="AH50" s="1"/>
      <c r="AI50" s="4">
        <f t="shared" si="12"/>
        <v>-0.3754092752</v>
      </c>
      <c r="AJ50" s="4">
        <v>-0.6351990053620641</v>
      </c>
      <c r="AK50" s="4">
        <f t="shared" si="13"/>
        <v>-0.4403567078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>
      <c r="A51" s="4">
        <v>177.0</v>
      </c>
      <c r="B51" s="1" t="s">
        <v>104</v>
      </c>
      <c r="C51" s="1"/>
      <c r="D51" s="4">
        <v>30.2</v>
      </c>
      <c r="E51" s="4">
        <f t="shared" si="3"/>
        <v>-0.7131063965</v>
      </c>
      <c r="F51" s="4">
        <f t="shared" si="4"/>
        <v>-0.8444562727</v>
      </c>
      <c r="G51" s="1"/>
      <c r="H51" s="4">
        <v>4.0</v>
      </c>
      <c r="I51" s="4">
        <v>1.0</v>
      </c>
      <c r="J51" s="4">
        <f t="shared" ref="J51:K51" si="112">if(ISNUMBER(H51), (H51-average(H:H))/stdev(H:H), "")</f>
        <v>0.3570777979</v>
      </c>
      <c r="K51" s="4">
        <f t="shared" si="112"/>
        <v>0.3069816835</v>
      </c>
      <c r="L51" s="4">
        <f t="shared" si="17"/>
        <v>0.3320297407</v>
      </c>
      <c r="M51" s="4">
        <f t="shared" si="18"/>
        <v>0.5762202189</v>
      </c>
      <c r="N51" s="4"/>
      <c r="O51" s="4">
        <v>5.0</v>
      </c>
      <c r="P51" s="4">
        <v>0.0</v>
      </c>
      <c r="Q51" s="4">
        <f t="shared" si="6"/>
        <v>5</v>
      </c>
      <c r="R51" s="4">
        <f t="shared" si="7"/>
        <v>1</v>
      </c>
      <c r="S51" s="4">
        <f t="shared" si="8"/>
        <v>0.5062565905</v>
      </c>
      <c r="T51" s="4">
        <f t="shared" si="9"/>
        <v>-0.7049134047</v>
      </c>
      <c r="U51" s="4">
        <f t="shared" si="10"/>
        <v>-0.09932840712</v>
      </c>
      <c r="V51" s="4">
        <f t="shared" si="11"/>
        <v>-0.3151640955</v>
      </c>
      <c r="W51" s="1"/>
      <c r="X51" s="4">
        <v>41.47</v>
      </c>
      <c r="Y51" s="4">
        <v>33.86</v>
      </c>
      <c r="Z51" s="4">
        <v>56.19</v>
      </c>
      <c r="AA51" s="4">
        <v>36.26</v>
      </c>
      <c r="AB51" s="4">
        <f t="shared" ref="AB51:AE51" si="113">if(X51=0, -1, (X51-average(X:X))/stdev(X:X))</f>
        <v>-1.181334126</v>
      </c>
      <c r="AC51" s="4">
        <f t="shared" si="113"/>
        <v>-1.0913201</v>
      </c>
      <c r="AD51" s="4">
        <f t="shared" si="113"/>
        <v>-0.414693009</v>
      </c>
      <c r="AE51" s="4">
        <f t="shared" si="113"/>
        <v>-0.5090756271</v>
      </c>
      <c r="AF51" s="4">
        <f t="shared" si="20"/>
        <v>-0.7991057155</v>
      </c>
      <c r="AG51" s="4">
        <f t="shared" si="21"/>
        <v>-0.893927131</v>
      </c>
      <c r="AH51" s="1"/>
      <c r="AI51" s="4">
        <f t="shared" si="12"/>
        <v>-0.3693318201</v>
      </c>
      <c r="AJ51" s="4">
        <v>-0.6669789697798204</v>
      </c>
      <c r="AK51" s="4">
        <f t="shared" si="13"/>
        <v>-0.4437436075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>
      <c r="A52" s="4">
        <v>1123.0</v>
      </c>
      <c r="B52" s="1" t="s">
        <v>123</v>
      </c>
      <c r="C52" s="1"/>
      <c r="D52" s="4">
        <v>59.0</v>
      </c>
      <c r="E52" s="4">
        <f t="shared" si="3"/>
        <v>-0.4896301808</v>
      </c>
      <c r="F52" s="4">
        <f t="shared" si="4"/>
        <v>-0.6997357936</v>
      </c>
      <c r="G52" s="1"/>
      <c r="H52" s="4">
        <v>2.0</v>
      </c>
      <c r="I52" s="4">
        <v>1.0</v>
      </c>
      <c r="J52" s="4">
        <f t="shared" ref="J52:K52" si="114">if(ISNUMBER(H52), (H52-average(H:H))/stdev(H:H), "")</f>
        <v>-2.754600155</v>
      </c>
      <c r="K52" s="4">
        <f t="shared" si="114"/>
        <v>0.3069816835</v>
      </c>
      <c r="L52" s="4">
        <f t="shared" si="17"/>
        <v>-1.223809236</v>
      </c>
      <c r="M52" s="4">
        <f t="shared" si="18"/>
        <v>-1.106259118</v>
      </c>
      <c r="N52" s="4"/>
      <c r="O52" s="4">
        <v>700.0</v>
      </c>
      <c r="P52" s="4">
        <v>0.0</v>
      </c>
      <c r="Q52" s="4">
        <f t="shared" si="6"/>
        <v>700</v>
      </c>
      <c r="R52" s="4">
        <f t="shared" si="7"/>
        <v>1</v>
      </c>
      <c r="S52" s="4">
        <f t="shared" si="8"/>
        <v>0.5062565905</v>
      </c>
      <c r="T52" s="4">
        <f t="shared" si="9"/>
        <v>0.4269933815</v>
      </c>
      <c r="U52" s="4">
        <f t="shared" si="10"/>
        <v>0.466624986</v>
      </c>
      <c r="V52" s="4">
        <f t="shared" si="11"/>
        <v>0.6830995433</v>
      </c>
      <c r="W52" s="1"/>
      <c r="X52" s="4">
        <v>51.04</v>
      </c>
      <c r="Y52" s="4">
        <v>28.39</v>
      </c>
      <c r="Z52" s="4">
        <v>52.86</v>
      </c>
      <c r="AA52" s="4">
        <v>20.96</v>
      </c>
      <c r="AB52" s="4">
        <f t="shared" ref="AB52:AE52" si="115">if(X52=0, -1, (X52-average(X:X))/stdev(X:X))</f>
        <v>-0.5250691371</v>
      </c>
      <c r="AC52" s="4">
        <f t="shared" si="115"/>
        <v>-1.453497033</v>
      </c>
      <c r="AD52" s="4">
        <f t="shared" si="115"/>
        <v>-0.6841247961</v>
      </c>
      <c r="AE52" s="4">
        <f t="shared" si="115"/>
        <v>-1.659798137</v>
      </c>
      <c r="AF52" s="4">
        <f t="shared" si="20"/>
        <v>-1.080622276</v>
      </c>
      <c r="AG52" s="4">
        <f t="shared" si="21"/>
        <v>-1.039529834</v>
      </c>
      <c r="AH52" s="1"/>
      <c r="AI52" s="4">
        <f t="shared" si="12"/>
        <v>-0.5406063006</v>
      </c>
      <c r="AJ52" s="4">
        <v>-0.27216246069926986</v>
      </c>
      <c r="AK52" s="4">
        <f t="shared" si="13"/>
        <v>-0.4734953406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>
      <c r="A53" s="4">
        <v>1184.0</v>
      </c>
      <c r="B53" s="1" t="s">
        <v>125</v>
      </c>
      <c r="C53" s="1"/>
      <c r="D53" s="4">
        <v>40.3</v>
      </c>
      <c r="E53" s="4">
        <f t="shared" si="3"/>
        <v>-0.6347345292</v>
      </c>
      <c r="F53" s="4">
        <f t="shared" si="4"/>
        <v>-0.7967022839</v>
      </c>
      <c r="G53" s="1"/>
      <c r="H53" s="4">
        <v>4.0</v>
      </c>
      <c r="I53" s="4">
        <v>1.0</v>
      </c>
      <c r="J53" s="4">
        <f t="shared" ref="J53:K53" si="116">if(ISNUMBER(H53), (H53-average(H:H))/stdev(H:H), "")</f>
        <v>0.3570777979</v>
      </c>
      <c r="K53" s="4">
        <f t="shared" si="116"/>
        <v>0.3069816835</v>
      </c>
      <c r="L53" s="4">
        <f t="shared" si="17"/>
        <v>0.3320297407</v>
      </c>
      <c r="M53" s="4">
        <f t="shared" si="18"/>
        <v>0.5762202189</v>
      </c>
      <c r="N53" s="4"/>
      <c r="O53" s="4">
        <v>0.0</v>
      </c>
      <c r="P53" s="4">
        <v>3.0</v>
      </c>
      <c r="Q53" s="4">
        <f t="shared" si="6"/>
        <v>3</v>
      </c>
      <c r="R53" s="4">
        <f t="shared" si="7"/>
        <v>-1</v>
      </c>
      <c r="S53" s="4">
        <f t="shared" si="8"/>
        <v>-2.085045522</v>
      </c>
      <c r="T53" s="4">
        <f t="shared" si="9"/>
        <v>-0.7081706904</v>
      </c>
      <c r="U53" s="4">
        <f t="shared" si="10"/>
        <v>-1.396608106</v>
      </c>
      <c r="V53" s="4">
        <f t="shared" si="11"/>
        <v>-1.181781751</v>
      </c>
      <c r="W53" s="1"/>
      <c r="X53" s="4">
        <v>62.76</v>
      </c>
      <c r="Y53" s="4">
        <v>48.11</v>
      </c>
      <c r="Z53" s="4">
        <v>63.02</v>
      </c>
      <c r="AA53" s="4">
        <v>35.94</v>
      </c>
      <c r="AB53" s="4">
        <f t="shared" ref="AB53:AE53" si="117">if(X53=0, -1, (X53-average(X:X))/stdev(X:X))</f>
        <v>0.2786326047</v>
      </c>
      <c r="AC53" s="4">
        <f t="shared" si="117"/>
        <v>-0.1478061502</v>
      </c>
      <c r="AD53" s="4">
        <f t="shared" si="117"/>
        <v>0.1379253413</v>
      </c>
      <c r="AE53" s="4">
        <f t="shared" si="117"/>
        <v>-0.533143026</v>
      </c>
      <c r="AF53" s="4">
        <f t="shared" si="20"/>
        <v>-0.06609780756</v>
      </c>
      <c r="AG53" s="4">
        <f t="shared" si="21"/>
        <v>-0.2570949388</v>
      </c>
      <c r="AH53" s="1"/>
      <c r="AI53" s="4">
        <f t="shared" si="12"/>
        <v>-0.4148396886</v>
      </c>
      <c r="AJ53" s="4">
        <v>-0.6963922056112088</v>
      </c>
      <c r="AK53" s="4">
        <f t="shared" si="13"/>
        <v>-0.4852278179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>
      <c r="A54" s="4">
        <v>492.0</v>
      </c>
      <c r="B54" s="1" t="s">
        <v>127</v>
      </c>
      <c r="C54" s="1"/>
      <c r="D54" s="4">
        <v>33.4</v>
      </c>
      <c r="E54" s="4">
        <f t="shared" si="3"/>
        <v>-0.6882757059</v>
      </c>
      <c r="F54" s="4">
        <f t="shared" si="4"/>
        <v>-0.829623834</v>
      </c>
      <c r="G54" s="1"/>
      <c r="H54" s="4">
        <v>2.0</v>
      </c>
      <c r="I54" s="4">
        <v>0.0</v>
      </c>
      <c r="J54" s="4">
        <f t="shared" ref="J54:K54" si="118">if(ISNUMBER(H54), (H54-average(H:H))/stdev(H:H), "")</f>
        <v>-2.754600155</v>
      </c>
      <c r="K54" s="4">
        <f t="shared" si="118"/>
        <v>-2.033753653</v>
      </c>
      <c r="L54" s="4">
        <f t="shared" si="17"/>
        <v>-2.394176904</v>
      </c>
      <c r="M54" s="4">
        <f t="shared" si="18"/>
        <v>-1.547312801</v>
      </c>
      <c r="N54" s="4"/>
      <c r="O54" s="4">
        <v>944.0</v>
      </c>
      <c r="P54" s="4">
        <v>0.0</v>
      </c>
      <c r="Q54" s="4">
        <f t="shared" si="6"/>
        <v>944</v>
      </c>
      <c r="R54" s="4">
        <f t="shared" si="7"/>
        <v>1</v>
      </c>
      <c r="S54" s="4">
        <f t="shared" si="8"/>
        <v>0.5062565905</v>
      </c>
      <c r="T54" s="4">
        <f t="shared" si="9"/>
        <v>0.8243822388</v>
      </c>
      <c r="U54" s="4">
        <f t="shared" si="10"/>
        <v>0.6653194146</v>
      </c>
      <c r="V54" s="4">
        <f t="shared" si="11"/>
        <v>0.8156711437</v>
      </c>
      <c r="W54" s="1"/>
      <c r="X54" s="4">
        <v>34.64</v>
      </c>
      <c r="Y54" s="4">
        <v>35.09</v>
      </c>
      <c r="Z54" s="4">
        <v>57.03</v>
      </c>
      <c r="AA54" s="4">
        <v>37.7</v>
      </c>
      <c r="AB54" s="4">
        <f t="shared" ref="AB54:AE54" si="119">if(X54=0, -1, (X54-average(X:X))/stdev(X:X))</f>
        <v>-1.649702974</v>
      </c>
      <c r="AC54" s="4">
        <f t="shared" si="119"/>
        <v>-1.009879948</v>
      </c>
      <c r="AD54" s="4">
        <f t="shared" si="119"/>
        <v>-0.3467282338</v>
      </c>
      <c r="AE54" s="4">
        <f t="shared" si="119"/>
        <v>-0.4007723321</v>
      </c>
      <c r="AF54" s="4">
        <f t="shared" si="20"/>
        <v>-0.851770872</v>
      </c>
      <c r="AG54" s="4">
        <f t="shared" si="21"/>
        <v>-0.9229143362</v>
      </c>
      <c r="AH54" s="1"/>
      <c r="AI54" s="4">
        <f t="shared" si="12"/>
        <v>-0.6210449569</v>
      </c>
      <c r="AJ54" s="4">
        <v>-0.15415235078315023</v>
      </c>
      <c r="AK54" s="4">
        <f t="shared" si="13"/>
        <v>-0.5043218053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>
      <c r="A55" s="4">
        <v>815.0</v>
      </c>
      <c r="B55" s="12" t="s">
        <v>129</v>
      </c>
      <c r="C55" s="1"/>
      <c r="D55" s="4">
        <v>23.0</v>
      </c>
      <c r="E55" s="4">
        <f t="shared" si="3"/>
        <v>-0.7689754504</v>
      </c>
      <c r="F55" s="4">
        <f t="shared" si="4"/>
        <v>-0.8769124531</v>
      </c>
      <c r="G55" s="1"/>
      <c r="H55" s="4">
        <v>4.0</v>
      </c>
      <c r="I55" s="4">
        <v>0.0</v>
      </c>
      <c r="J55" s="4">
        <f t="shared" ref="J55:K55" si="120">if(ISNUMBER(H55), (H55-average(H:H))/stdev(H:H), "")</f>
        <v>0.3570777979</v>
      </c>
      <c r="K55" s="4">
        <f t="shared" si="120"/>
        <v>-2.033753653</v>
      </c>
      <c r="L55" s="4">
        <f t="shared" si="17"/>
        <v>-0.8383379276</v>
      </c>
      <c r="M55" s="4">
        <f t="shared" si="18"/>
        <v>-0.9156079552</v>
      </c>
      <c r="N55" s="4"/>
      <c r="O55" s="4">
        <v>183.0</v>
      </c>
      <c r="P55" s="4">
        <v>0.0</v>
      </c>
      <c r="Q55" s="4">
        <f t="shared" si="6"/>
        <v>183</v>
      </c>
      <c r="R55" s="4">
        <f t="shared" si="7"/>
        <v>1</v>
      </c>
      <c r="S55" s="4">
        <f t="shared" si="8"/>
        <v>0.5062565905</v>
      </c>
      <c r="T55" s="4">
        <f t="shared" si="9"/>
        <v>-0.415014976</v>
      </c>
      <c r="U55" s="4">
        <f t="shared" si="10"/>
        <v>0.04562080723</v>
      </c>
      <c r="V55" s="4">
        <f t="shared" si="11"/>
        <v>0.2135902789</v>
      </c>
      <c r="W55" s="1"/>
      <c r="X55" s="4">
        <v>41.28</v>
      </c>
      <c r="Y55" s="4">
        <v>24.35</v>
      </c>
      <c r="Z55" s="4">
        <v>63.15</v>
      </c>
      <c r="AA55" s="4">
        <v>39.19</v>
      </c>
      <c r="AB55" s="4">
        <f t="shared" ref="AB55:AE55" si="121">if(X55=0, -1, (X55-average(X:X))/stdev(X:X))</f>
        <v>-1.19436342</v>
      </c>
      <c r="AC55" s="4">
        <f t="shared" si="121"/>
        <v>-1.720991515</v>
      </c>
      <c r="AD55" s="4">
        <f t="shared" si="121"/>
        <v>0.1484436994</v>
      </c>
      <c r="AE55" s="4">
        <f t="shared" si="121"/>
        <v>-0.288708506</v>
      </c>
      <c r="AF55" s="4">
        <f t="shared" si="20"/>
        <v>-0.7639049354</v>
      </c>
      <c r="AG55" s="4">
        <f t="shared" si="21"/>
        <v>-0.8740165533</v>
      </c>
      <c r="AH55" s="1"/>
      <c r="AI55" s="4">
        <f t="shared" si="12"/>
        <v>-0.6132366707</v>
      </c>
      <c r="AJ55" s="4">
        <v>-0.28406127213413285</v>
      </c>
      <c r="AK55" s="4">
        <f t="shared" si="13"/>
        <v>-0.530942821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>
      <c r="A56" s="4">
        <v>1074.0</v>
      </c>
      <c r="B56" s="1" t="s">
        <v>122</v>
      </c>
      <c r="C56" s="1"/>
      <c r="D56" s="4">
        <v>30.3</v>
      </c>
      <c r="E56" s="4">
        <f t="shared" si="3"/>
        <v>-0.7123304374</v>
      </c>
      <c r="F56" s="4">
        <f t="shared" si="4"/>
        <v>-0.8439967046</v>
      </c>
      <c r="G56" s="1"/>
      <c r="H56" s="4">
        <v>4.0</v>
      </c>
      <c r="I56" s="4">
        <v>1.0</v>
      </c>
      <c r="J56" s="4">
        <f t="shared" ref="J56:K56" si="122">if(ISNUMBER(H56), (H56-average(H:H))/stdev(H:H), "")</f>
        <v>0.3570777979</v>
      </c>
      <c r="K56" s="4">
        <f t="shared" si="122"/>
        <v>0.3069816835</v>
      </c>
      <c r="L56" s="4">
        <f t="shared" si="17"/>
        <v>0.3320297407</v>
      </c>
      <c r="M56" s="4">
        <f t="shared" si="18"/>
        <v>0.5762202189</v>
      </c>
      <c r="N56" s="4"/>
      <c r="O56" s="4">
        <v>24.0</v>
      </c>
      <c r="P56" s="4">
        <v>0.0</v>
      </c>
      <c r="Q56" s="4">
        <f t="shared" si="6"/>
        <v>24</v>
      </c>
      <c r="R56" s="4">
        <f t="shared" si="7"/>
        <v>1</v>
      </c>
      <c r="S56" s="4">
        <f t="shared" si="8"/>
        <v>0.5062565905</v>
      </c>
      <c r="T56" s="4">
        <f t="shared" si="9"/>
        <v>-0.6739691904</v>
      </c>
      <c r="U56" s="4">
        <f t="shared" si="10"/>
        <v>-0.08385629997</v>
      </c>
      <c r="V56" s="4">
        <f t="shared" si="11"/>
        <v>-0.2895795227</v>
      </c>
      <c r="W56" s="1"/>
      <c r="X56" s="4">
        <v>30.47</v>
      </c>
      <c r="Y56" s="4">
        <v>15.82</v>
      </c>
      <c r="Z56" s="4">
        <v>44.4</v>
      </c>
      <c r="AA56" s="4">
        <v>16.6</v>
      </c>
      <c r="AB56" s="4">
        <f t="shared" ref="AB56:AE56" si="123">if(X56=0, -1, (X56-average(X:X))/stdev(X:X))</f>
        <v>-1.935661699</v>
      </c>
      <c r="AC56" s="4">
        <f t="shared" si="123"/>
        <v>-2.285775654</v>
      </c>
      <c r="AD56" s="4">
        <f t="shared" si="123"/>
        <v>-1.368627174</v>
      </c>
      <c r="AE56" s="4">
        <f t="shared" si="123"/>
        <v>-1.987716447</v>
      </c>
      <c r="AF56" s="4">
        <f t="shared" si="20"/>
        <v>-1.894445244</v>
      </c>
      <c r="AG56" s="4">
        <f t="shared" si="21"/>
        <v>-1.376388478</v>
      </c>
      <c r="AH56" s="1"/>
      <c r="AI56" s="4">
        <f t="shared" si="12"/>
        <v>-0.4834361217</v>
      </c>
      <c r="AJ56" s="4">
        <v>-0.796544004992839</v>
      </c>
      <c r="AK56" s="4">
        <f t="shared" si="13"/>
        <v>-0.5617130925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>
      <c r="A57" s="4">
        <v>1021.0</v>
      </c>
      <c r="B57" s="1" t="s">
        <v>128</v>
      </c>
      <c r="C57" s="1"/>
      <c r="D57" s="4">
        <v>36.7</v>
      </c>
      <c r="E57" s="4">
        <f t="shared" si="3"/>
        <v>-0.6626690562</v>
      </c>
      <c r="F57" s="4">
        <f t="shared" si="4"/>
        <v>-0.8140448735</v>
      </c>
      <c r="G57" s="1"/>
      <c r="H57" s="4">
        <v>4.0</v>
      </c>
      <c r="I57" s="4">
        <v>1.0</v>
      </c>
      <c r="J57" s="4">
        <f t="shared" ref="J57:K57" si="124">if(ISNUMBER(H57), (H57-average(H:H))/stdev(H:H), "")</f>
        <v>0.3570777979</v>
      </c>
      <c r="K57" s="4">
        <f t="shared" si="124"/>
        <v>0.3069816835</v>
      </c>
      <c r="L57" s="4">
        <f t="shared" si="17"/>
        <v>0.3320297407</v>
      </c>
      <c r="M57" s="4">
        <f t="shared" si="18"/>
        <v>0.5762202189</v>
      </c>
      <c r="N57" s="4"/>
      <c r="O57" s="4">
        <v>0.0</v>
      </c>
      <c r="P57" s="4">
        <v>0.0</v>
      </c>
      <c r="Q57" s="4">
        <f t="shared" si="6"/>
        <v>0</v>
      </c>
      <c r="R57" s="4">
        <f t="shared" si="7"/>
        <v>-1</v>
      </c>
      <c r="S57" s="4">
        <f t="shared" si="8"/>
        <v>-1</v>
      </c>
      <c r="T57" s="4">
        <f t="shared" si="9"/>
        <v>-1</v>
      </c>
      <c r="U57" s="4">
        <f t="shared" si="10"/>
        <v>-1</v>
      </c>
      <c r="V57" s="4">
        <f t="shared" si="11"/>
        <v>-1</v>
      </c>
      <c r="W57" s="1"/>
      <c r="X57" s="4">
        <v>43.36</v>
      </c>
      <c r="Y57" s="4">
        <v>36.59</v>
      </c>
      <c r="Z57" s="4">
        <v>37.11</v>
      </c>
      <c r="AA57" s="4">
        <v>21.03</v>
      </c>
      <c r="AB57" s="4">
        <f t="shared" ref="AB57:AE57" si="125">if(X57=0, -1, (X57-average(X:X))/stdev(X:X))</f>
        <v>-1.051726934</v>
      </c>
      <c r="AC57" s="4">
        <f t="shared" si="125"/>
        <v>-0.9105626905</v>
      </c>
      <c r="AD57" s="4">
        <f t="shared" si="125"/>
        <v>-1.95846433</v>
      </c>
      <c r="AE57" s="4">
        <f t="shared" si="125"/>
        <v>-1.654533394</v>
      </c>
      <c r="AF57" s="4">
        <f t="shared" si="20"/>
        <v>-1.393821837</v>
      </c>
      <c r="AG57" s="4">
        <f t="shared" si="21"/>
        <v>-1.18060232</v>
      </c>
      <c r="AH57" s="1"/>
      <c r="AI57" s="4">
        <f t="shared" si="12"/>
        <v>-0.6046067435</v>
      </c>
      <c r="AJ57" s="4">
        <v>-0.7189691086660788</v>
      </c>
      <c r="AK57" s="4">
        <f t="shared" si="13"/>
        <v>-0.6331973348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>
      <c r="A58" s="4">
        <v>1222.0</v>
      </c>
      <c r="B58" s="1" t="s">
        <v>120</v>
      </c>
      <c r="C58" s="1"/>
      <c r="D58" s="4">
        <v>27.0</v>
      </c>
      <c r="E58" s="4">
        <f t="shared" si="3"/>
        <v>-0.7379370871</v>
      </c>
      <c r="F58" s="4">
        <f t="shared" si="4"/>
        <v>-0.8590326461</v>
      </c>
      <c r="G58" s="1"/>
      <c r="H58" s="4">
        <v>4.0</v>
      </c>
      <c r="I58" s="4">
        <v>1.0</v>
      </c>
      <c r="J58" s="4">
        <f t="shared" ref="J58:K58" si="126">if(ISNUMBER(H58), (H58-average(H:H))/stdev(H:H), "")</f>
        <v>0.3570777979</v>
      </c>
      <c r="K58" s="4">
        <f t="shared" si="126"/>
        <v>0.3069816835</v>
      </c>
      <c r="L58" s="4">
        <f t="shared" si="17"/>
        <v>0.3320297407</v>
      </c>
      <c r="M58" s="4">
        <f t="shared" si="18"/>
        <v>0.5762202189</v>
      </c>
      <c r="N58" s="4"/>
      <c r="O58" s="4">
        <v>0.0</v>
      </c>
      <c r="P58" s="4">
        <v>0.0</v>
      </c>
      <c r="Q58" s="4">
        <f t="shared" si="6"/>
        <v>0</v>
      </c>
      <c r="R58" s="4">
        <f t="shared" si="7"/>
        <v>-1</v>
      </c>
      <c r="S58" s="4">
        <f t="shared" si="8"/>
        <v>-1</v>
      </c>
      <c r="T58" s="4">
        <f t="shared" si="9"/>
        <v>-1</v>
      </c>
      <c r="U58" s="4">
        <f t="shared" si="10"/>
        <v>-1</v>
      </c>
      <c r="V58" s="4">
        <f t="shared" si="11"/>
        <v>-1</v>
      </c>
      <c r="W58" s="1"/>
      <c r="X58" s="4">
        <v>27.34</v>
      </c>
      <c r="Y58" s="4">
        <v>18.75</v>
      </c>
      <c r="Z58" s="4">
        <v>28.13</v>
      </c>
      <c r="AA58" s="4">
        <v>14.84</v>
      </c>
      <c r="AB58" s="4">
        <f t="shared" ref="AB58:AE58" si="127">if(X58=0, -1, (X58-average(X:X))/stdev(X:X))</f>
        <v>-2.150302181</v>
      </c>
      <c r="AC58" s="4">
        <f t="shared" si="127"/>
        <v>-2.091775944</v>
      </c>
      <c r="AD58" s="4">
        <f t="shared" si="127"/>
        <v>-2.68504014</v>
      </c>
      <c r="AE58" s="4">
        <f t="shared" si="127"/>
        <v>-2.120087141</v>
      </c>
      <c r="AF58" s="4">
        <f t="shared" si="20"/>
        <v>-2.261801352</v>
      </c>
      <c r="AG58" s="4">
        <f t="shared" si="21"/>
        <v>-1.503928639</v>
      </c>
      <c r="AH58" s="1"/>
      <c r="AI58" s="4">
        <f t="shared" si="12"/>
        <v>-0.6966852666</v>
      </c>
      <c r="AJ58" s="1"/>
      <c r="AK58" s="4">
        <f t="shared" si="13"/>
        <v>-0.6966852666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>
      <c r="A59" s="4">
        <v>245.0</v>
      </c>
      <c r="B59" s="1" t="s">
        <v>116</v>
      </c>
      <c r="C59" s="1"/>
      <c r="D59" s="4">
        <v>40.2</v>
      </c>
      <c r="E59" s="4">
        <f t="shared" si="3"/>
        <v>-0.6355104883</v>
      </c>
      <c r="F59" s="4">
        <f t="shared" si="4"/>
        <v>-0.797189117</v>
      </c>
      <c r="G59" s="1"/>
      <c r="H59" s="4">
        <v>2.0</v>
      </c>
      <c r="I59" s="4">
        <v>1.0</v>
      </c>
      <c r="J59" s="4">
        <f t="shared" ref="J59:K59" si="128">if(ISNUMBER(H59), (H59-average(H:H))/stdev(H:H), "")</f>
        <v>-2.754600155</v>
      </c>
      <c r="K59" s="4">
        <f t="shared" si="128"/>
        <v>0.3069816835</v>
      </c>
      <c r="L59" s="4">
        <f t="shared" si="17"/>
        <v>-1.223809236</v>
      </c>
      <c r="M59" s="4">
        <f t="shared" si="18"/>
        <v>-1.106259118</v>
      </c>
      <c r="N59" s="4"/>
      <c r="O59" s="4">
        <v>0.0</v>
      </c>
      <c r="P59" s="4">
        <v>0.0</v>
      </c>
      <c r="Q59" s="4">
        <f t="shared" si="6"/>
        <v>0</v>
      </c>
      <c r="R59" s="4">
        <f t="shared" si="7"/>
        <v>-1</v>
      </c>
      <c r="S59" s="4">
        <f t="shared" si="8"/>
        <v>-1</v>
      </c>
      <c r="T59" s="4">
        <f t="shared" si="9"/>
        <v>-1</v>
      </c>
      <c r="U59" s="4">
        <f t="shared" si="10"/>
        <v>-1</v>
      </c>
      <c r="V59" s="4">
        <f t="shared" si="11"/>
        <v>-1</v>
      </c>
      <c r="W59" s="1"/>
      <c r="X59" s="4">
        <v>48.44</v>
      </c>
      <c r="Y59" s="4">
        <v>49.22</v>
      </c>
      <c r="Z59" s="4">
        <v>67.19</v>
      </c>
      <c r="AA59" s="4">
        <v>46.09</v>
      </c>
      <c r="AB59" s="4">
        <f t="shared" ref="AB59:AE59" si="129">if(X59=0, -1, (X59-average(X:X))/stdev(X:X))</f>
        <v>-0.7033647453</v>
      </c>
      <c r="AC59" s="4">
        <f t="shared" si="129"/>
        <v>-0.07431137938</v>
      </c>
      <c r="AD59" s="4">
        <f t="shared" si="129"/>
        <v>0.4753219036</v>
      </c>
      <c r="AE59" s="4">
        <f t="shared" si="129"/>
        <v>0.2302447828</v>
      </c>
      <c r="AF59" s="4">
        <f t="shared" si="20"/>
        <v>-0.01802735957</v>
      </c>
      <c r="AG59" s="4">
        <f t="shared" si="21"/>
        <v>-0.134266003</v>
      </c>
      <c r="AH59" s="1"/>
      <c r="AI59" s="4">
        <f t="shared" si="12"/>
        <v>-0.7594285595</v>
      </c>
      <c r="AJ59" s="1"/>
      <c r="AK59" s="4">
        <f t="shared" si="13"/>
        <v>-0.7594285595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>
      <c r="A60" s="4">
        <v>1016.0</v>
      </c>
      <c r="B60" s="1" t="s">
        <v>133</v>
      </c>
      <c r="C60" s="1"/>
      <c r="D60" s="1"/>
      <c r="E60" s="4">
        <f t="shared" si="3"/>
        <v>-1</v>
      </c>
      <c r="F60" s="4">
        <f t="shared" si="4"/>
        <v>-1</v>
      </c>
      <c r="G60" s="1"/>
      <c r="H60" s="4">
        <v>4.0</v>
      </c>
      <c r="I60" s="4">
        <v>1.0</v>
      </c>
      <c r="J60" s="4">
        <f t="shared" ref="J60:K60" si="130">if(ISNUMBER(H60), (H60-average(H:H))/stdev(H:H), "")</f>
        <v>0.3570777979</v>
      </c>
      <c r="K60" s="4">
        <f t="shared" si="130"/>
        <v>0.3069816835</v>
      </c>
      <c r="L60" s="4">
        <f t="shared" si="17"/>
        <v>0.3320297407</v>
      </c>
      <c r="M60" s="4">
        <f t="shared" si="18"/>
        <v>0.5762202189</v>
      </c>
      <c r="N60" s="4"/>
      <c r="O60" s="4">
        <v>0.0</v>
      </c>
      <c r="P60" s="4">
        <v>15.0</v>
      </c>
      <c r="Q60" s="4">
        <f t="shared" si="6"/>
        <v>15</v>
      </c>
      <c r="R60" s="4">
        <f t="shared" si="7"/>
        <v>-1</v>
      </c>
      <c r="S60" s="4">
        <f t="shared" si="8"/>
        <v>-2.085045522</v>
      </c>
      <c r="T60" s="4">
        <f t="shared" si="9"/>
        <v>-0.6886269761</v>
      </c>
      <c r="U60" s="4">
        <f t="shared" si="10"/>
        <v>-1.386836249</v>
      </c>
      <c r="V60" s="4">
        <f t="shared" si="11"/>
        <v>-1.177640119</v>
      </c>
      <c r="W60" s="1"/>
      <c r="X60" s="4">
        <v>45.9</v>
      </c>
      <c r="Y60" s="4">
        <v>32.94</v>
      </c>
      <c r="Z60" s="4">
        <v>46.03</v>
      </c>
      <c r="AA60" s="4">
        <v>25.91</v>
      </c>
      <c r="AB60" s="4">
        <f t="shared" ref="AB60:AE60" si="131">if(X60=0, -1, (X60-average(X:X))/stdev(X:X))</f>
        <v>-0.8775458395</v>
      </c>
      <c r="AC60" s="4">
        <f t="shared" si="131"/>
        <v>-1.152234685</v>
      </c>
      <c r="AD60" s="4">
        <f t="shared" si="131"/>
        <v>-1.236743146</v>
      </c>
      <c r="AE60" s="4">
        <f t="shared" si="131"/>
        <v>-1.28750556</v>
      </c>
      <c r="AF60" s="4">
        <f t="shared" si="20"/>
        <v>-1.138507308</v>
      </c>
      <c r="AG60" s="4">
        <f t="shared" si="21"/>
        <v>-1.067008579</v>
      </c>
      <c r="AH60" s="1"/>
      <c r="AI60" s="4">
        <f t="shared" si="12"/>
        <v>-0.6671071197</v>
      </c>
      <c r="AJ60" s="4">
        <v>-1.1304013500721704</v>
      </c>
      <c r="AK60" s="4">
        <f t="shared" si="13"/>
        <v>-0.7829306773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>
      <c r="A61" s="4">
        <v>826.0</v>
      </c>
      <c r="B61" s="1" t="s">
        <v>131</v>
      </c>
      <c r="C61" s="1"/>
      <c r="D61" s="4">
        <v>25.4</v>
      </c>
      <c r="E61" s="4">
        <f t="shared" si="3"/>
        <v>-0.7503524324</v>
      </c>
      <c r="F61" s="4">
        <f t="shared" si="4"/>
        <v>-0.8662288568</v>
      </c>
      <c r="G61" s="1"/>
      <c r="H61" s="4">
        <v>2.0</v>
      </c>
      <c r="I61" s="4">
        <v>-1.0</v>
      </c>
      <c r="J61" s="4">
        <f t="shared" ref="J61:K61" si="132">if(ISNUMBER(H61), (H61-average(H:H))/stdev(H:H), "")</f>
        <v>-2.754600155</v>
      </c>
      <c r="K61" s="4">
        <f t="shared" si="132"/>
        <v>-4.37448899</v>
      </c>
      <c r="L61" s="4">
        <f t="shared" si="17"/>
        <v>-3.564544572</v>
      </c>
      <c r="M61" s="4">
        <f t="shared" si="18"/>
        <v>-1.888000152</v>
      </c>
      <c r="N61" s="4"/>
      <c r="O61" s="4">
        <v>0.0</v>
      </c>
      <c r="P61" s="4">
        <v>0.0</v>
      </c>
      <c r="Q61" s="4">
        <f t="shared" si="6"/>
        <v>0</v>
      </c>
      <c r="R61" s="4">
        <f t="shared" si="7"/>
        <v>-1</v>
      </c>
      <c r="S61" s="4">
        <f t="shared" si="8"/>
        <v>-1</v>
      </c>
      <c r="T61" s="4">
        <f t="shared" si="9"/>
        <v>-1</v>
      </c>
      <c r="U61" s="4">
        <f t="shared" si="10"/>
        <v>-1</v>
      </c>
      <c r="V61" s="4">
        <f t="shared" si="11"/>
        <v>-1</v>
      </c>
      <c r="W61" s="1"/>
      <c r="X61" s="4">
        <v>62.5</v>
      </c>
      <c r="Y61" s="4">
        <v>56.25</v>
      </c>
      <c r="Z61" s="4">
        <v>64.84</v>
      </c>
      <c r="AA61" s="4">
        <v>47.66</v>
      </c>
      <c r="AB61" s="4">
        <f t="shared" ref="AB61:AE61" si="133">if(X61=0, -1, (X61-average(X:X))/stdev(X:X))</f>
        <v>0.2608030439</v>
      </c>
      <c r="AC61" s="4">
        <f t="shared" si="133"/>
        <v>0.3911555024</v>
      </c>
      <c r="AD61" s="4">
        <f t="shared" si="133"/>
        <v>0.2851823541</v>
      </c>
      <c r="AE61" s="4">
        <f t="shared" si="133"/>
        <v>0.3483254587</v>
      </c>
      <c r="AF61" s="4">
        <f t="shared" si="20"/>
        <v>0.3213665898</v>
      </c>
      <c r="AG61" s="4">
        <f t="shared" si="21"/>
        <v>0.5668920442</v>
      </c>
      <c r="AH61" s="1"/>
      <c r="AI61" s="4">
        <f t="shared" si="12"/>
        <v>-0.7968342411</v>
      </c>
      <c r="AJ61" s="1"/>
      <c r="AK61" s="4">
        <f t="shared" si="13"/>
        <v>-0.7968342411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>
      <c r="A62" s="4">
        <v>832.0</v>
      </c>
      <c r="B62" s="1" t="s">
        <v>130</v>
      </c>
      <c r="C62" s="1"/>
      <c r="D62" s="4">
        <v>7.1</v>
      </c>
      <c r="E62" s="4">
        <f t="shared" si="3"/>
        <v>-0.8923529445</v>
      </c>
      <c r="F62" s="4">
        <f t="shared" si="4"/>
        <v>-0.9446443481</v>
      </c>
      <c r="G62" s="1"/>
      <c r="H62" s="4">
        <v>4.0</v>
      </c>
      <c r="I62" s="4">
        <v>-1.0</v>
      </c>
      <c r="J62" s="4">
        <f t="shared" ref="J62:K62" si="134">if(ISNUMBER(H62), (H62-average(H:H))/stdev(H:H), "")</f>
        <v>0.3570777979</v>
      </c>
      <c r="K62" s="4">
        <f t="shared" si="134"/>
        <v>-4.37448899</v>
      </c>
      <c r="L62" s="4">
        <f t="shared" si="17"/>
        <v>-2.008705596</v>
      </c>
      <c r="M62" s="4">
        <f t="shared" si="18"/>
        <v>-1.417288113</v>
      </c>
      <c r="N62" s="4"/>
      <c r="O62" s="4">
        <v>21.0</v>
      </c>
      <c r="P62" s="4">
        <v>0.0</v>
      </c>
      <c r="Q62" s="4">
        <f t="shared" si="6"/>
        <v>21</v>
      </c>
      <c r="R62" s="4">
        <f t="shared" si="7"/>
        <v>1</v>
      </c>
      <c r="S62" s="4">
        <f t="shared" si="8"/>
        <v>0.5062565905</v>
      </c>
      <c r="T62" s="4">
        <f t="shared" si="9"/>
        <v>-0.678855119</v>
      </c>
      <c r="U62" s="4">
        <f t="shared" si="10"/>
        <v>-0.08629926426</v>
      </c>
      <c r="V62" s="4">
        <f t="shared" si="11"/>
        <v>-0.2937673642</v>
      </c>
      <c r="W62" s="1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1"/>
      <c r="AI62" s="4">
        <f t="shared" si="12"/>
        <v>-0.8852332752</v>
      </c>
      <c r="AJ62" s="4">
        <v>-0.6932623828338889</v>
      </c>
      <c r="AK62" s="4">
        <f t="shared" si="13"/>
        <v>-0.8372405521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>
      <c r="A63" s="4">
        <v>1259.0</v>
      </c>
      <c r="B63" s="1" t="s">
        <v>135</v>
      </c>
      <c r="C63" s="1"/>
      <c r="D63" s="1"/>
      <c r="E63" s="4">
        <f t="shared" si="3"/>
        <v>-1</v>
      </c>
      <c r="F63" s="4">
        <f t="shared" si="4"/>
        <v>-1</v>
      </c>
      <c r="G63" s="1"/>
      <c r="H63" s="4">
        <v>4.0</v>
      </c>
      <c r="I63" s="4">
        <v>0.0</v>
      </c>
      <c r="J63" s="4">
        <f t="shared" ref="J63:K63" si="135">if(ISNUMBER(H63), (H63-average(H:H))/stdev(H:H), "")</f>
        <v>0.3570777979</v>
      </c>
      <c r="K63" s="4">
        <f t="shared" si="135"/>
        <v>-2.033753653</v>
      </c>
      <c r="L63" s="4">
        <f t="shared" si="17"/>
        <v>-0.8383379276</v>
      </c>
      <c r="M63" s="4">
        <f t="shared" si="18"/>
        <v>-0.9156079552</v>
      </c>
      <c r="N63" s="4"/>
      <c r="O63" s="4">
        <v>0.0</v>
      </c>
      <c r="P63" s="4">
        <v>0.0</v>
      </c>
      <c r="Q63" s="4">
        <f t="shared" si="6"/>
        <v>0</v>
      </c>
      <c r="R63" s="4">
        <f t="shared" si="7"/>
        <v>-1</v>
      </c>
      <c r="S63" s="4">
        <f t="shared" si="8"/>
        <v>-1</v>
      </c>
      <c r="T63" s="4">
        <f t="shared" si="9"/>
        <v>-1</v>
      </c>
      <c r="U63" s="4">
        <f t="shared" si="10"/>
        <v>-1</v>
      </c>
      <c r="V63" s="4">
        <f t="shared" si="11"/>
        <v>-1</v>
      </c>
      <c r="W63" s="1"/>
      <c r="X63" s="4">
        <v>57.81</v>
      </c>
      <c r="Y63" s="4">
        <v>36.72</v>
      </c>
      <c r="Z63" s="4">
        <v>48.44</v>
      </c>
      <c r="AA63" s="4">
        <v>33.59</v>
      </c>
      <c r="AB63" s="4">
        <f t="shared" ref="AB63:AE63" si="136">if(X63=0, -1, (X63-average(X:X))/stdev(X:X))</f>
        <v>-0.0608148033</v>
      </c>
      <c r="AC63" s="4">
        <f t="shared" si="136"/>
        <v>-0.9019551949</v>
      </c>
      <c r="AD63" s="4">
        <f t="shared" si="136"/>
        <v>-1.04174897</v>
      </c>
      <c r="AE63" s="4">
        <f t="shared" si="136"/>
        <v>-0.7098879867</v>
      </c>
      <c r="AF63" s="4">
        <f>average(AB63:AE63)</f>
        <v>-0.6786017387</v>
      </c>
      <c r="AG63" s="4">
        <f>if(AF63 &gt; 0, AF63^0.5, -(ABS(AF63)^0.5))</f>
        <v>-0.8237728684</v>
      </c>
      <c r="AH63" s="1"/>
      <c r="AI63" s="4">
        <f t="shared" si="12"/>
        <v>-0.9348452059</v>
      </c>
      <c r="AJ63" s="1"/>
      <c r="AK63" s="4">
        <f t="shared" si="13"/>
        <v>-0.9348452059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idden="1">
      <c r="A64" s="4">
        <v>519.0</v>
      </c>
      <c r="B64" s="1" t="s">
        <v>136</v>
      </c>
      <c r="C64" s="17" t="b">
        <v>1</v>
      </c>
      <c r="D64" s="1"/>
      <c r="E64" s="1"/>
      <c r="F64" s="1"/>
      <c r="G64" s="1"/>
      <c r="H64" s="4"/>
      <c r="I64" s="4"/>
      <c r="J64" s="4"/>
      <c r="K64" s="4"/>
      <c r="L64" s="4"/>
      <c r="M64" s="1"/>
      <c r="N64" s="4"/>
      <c r="O64" s="4"/>
      <c r="P64" s="4"/>
      <c r="Q64" s="4"/>
      <c r="R64" s="4"/>
      <c r="S64" s="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</sheetData>
  <hyperlinks>
    <hyperlink r:id="rId1" ref="B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hidden="1" min="3" max="3" width="14.43"/>
  </cols>
  <sheetData>
    <row r="1">
      <c r="A1" s="1" t="s">
        <v>18</v>
      </c>
      <c r="B1" s="1" t="s">
        <v>23</v>
      </c>
      <c r="C1" s="1" t="s">
        <v>2</v>
      </c>
      <c r="D1" s="1" t="s">
        <v>26</v>
      </c>
      <c r="E1" s="1" t="s">
        <v>28</v>
      </c>
      <c r="F1" s="1" t="s">
        <v>8</v>
      </c>
      <c r="G1" s="1" t="s">
        <v>9</v>
      </c>
      <c r="H1" s="6" t="s">
        <v>32</v>
      </c>
      <c r="I1" s="1" t="s">
        <v>34</v>
      </c>
      <c r="J1" s="1"/>
      <c r="K1" s="1" t="s">
        <v>55</v>
      </c>
      <c r="L1" s="1" t="s">
        <v>46</v>
      </c>
      <c r="M1" s="1" t="s">
        <v>56</v>
      </c>
      <c r="N1" s="1" t="s">
        <v>52</v>
      </c>
      <c r="O1" s="1"/>
      <c r="P1" s="1" t="s">
        <v>3</v>
      </c>
      <c r="Q1" s="1" t="s">
        <v>43</v>
      </c>
      <c r="R1" s="1" t="s">
        <v>5</v>
      </c>
      <c r="S1" s="1"/>
      <c r="T1" s="1" t="s">
        <v>21</v>
      </c>
      <c r="U1" s="1" t="s">
        <v>22</v>
      </c>
      <c r="V1" s="1" t="s">
        <v>24</v>
      </c>
      <c r="W1" s="1" t="s">
        <v>25</v>
      </c>
      <c r="X1" s="1" t="s">
        <v>27</v>
      </c>
      <c r="Y1" s="1" t="s">
        <v>29</v>
      </c>
      <c r="Z1" s="1" t="s">
        <v>30</v>
      </c>
      <c r="AA1" s="1" t="s">
        <v>57</v>
      </c>
      <c r="AB1" s="6" t="s">
        <v>36</v>
      </c>
      <c r="AC1" s="1" t="s">
        <v>37</v>
      </c>
      <c r="AD1" s="1"/>
      <c r="AE1" s="1" t="s">
        <v>38</v>
      </c>
      <c r="AF1" s="1" t="s">
        <v>39</v>
      </c>
      <c r="AG1" s="1" t="s">
        <v>40</v>
      </c>
      <c r="AH1" s="1"/>
    </row>
    <row r="2">
      <c r="A2" s="4">
        <v>1117.0</v>
      </c>
      <c r="B2" s="1" t="s">
        <v>58</v>
      </c>
      <c r="C2" s="1"/>
      <c r="D2" s="4">
        <v>4.0</v>
      </c>
      <c r="E2" s="4">
        <v>1.0</v>
      </c>
      <c r="F2" s="4">
        <f t="shared" ref="F2:G2" si="1">(D2-average(D:D))/stdev(D:D)</f>
        <v>0.3197694783</v>
      </c>
      <c r="G2" s="4">
        <f t="shared" si="1"/>
        <v>0.3361723203</v>
      </c>
      <c r="H2" s="4">
        <f t="shared" ref="H2:H71" si="4">average(F2, G2)</f>
        <v>0.3279708993</v>
      </c>
      <c r="I2" s="4">
        <f t="shared" ref="I2:I71" si="5">if(H2 &gt; 0, H2^0.5, -(ABS(H2)^0.5))</f>
        <v>0.572687436</v>
      </c>
      <c r="J2" s="1"/>
      <c r="K2" s="4">
        <v>1500000.0</v>
      </c>
      <c r="L2" s="4">
        <f t="shared" ref="L2:L15" si="6">if(K2=0, "", log10(K2))</f>
        <v>6.176091259</v>
      </c>
      <c r="M2" s="4">
        <f>if(K2=0, -1, (L2-average(L:L))/stdev(L:L))</f>
        <v>1.928422693</v>
      </c>
      <c r="N2" s="4">
        <f t="shared" ref="N2:N15" si="7">if(M2 &gt; 0, M2^0.5, -(ABS(M2)^0.5))</f>
        <v>1.388676598</v>
      </c>
      <c r="O2" s="1"/>
      <c r="P2" s="4">
        <v>1373.0</v>
      </c>
      <c r="Q2" s="4">
        <f t="shared" ref="Q2:Q71" si="8">if(P2=0, -1, (P2-average(P:P))/stdev(P:P))</f>
        <v>6.252699414</v>
      </c>
      <c r="R2" s="4">
        <f t="shared" ref="R2:R71" si="9">if(Q2 &gt; 0, Q2^0.5, -(ABS(Q2)^0.5))</f>
        <v>2.500539825</v>
      </c>
      <c r="S2" s="1"/>
      <c r="T2" s="4">
        <v>69.34</v>
      </c>
      <c r="U2" s="4">
        <v>63.24</v>
      </c>
      <c r="V2" s="4">
        <v>71.01</v>
      </c>
      <c r="W2" s="4">
        <v>57.62</v>
      </c>
      <c r="X2" s="4">
        <f t="shared" ref="X2:AA2" si="2">(T2-average(T:T))/stdev(T:T)</f>
        <v>0.4084902461</v>
      </c>
      <c r="Y2" s="4">
        <f t="shared" si="2"/>
        <v>0.5058596558</v>
      </c>
      <c r="Z2" s="4">
        <f t="shared" si="2"/>
        <v>0.5937215229</v>
      </c>
      <c r="AA2" s="4">
        <f t="shared" si="2"/>
        <v>1.009014549</v>
      </c>
      <c r="AB2" s="4">
        <f t="shared" ref="AB2:AB64" si="11">average(X2:AA2)</f>
        <v>0.6292714935</v>
      </c>
      <c r="AC2" s="4">
        <f t="shared" ref="AC2:AC64" si="12">if(AB2 &gt; 0, AB2^0.5, -(ABS(AB2)^0.5))</f>
        <v>0.7932663446</v>
      </c>
      <c r="AD2" s="4"/>
      <c r="AE2" s="4">
        <f t="shared" ref="AE2:AE71" si="13">average(AC2,R2,N2,I2)</f>
        <v>1.313792551</v>
      </c>
      <c r="AF2" s="4">
        <v>0.2317385253</v>
      </c>
      <c r="AG2" s="4">
        <f t="shared" ref="AG2:AG71" si="14">if(AF2=0, AE2, (0.75*AE2+0.25*AF2))</f>
        <v>1.043279044</v>
      </c>
      <c r="AH2" s="4"/>
    </row>
    <row r="3">
      <c r="A3" s="4">
        <v>216.0</v>
      </c>
      <c r="B3" s="1" t="s">
        <v>48</v>
      </c>
      <c r="C3" s="1"/>
      <c r="D3" s="4">
        <v>4.0</v>
      </c>
      <c r="E3" s="4">
        <v>1.0</v>
      </c>
      <c r="F3" s="4">
        <f t="shared" ref="F3:G3" si="3">(D3-average(D:D))/stdev(D:D)</f>
        <v>0.3197694783</v>
      </c>
      <c r="G3" s="4">
        <f t="shared" si="3"/>
        <v>0.3361723203</v>
      </c>
      <c r="H3" s="4">
        <f t="shared" si="4"/>
        <v>0.3279708993</v>
      </c>
      <c r="I3" s="4">
        <f t="shared" si="5"/>
        <v>0.572687436</v>
      </c>
      <c r="J3" s="1"/>
      <c r="K3" s="4">
        <v>741900.0</v>
      </c>
      <c r="L3" s="4">
        <f t="shared" si="6"/>
        <v>5.870345371</v>
      </c>
      <c r="M3" s="4">
        <f t="shared" ref="M3:M15" si="16">(L3-average(L:L))/stdev(L:L)</f>
        <v>1.6816475</v>
      </c>
      <c r="N3" s="4">
        <f t="shared" si="7"/>
        <v>1.296783521</v>
      </c>
      <c r="O3" s="1"/>
      <c r="P3" s="4">
        <v>493.0</v>
      </c>
      <c r="Q3" s="4">
        <f t="shared" si="8"/>
        <v>1.809511558</v>
      </c>
      <c r="R3" s="4">
        <f t="shared" si="9"/>
        <v>1.345180864</v>
      </c>
      <c r="S3" s="1"/>
      <c r="T3" s="4">
        <v>83.69</v>
      </c>
      <c r="U3" s="4">
        <v>76.97</v>
      </c>
      <c r="V3" s="4">
        <v>76.92</v>
      </c>
      <c r="W3" s="4">
        <v>57.76</v>
      </c>
      <c r="X3" s="4">
        <f t="shared" ref="X3:AA3" si="10">(T3-average(T:T))/stdev(T:T)</f>
        <v>1.396005792</v>
      </c>
      <c r="Y3" s="4">
        <f t="shared" si="10"/>
        <v>1.508886638</v>
      </c>
      <c r="Z3" s="4">
        <f t="shared" si="10"/>
        <v>1.066350605</v>
      </c>
      <c r="AA3" s="4">
        <f t="shared" si="10"/>
        <v>1.020127779</v>
      </c>
      <c r="AB3" s="4">
        <f t="shared" si="11"/>
        <v>1.247842704</v>
      </c>
      <c r="AC3" s="4">
        <f t="shared" si="12"/>
        <v>1.1170688</v>
      </c>
      <c r="AD3" s="4"/>
      <c r="AE3" s="4">
        <f t="shared" si="13"/>
        <v>1.082930155</v>
      </c>
      <c r="AF3" s="4">
        <v>0.8869260685</v>
      </c>
      <c r="AG3" s="4">
        <f t="shared" si="14"/>
        <v>1.033929134</v>
      </c>
      <c r="AH3" s="4"/>
    </row>
    <row r="4">
      <c r="A4" s="4">
        <v>825.0</v>
      </c>
      <c r="B4" s="1" t="s">
        <v>61</v>
      </c>
      <c r="C4" s="1"/>
      <c r="D4" s="4">
        <v>4.0</v>
      </c>
      <c r="E4" s="4">
        <v>1.0</v>
      </c>
      <c r="F4" s="4">
        <f t="shared" ref="F4:G4" si="15">(D4-average(D:D))/stdev(D:D)</f>
        <v>0.3197694783</v>
      </c>
      <c r="G4" s="4">
        <f t="shared" si="15"/>
        <v>0.3361723203</v>
      </c>
      <c r="H4" s="4">
        <f t="shared" si="4"/>
        <v>0.3279708993</v>
      </c>
      <c r="I4" s="4">
        <f t="shared" si="5"/>
        <v>0.572687436</v>
      </c>
      <c r="J4" s="1"/>
      <c r="K4" s="4">
        <v>27800.0</v>
      </c>
      <c r="L4" s="4">
        <f t="shared" si="6"/>
        <v>4.444044796</v>
      </c>
      <c r="M4" s="4">
        <f t="shared" si="16"/>
        <v>0.5304444481</v>
      </c>
      <c r="N4" s="4">
        <f t="shared" si="7"/>
        <v>0.7283161731</v>
      </c>
      <c r="O4" s="1"/>
      <c r="P4" s="4">
        <v>382.0</v>
      </c>
      <c r="Q4" s="4">
        <f t="shared" si="8"/>
        <v>1.249063999</v>
      </c>
      <c r="R4" s="4">
        <f t="shared" si="9"/>
        <v>1.117615318</v>
      </c>
      <c r="S4" s="1"/>
      <c r="T4" s="4">
        <v>70.59</v>
      </c>
      <c r="U4" s="4">
        <v>65.27</v>
      </c>
      <c r="V4" s="4">
        <v>78.3</v>
      </c>
      <c r="W4" s="4">
        <v>47.64</v>
      </c>
      <c r="X4" s="4">
        <f t="shared" ref="X4:AA4" si="17">(T4-average(T:T))/stdev(T:T)</f>
        <v>0.4945107641</v>
      </c>
      <c r="Y4" s="4">
        <f t="shared" si="17"/>
        <v>0.6541586197</v>
      </c>
      <c r="Z4" s="4">
        <f t="shared" si="17"/>
        <v>1.176710695</v>
      </c>
      <c r="AA4" s="4">
        <f t="shared" si="17"/>
        <v>0.216800018</v>
      </c>
      <c r="AB4" s="4">
        <f t="shared" si="11"/>
        <v>0.6355450242</v>
      </c>
      <c r="AC4" s="4">
        <f t="shared" si="12"/>
        <v>0.7972107778</v>
      </c>
      <c r="AD4" s="4"/>
      <c r="AE4" s="4">
        <f t="shared" si="13"/>
        <v>0.8039574262</v>
      </c>
      <c r="AF4" s="4">
        <v>0.8068889199</v>
      </c>
      <c r="AG4" s="4">
        <f t="shared" si="14"/>
        <v>0.8046902996</v>
      </c>
      <c r="AH4" s="4"/>
    </row>
    <row r="5">
      <c r="A5" s="4">
        <v>1097.0</v>
      </c>
      <c r="B5" s="7" t="s">
        <v>59</v>
      </c>
      <c r="C5" s="7"/>
      <c r="D5" s="4">
        <v>4.0</v>
      </c>
      <c r="E5" s="4">
        <v>1.0</v>
      </c>
      <c r="F5" s="4">
        <f t="shared" ref="F5:G5" si="18">(D5-average(D:D))/stdev(D:D)</f>
        <v>0.3197694783</v>
      </c>
      <c r="G5" s="4">
        <f t="shared" si="18"/>
        <v>0.3361723203</v>
      </c>
      <c r="H5" s="4">
        <f t="shared" si="4"/>
        <v>0.3279708993</v>
      </c>
      <c r="I5" s="4">
        <f t="shared" si="5"/>
        <v>0.572687436</v>
      </c>
      <c r="J5" s="1"/>
      <c r="K5" s="4">
        <v>16500.0</v>
      </c>
      <c r="L5" s="4">
        <f t="shared" si="6"/>
        <v>4.217483944</v>
      </c>
      <c r="M5" s="4">
        <f t="shared" si="16"/>
        <v>0.3475814888</v>
      </c>
      <c r="N5" s="4">
        <f t="shared" si="7"/>
        <v>0.58956042</v>
      </c>
      <c r="O5" s="1"/>
      <c r="P5" s="4">
        <v>392.0</v>
      </c>
      <c r="Q5" s="4">
        <f t="shared" si="8"/>
        <v>1.29955477</v>
      </c>
      <c r="R5" s="4">
        <f t="shared" si="9"/>
        <v>1.139980162</v>
      </c>
      <c r="S5" s="1"/>
      <c r="T5" s="4">
        <v>81.3</v>
      </c>
      <c r="U5" s="4">
        <v>68.88</v>
      </c>
      <c r="V5" s="4">
        <v>78.12</v>
      </c>
      <c r="W5" s="4">
        <v>60.92</v>
      </c>
      <c r="X5" s="4">
        <f t="shared" ref="X5:AA5" si="19">(T5-average(T:T))/stdev(T:T)</f>
        <v>1.231534562</v>
      </c>
      <c r="Y5" s="4">
        <f t="shared" si="19"/>
        <v>0.917882393</v>
      </c>
      <c r="Z5" s="4">
        <f t="shared" si="19"/>
        <v>1.162315901</v>
      </c>
      <c r="AA5" s="4">
        <f t="shared" si="19"/>
        <v>1.270969254</v>
      </c>
      <c r="AB5" s="4">
        <f t="shared" si="11"/>
        <v>1.145675527</v>
      </c>
      <c r="AC5" s="4">
        <f t="shared" si="12"/>
        <v>1.070362335</v>
      </c>
      <c r="AD5" s="4"/>
      <c r="AE5" s="4">
        <f t="shared" si="13"/>
        <v>0.8431475881</v>
      </c>
      <c r="AF5" s="4">
        <v>0.5514429744</v>
      </c>
      <c r="AG5" s="4">
        <f t="shared" si="14"/>
        <v>0.7702214347</v>
      </c>
      <c r="AH5" s="4"/>
    </row>
    <row r="6">
      <c r="A6" s="4">
        <v>176.0</v>
      </c>
      <c r="B6" s="1" t="s">
        <v>62</v>
      </c>
      <c r="C6" s="1"/>
      <c r="D6" s="4">
        <v>2.0</v>
      </c>
      <c r="E6" s="4">
        <v>1.0</v>
      </c>
      <c r="F6" s="4">
        <f t="shared" ref="F6:G6" si="20">(D6-average(D:D))/stdev(D:D)</f>
        <v>-1.4709396</v>
      </c>
      <c r="G6" s="4">
        <f t="shared" si="20"/>
        <v>0.3361723203</v>
      </c>
      <c r="H6" s="4">
        <f t="shared" si="4"/>
        <v>-0.56738364</v>
      </c>
      <c r="I6" s="4">
        <f t="shared" si="5"/>
        <v>-0.7532487239</v>
      </c>
      <c r="J6" s="1"/>
      <c r="K6" s="4">
        <v>4500000.0</v>
      </c>
      <c r="L6" s="4">
        <f t="shared" si="6"/>
        <v>6.653212514</v>
      </c>
      <c r="M6" s="4">
        <f t="shared" si="16"/>
        <v>2.313519252</v>
      </c>
      <c r="N6" s="4">
        <f t="shared" si="7"/>
        <v>1.521025724</v>
      </c>
      <c r="O6" s="1"/>
      <c r="P6" s="4">
        <v>424.0</v>
      </c>
      <c r="Q6" s="4">
        <f t="shared" si="8"/>
        <v>1.461125237</v>
      </c>
      <c r="R6" s="4">
        <f t="shared" si="9"/>
        <v>1.208770134</v>
      </c>
      <c r="S6" s="1"/>
      <c r="T6" s="4">
        <v>69.5</v>
      </c>
      <c r="U6" s="4">
        <v>60.03</v>
      </c>
      <c r="V6" s="4">
        <v>78.5</v>
      </c>
      <c r="W6" s="4">
        <v>56.28</v>
      </c>
      <c r="X6" s="4">
        <f t="shared" ref="X6:AA6" si="21">(T6-average(T:T))/stdev(T:T)</f>
        <v>0.4195008724</v>
      </c>
      <c r="Y6" s="4">
        <f t="shared" si="21"/>
        <v>0.2713573532</v>
      </c>
      <c r="Z6" s="4">
        <f t="shared" si="21"/>
        <v>1.192704911</v>
      </c>
      <c r="AA6" s="4">
        <f t="shared" si="21"/>
        <v>0.902645063</v>
      </c>
      <c r="AB6" s="4">
        <f t="shared" si="11"/>
        <v>0.6965520499</v>
      </c>
      <c r="AC6" s="4">
        <f t="shared" si="12"/>
        <v>0.8345969386</v>
      </c>
      <c r="AD6" s="4"/>
      <c r="AE6" s="4">
        <f t="shared" si="13"/>
        <v>0.7027860182</v>
      </c>
      <c r="AF6" s="4">
        <v>0.6602889178</v>
      </c>
      <c r="AG6" s="4">
        <f t="shared" si="14"/>
        <v>0.6921617431</v>
      </c>
      <c r="AH6" s="4"/>
    </row>
    <row r="7">
      <c r="A7" s="4">
        <v>1221.0</v>
      </c>
      <c r="B7" s="1" t="s">
        <v>64</v>
      </c>
      <c r="C7" s="1"/>
      <c r="D7" s="4">
        <v>4.0</v>
      </c>
      <c r="E7" s="4">
        <v>1.0</v>
      </c>
      <c r="F7" s="4">
        <f t="shared" ref="F7:G7" si="22">(D7-average(D:D))/stdev(D:D)</f>
        <v>0.3197694783</v>
      </c>
      <c r="G7" s="4">
        <f t="shared" si="22"/>
        <v>0.3361723203</v>
      </c>
      <c r="H7" s="4">
        <f t="shared" si="4"/>
        <v>0.3279708993</v>
      </c>
      <c r="I7" s="4">
        <f t="shared" si="5"/>
        <v>0.572687436</v>
      </c>
      <c r="J7" s="1"/>
      <c r="K7" s="4">
        <v>652400.0</v>
      </c>
      <c r="L7" s="4">
        <f t="shared" si="6"/>
        <v>5.814513952</v>
      </c>
      <c r="M7" s="4">
        <f t="shared" si="16"/>
        <v>1.636584558</v>
      </c>
      <c r="N7" s="4">
        <f t="shared" si="7"/>
        <v>1.279290647</v>
      </c>
      <c r="O7" s="1"/>
      <c r="P7" s="4">
        <v>159.0</v>
      </c>
      <c r="Q7" s="4">
        <f t="shared" si="8"/>
        <v>0.1231198034</v>
      </c>
      <c r="R7" s="4">
        <f t="shared" si="9"/>
        <v>0.3508843162</v>
      </c>
      <c r="S7" s="1"/>
      <c r="T7" s="4">
        <v>85.55</v>
      </c>
      <c r="U7" s="4">
        <v>70.31</v>
      </c>
      <c r="V7" s="4">
        <v>76.76</v>
      </c>
      <c r="W7" s="4">
        <v>45.51</v>
      </c>
      <c r="X7" s="4">
        <f t="shared" ref="X7:AA7" si="23">(T7-average(T:T))/stdev(T:T)</f>
        <v>1.524004323</v>
      </c>
      <c r="Y7" s="4">
        <f t="shared" si="23"/>
        <v>1.022349151</v>
      </c>
      <c r="Z7" s="4">
        <f t="shared" si="23"/>
        <v>1.053555232</v>
      </c>
      <c r="AA7" s="4">
        <f t="shared" si="23"/>
        <v>0.04772016316</v>
      </c>
      <c r="AB7" s="4">
        <f t="shared" si="11"/>
        <v>0.9119072171</v>
      </c>
      <c r="AC7" s="4">
        <f t="shared" si="12"/>
        <v>0.9549383316</v>
      </c>
      <c r="AD7" s="4"/>
      <c r="AE7" s="4">
        <f t="shared" si="13"/>
        <v>0.7894501826</v>
      </c>
      <c r="AF7" s="4">
        <v>0.3718496074</v>
      </c>
      <c r="AG7" s="4">
        <f t="shared" si="14"/>
        <v>0.6850500388</v>
      </c>
      <c r="AH7" s="4"/>
    </row>
    <row r="8">
      <c r="A8" s="4">
        <v>1092.0</v>
      </c>
      <c r="B8" s="1" t="s">
        <v>66</v>
      </c>
      <c r="C8" s="1"/>
      <c r="D8" s="4">
        <v>4.0</v>
      </c>
      <c r="E8" s="4">
        <v>1.0</v>
      </c>
      <c r="F8" s="4">
        <f t="shared" ref="F8:G8" si="24">(D8-average(D:D))/stdev(D:D)</f>
        <v>0.3197694783</v>
      </c>
      <c r="G8" s="4">
        <f t="shared" si="24"/>
        <v>0.3361723203</v>
      </c>
      <c r="H8" s="4">
        <f t="shared" si="4"/>
        <v>0.3279708993</v>
      </c>
      <c r="I8" s="4">
        <f t="shared" si="5"/>
        <v>0.572687436</v>
      </c>
      <c r="J8" s="1"/>
      <c r="K8" s="4">
        <v>30900.0</v>
      </c>
      <c r="L8" s="4">
        <f t="shared" si="6"/>
        <v>4.489958479</v>
      </c>
      <c r="M8" s="4">
        <f t="shared" si="16"/>
        <v>0.5675025363</v>
      </c>
      <c r="N8" s="4">
        <f t="shared" si="7"/>
        <v>0.7533276421</v>
      </c>
      <c r="O8" s="1"/>
      <c r="P8" s="4">
        <v>129.0</v>
      </c>
      <c r="Q8" s="4">
        <f t="shared" si="8"/>
        <v>-0.02835250992</v>
      </c>
      <c r="R8" s="4">
        <f t="shared" si="9"/>
        <v>-0.1683820356</v>
      </c>
      <c r="S8" s="1"/>
      <c r="T8" s="4">
        <v>89.14</v>
      </c>
      <c r="U8" s="4">
        <v>73.06</v>
      </c>
      <c r="V8" s="4">
        <v>91.57</v>
      </c>
      <c r="W8" s="4">
        <v>60.14</v>
      </c>
      <c r="X8" s="4">
        <f t="shared" ref="X8:AA8" si="25">(T8-average(T:T))/stdev(T:T)</f>
        <v>1.77105525</v>
      </c>
      <c r="Y8" s="4">
        <f t="shared" si="25"/>
        <v>1.223246762</v>
      </c>
      <c r="Z8" s="4">
        <f t="shared" si="25"/>
        <v>2.237926925</v>
      </c>
      <c r="AA8" s="4">
        <f t="shared" si="25"/>
        <v>1.209052687</v>
      </c>
      <c r="AB8" s="4">
        <f t="shared" si="11"/>
        <v>1.610320406</v>
      </c>
      <c r="AC8" s="4">
        <f t="shared" si="12"/>
        <v>1.268984005</v>
      </c>
      <c r="AD8" s="4"/>
      <c r="AE8" s="4">
        <f t="shared" si="13"/>
        <v>0.606654262</v>
      </c>
      <c r="AF8" s="4">
        <v>0.5610607109</v>
      </c>
      <c r="AG8" s="4">
        <f t="shared" si="14"/>
        <v>0.5952558742</v>
      </c>
      <c r="AH8" s="4"/>
    </row>
    <row r="9">
      <c r="A9" s="4">
        <v>808.0</v>
      </c>
      <c r="B9" s="1" t="s">
        <v>67</v>
      </c>
      <c r="C9" s="1"/>
      <c r="D9" s="4">
        <v>4.0</v>
      </c>
      <c r="E9" s="4">
        <v>1.0</v>
      </c>
      <c r="F9" s="4">
        <f t="shared" ref="F9:G9" si="26">(D9-average(D:D))/stdev(D:D)</f>
        <v>0.3197694783</v>
      </c>
      <c r="G9" s="4">
        <f t="shared" si="26"/>
        <v>0.3361723203</v>
      </c>
      <c r="H9" s="4">
        <f t="shared" si="4"/>
        <v>0.3279708993</v>
      </c>
      <c r="I9" s="4">
        <f t="shared" si="5"/>
        <v>0.572687436</v>
      </c>
      <c r="J9" s="1"/>
      <c r="K9" s="11">
        <v>17252.0</v>
      </c>
      <c r="L9" s="4">
        <f t="shared" si="6"/>
        <v>4.236839449</v>
      </c>
      <c r="M9" s="4">
        <f t="shared" si="16"/>
        <v>0.3632038037</v>
      </c>
      <c r="N9" s="4">
        <f t="shared" si="7"/>
        <v>0.6026639227</v>
      </c>
      <c r="O9" s="1"/>
      <c r="P9" s="4">
        <v>61.0</v>
      </c>
      <c r="Q9" s="4">
        <f t="shared" si="8"/>
        <v>-0.3716897534</v>
      </c>
      <c r="R9" s="4">
        <f t="shared" si="9"/>
        <v>-0.6096636395</v>
      </c>
      <c r="S9" s="1"/>
      <c r="T9" s="4">
        <v>82.73</v>
      </c>
      <c r="U9" s="4">
        <v>83.12</v>
      </c>
      <c r="V9" s="4">
        <v>87.24</v>
      </c>
      <c r="W9" s="4">
        <v>79.02</v>
      </c>
      <c r="X9" s="4">
        <f t="shared" ref="X9:AA9" si="27">(T9-average(T:T))/stdev(T:T)</f>
        <v>1.329942034</v>
      </c>
      <c r="Y9" s="4">
        <f t="shared" si="27"/>
        <v>1.958166751</v>
      </c>
      <c r="Z9" s="4">
        <f t="shared" si="27"/>
        <v>1.891652149</v>
      </c>
      <c r="AA9" s="4">
        <f t="shared" si="27"/>
        <v>2.707751119</v>
      </c>
      <c r="AB9" s="4">
        <f t="shared" si="11"/>
        <v>1.971878013</v>
      </c>
      <c r="AC9" s="4">
        <f t="shared" si="12"/>
        <v>1.40423574</v>
      </c>
      <c r="AD9" s="4"/>
      <c r="AE9" s="4">
        <f t="shared" si="13"/>
        <v>0.4924808648</v>
      </c>
      <c r="AF9" s="4">
        <v>0.4757981637</v>
      </c>
      <c r="AG9" s="4">
        <f t="shared" si="14"/>
        <v>0.4883101895</v>
      </c>
      <c r="AH9" s="4"/>
    </row>
    <row r="10">
      <c r="A10" s="4">
        <v>945.0</v>
      </c>
      <c r="B10" s="1" t="s">
        <v>70</v>
      </c>
      <c r="C10" s="1"/>
      <c r="D10" s="4">
        <v>4.0</v>
      </c>
      <c r="E10" s="4">
        <v>1.0</v>
      </c>
      <c r="F10" s="4">
        <f t="shared" ref="F10:G10" si="28">(D10-average(D:D))/stdev(D:D)</f>
        <v>0.3197694783</v>
      </c>
      <c r="G10" s="4">
        <f t="shared" si="28"/>
        <v>0.3361723203</v>
      </c>
      <c r="H10" s="4">
        <f t="shared" si="4"/>
        <v>0.3279708993</v>
      </c>
      <c r="I10" s="4">
        <f t="shared" si="5"/>
        <v>0.572687436</v>
      </c>
      <c r="J10" s="1"/>
      <c r="K10" s="4">
        <v>18400.0</v>
      </c>
      <c r="L10" s="4">
        <f t="shared" si="6"/>
        <v>4.264817823</v>
      </c>
      <c r="M10" s="4">
        <f t="shared" si="16"/>
        <v>0.3857858524</v>
      </c>
      <c r="N10" s="4">
        <f t="shared" si="7"/>
        <v>0.6211166174</v>
      </c>
      <c r="O10" s="1"/>
      <c r="P10" s="4">
        <v>131.0</v>
      </c>
      <c r="Q10" s="4">
        <f t="shared" si="8"/>
        <v>-0.0182543557</v>
      </c>
      <c r="R10" s="4">
        <f t="shared" si="9"/>
        <v>-0.1351086811</v>
      </c>
      <c r="S10" s="1"/>
      <c r="T10" s="4">
        <v>83.72</v>
      </c>
      <c r="U10" s="4">
        <v>82.1</v>
      </c>
      <c r="V10" s="4">
        <v>70.05</v>
      </c>
      <c r="W10" s="4">
        <v>63.67</v>
      </c>
      <c r="X10" s="4">
        <f t="shared" ref="X10:AA10" si="29">(T10-average(T:T))/stdev(T:T)</f>
        <v>1.398070284</v>
      </c>
      <c r="Y10" s="4">
        <f t="shared" si="29"/>
        <v>1.883652001</v>
      </c>
      <c r="Z10" s="4">
        <f t="shared" si="29"/>
        <v>0.5169492862</v>
      </c>
      <c r="AA10" s="4">
        <f t="shared" si="29"/>
        <v>1.489264841</v>
      </c>
      <c r="AB10" s="4">
        <f t="shared" si="11"/>
        <v>1.321984103</v>
      </c>
      <c r="AC10" s="4">
        <f t="shared" si="12"/>
        <v>1.149775675</v>
      </c>
      <c r="AD10" s="4"/>
      <c r="AE10" s="4">
        <f t="shared" si="13"/>
        <v>0.5521177618</v>
      </c>
      <c r="AF10" s="4">
        <v>0.2612293088</v>
      </c>
      <c r="AG10" s="4">
        <f t="shared" si="14"/>
        <v>0.4793956486</v>
      </c>
      <c r="AH10" s="4"/>
    </row>
    <row r="11">
      <c r="A11" s="4">
        <v>758.0</v>
      </c>
      <c r="B11" s="1" t="s">
        <v>63</v>
      </c>
      <c r="C11" s="1"/>
      <c r="D11" s="4">
        <v>2.0</v>
      </c>
      <c r="E11" s="4">
        <v>1.0</v>
      </c>
      <c r="F11" s="4">
        <f t="shared" ref="F11:G11" si="30">(D11-average(D:D))/stdev(D:D)</f>
        <v>-1.4709396</v>
      </c>
      <c r="G11" s="4">
        <f t="shared" si="30"/>
        <v>0.3361723203</v>
      </c>
      <c r="H11" s="4">
        <f t="shared" si="4"/>
        <v>-0.56738364</v>
      </c>
      <c r="I11" s="4">
        <f t="shared" si="5"/>
        <v>-0.7532487239</v>
      </c>
      <c r="J11" s="1"/>
      <c r="K11" s="4">
        <v>328900.0</v>
      </c>
      <c r="L11" s="4">
        <f t="shared" si="6"/>
        <v>5.517063873</v>
      </c>
      <c r="M11" s="4">
        <f t="shared" si="16"/>
        <v>1.396505122</v>
      </c>
      <c r="N11" s="4">
        <f t="shared" si="7"/>
        <v>1.181738178</v>
      </c>
      <c r="O11" s="1"/>
      <c r="P11" s="4">
        <v>340.0</v>
      </c>
      <c r="Q11" s="4">
        <f t="shared" si="8"/>
        <v>1.03700276</v>
      </c>
      <c r="R11" s="4">
        <f t="shared" si="9"/>
        <v>1.018333325</v>
      </c>
      <c r="S11" s="1"/>
      <c r="T11" s="4">
        <v>48.44</v>
      </c>
      <c r="U11" s="4">
        <v>56.82</v>
      </c>
      <c r="V11" s="4">
        <v>70.87</v>
      </c>
      <c r="W11" s="4">
        <v>52.08</v>
      </c>
      <c r="X11" s="4">
        <f t="shared" ref="X11:AA11" si="31">(T11-average(T:T))/stdev(T:T)</f>
        <v>-1.029772813</v>
      </c>
      <c r="Y11" s="4">
        <f t="shared" si="31"/>
        <v>0.03685505058</v>
      </c>
      <c r="Z11" s="4">
        <f t="shared" si="31"/>
        <v>0.5825255717</v>
      </c>
      <c r="AA11" s="4">
        <f t="shared" si="31"/>
        <v>0.5692481661</v>
      </c>
      <c r="AB11" s="4">
        <f t="shared" si="11"/>
        <v>0.03971399373</v>
      </c>
      <c r="AC11" s="4">
        <f t="shared" si="12"/>
        <v>0.1992837016</v>
      </c>
      <c r="AD11" s="4"/>
      <c r="AE11" s="4">
        <f t="shared" si="13"/>
        <v>0.4115266201</v>
      </c>
      <c r="AF11" s="4">
        <v>0.6341860697</v>
      </c>
      <c r="AG11" s="4">
        <f t="shared" si="14"/>
        <v>0.4671914825</v>
      </c>
      <c r="AH11" s="4"/>
    </row>
    <row r="12">
      <c r="A12" s="4">
        <v>865.0</v>
      </c>
      <c r="B12" s="1" t="s">
        <v>73</v>
      </c>
      <c r="C12" s="1"/>
      <c r="D12" s="4">
        <v>4.0</v>
      </c>
      <c r="E12" s="4">
        <v>1.0</v>
      </c>
      <c r="F12" s="4">
        <f t="shared" ref="F12:G12" si="32">(D12-average(D:D))/stdev(D:D)</f>
        <v>0.3197694783</v>
      </c>
      <c r="G12" s="4">
        <f t="shared" si="32"/>
        <v>0.3361723203</v>
      </c>
      <c r="H12" s="4">
        <f t="shared" si="4"/>
        <v>0.3279708993</v>
      </c>
      <c r="I12" s="4">
        <f t="shared" si="5"/>
        <v>0.572687436</v>
      </c>
      <c r="J12" s="1"/>
      <c r="K12" s="4">
        <v>6900.0</v>
      </c>
      <c r="L12" s="4">
        <f t="shared" si="6"/>
        <v>3.838849091</v>
      </c>
      <c r="M12" s="4">
        <f t="shared" si="16"/>
        <v>0.04197577955</v>
      </c>
      <c r="N12" s="4">
        <f t="shared" si="7"/>
        <v>0.204879915</v>
      </c>
      <c r="O12" s="1"/>
      <c r="P12" s="4">
        <v>281.0</v>
      </c>
      <c r="Q12" s="4">
        <f t="shared" si="8"/>
        <v>0.7391072107</v>
      </c>
      <c r="R12" s="4">
        <f t="shared" si="9"/>
        <v>0.8597134468</v>
      </c>
      <c r="S12" s="1"/>
      <c r="T12" s="4">
        <v>68.7</v>
      </c>
      <c r="U12" s="4">
        <v>51.79</v>
      </c>
      <c r="V12" s="4">
        <v>71.52</v>
      </c>
      <c r="W12" s="4">
        <v>48.54</v>
      </c>
      <c r="X12" s="4">
        <f t="shared" ref="X12:AA12" si="33">(T12-average(T:T))/stdev(T:T)</f>
        <v>0.364447741</v>
      </c>
      <c r="Y12" s="4">
        <f t="shared" si="33"/>
        <v>-0.3306049438</v>
      </c>
      <c r="Z12" s="4">
        <f t="shared" si="33"/>
        <v>0.6345067736</v>
      </c>
      <c r="AA12" s="4">
        <f t="shared" si="33"/>
        <v>0.2882422102</v>
      </c>
      <c r="AB12" s="4">
        <f t="shared" si="11"/>
        <v>0.2391479452</v>
      </c>
      <c r="AC12" s="4">
        <f t="shared" si="12"/>
        <v>0.4890275506</v>
      </c>
      <c r="AD12" s="4"/>
      <c r="AE12" s="4">
        <f t="shared" si="13"/>
        <v>0.5315770871</v>
      </c>
      <c r="AF12" s="4">
        <v>0.08282725063</v>
      </c>
      <c r="AG12" s="4">
        <f t="shared" si="14"/>
        <v>0.419389628</v>
      </c>
      <c r="AH12" s="4"/>
    </row>
    <row r="13">
      <c r="A13" s="4">
        <v>505.0</v>
      </c>
      <c r="B13" s="1" t="s">
        <v>68</v>
      </c>
      <c r="C13" s="1"/>
      <c r="D13" s="4">
        <v>4.0</v>
      </c>
      <c r="E13" s="4">
        <v>1.0</v>
      </c>
      <c r="F13" s="4">
        <f t="shared" ref="F13:G13" si="34">(D13-average(D:D))/stdev(D:D)</f>
        <v>0.3197694783</v>
      </c>
      <c r="G13" s="4">
        <f t="shared" si="34"/>
        <v>0.3361723203</v>
      </c>
      <c r="H13" s="4">
        <f t="shared" si="4"/>
        <v>0.3279708993</v>
      </c>
      <c r="I13" s="4">
        <f t="shared" si="5"/>
        <v>0.572687436</v>
      </c>
      <c r="J13" s="1"/>
      <c r="K13" s="4">
        <v>8000.0</v>
      </c>
      <c r="L13" s="4">
        <f t="shared" si="6"/>
        <v>3.903089987</v>
      </c>
      <c r="M13" s="4">
        <f t="shared" si="16"/>
        <v>0.09382622196</v>
      </c>
      <c r="N13" s="4">
        <f t="shared" si="7"/>
        <v>0.3063106625</v>
      </c>
      <c r="O13" s="1"/>
      <c r="P13" s="4">
        <v>84.0</v>
      </c>
      <c r="Q13" s="4">
        <f t="shared" si="8"/>
        <v>-0.2555609798</v>
      </c>
      <c r="R13" s="4">
        <f t="shared" si="9"/>
        <v>-0.5055303946</v>
      </c>
      <c r="S13" s="1"/>
      <c r="T13" s="4">
        <v>59.51</v>
      </c>
      <c r="U13" s="4">
        <v>72.01</v>
      </c>
      <c r="V13" s="4">
        <v>73.26</v>
      </c>
      <c r="W13" s="4">
        <v>66.11</v>
      </c>
      <c r="X13" s="4">
        <f t="shared" ref="X13:AA13" si="35">(T13-average(T:T))/stdev(T:T)</f>
        <v>-0.2679751068</v>
      </c>
      <c r="Y13" s="4">
        <f t="shared" si="35"/>
        <v>1.146540401</v>
      </c>
      <c r="Z13" s="4">
        <f t="shared" si="35"/>
        <v>0.7736564525</v>
      </c>
      <c r="AA13" s="4">
        <f t="shared" si="35"/>
        <v>1.682952562</v>
      </c>
      <c r="AB13" s="4">
        <f t="shared" si="11"/>
        <v>0.8337935773</v>
      </c>
      <c r="AC13" s="4">
        <f t="shared" si="12"/>
        <v>0.9131229804</v>
      </c>
      <c r="AD13" s="4"/>
      <c r="AE13" s="4">
        <f t="shared" si="13"/>
        <v>0.3216476711</v>
      </c>
      <c r="AF13" s="4">
        <v>0.5641296263</v>
      </c>
      <c r="AG13" s="4">
        <f t="shared" si="14"/>
        <v>0.3822681599</v>
      </c>
      <c r="AH13" s="4"/>
    </row>
    <row r="14">
      <c r="A14" s="4">
        <v>520.0</v>
      </c>
      <c r="B14" s="6" t="s">
        <v>74</v>
      </c>
      <c r="C14" s="1"/>
      <c r="D14" s="4">
        <v>4.0</v>
      </c>
      <c r="E14" s="4">
        <v>1.0</v>
      </c>
      <c r="F14" s="4">
        <f t="shared" ref="F14:G14" si="36">(D14-average(D:D))/stdev(D:D)</f>
        <v>0.3197694783</v>
      </c>
      <c r="G14" s="4">
        <f t="shared" si="36"/>
        <v>0.3361723203</v>
      </c>
      <c r="H14" s="4">
        <f t="shared" si="4"/>
        <v>0.3279708993</v>
      </c>
      <c r="I14" s="4">
        <f t="shared" si="5"/>
        <v>0.572687436</v>
      </c>
      <c r="J14" s="1"/>
      <c r="K14" s="4">
        <v>19500.0</v>
      </c>
      <c r="L14" s="4">
        <f t="shared" si="6"/>
        <v>4.290034611</v>
      </c>
      <c r="M14" s="4">
        <f t="shared" si="16"/>
        <v>0.4061389562</v>
      </c>
      <c r="N14" s="4">
        <f t="shared" si="7"/>
        <v>0.6372903233</v>
      </c>
      <c r="O14" s="1"/>
      <c r="P14" s="4">
        <v>65.0</v>
      </c>
      <c r="Q14" s="4">
        <f t="shared" si="8"/>
        <v>-0.3514934449</v>
      </c>
      <c r="R14" s="4">
        <f t="shared" si="9"/>
        <v>-0.5928688261</v>
      </c>
      <c r="S14" s="1"/>
      <c r="T14" s="4">
        <v>69.21</v>
      </c>
      <c r="U14" s="4">
        <v>60.14</v>
      </c>
      <c r="V14" s="4">
        <v>85.19</v>
      </c>
      <c r="W14" s="4">
        <v>45.78</v>
      </c>
      <c r="X14" s="4">
        <f t="shared" ref="X14:AA14" si="37">(T14-average(T:T))/stdev(T:T)</f>
        <v>0.3995441123</v>
      </c>
      <c r="Y14" s="4">
        <f t="shared" si="37"/>
        <v>0.2793932576</v>
      </c>
      <c r="Z14" s="4">
        <f t="shared" si="37"/>
        <v>1.727711435</v>
      </c>
      <c r="AA14" s="4">
        <f t="shared" si="37"/>
        <v>0.06915282081</v>
      </c>
      <c r="AB14" s="4">
        <f t="shared" si="11"/>
        <v>0.6189504065</v>
      </c>
      <c r="AC14" s="4">
        <f t="shared" si="12"/>
        <v>0.7867340125</v>
      </c>
      <c r="AD14" s="4"/>
      <c r="AE14" s="4">
        <f t="shared" si="13"/>
        <v>0.3509607364</v>
      </c>
      <c r="AF14" s="4">
        <v>0.3767403423</v>
      </c>
      <c r="AG14" s="4">
        <f t="shared" si="14"/>
        <v>0.3574056379</v>
      </c>
      <c r="AH14" s="4"/>
    </row>
    <row r="15">
      <c r="A15" s="4">
        <v>831.0</v>
      </c>
      <c r="B15" s="1" t="s">
        <v>71</v>
      </c>
      <c r="C15" s="1"/>
      <c r="D15" s="4">
        <v>4.0</v>
      </c>
      <c r="E15" s="4">
        <v>1.0</v>
      </c>
      <c r="F15" s="4">
        <f t="shared" ref="F15:G15" si="38">(D15-average(D:D))/stdev(D:D)</f>
        <v>0.3197694783</v>
      </c>
      <c r="G15" s="4">
        <f t="shared" si="38"/>
        <v>0.3361723203</v>
      </c>
      <c r="H15" s="4">
        <f t="shared" si="4"/>
        <v>0.3279708993</v>
      </c>
      <c r="I15" s="4">
        <f t="shared" si="5"/>
        <v>0.572687436</v>
      </c>
      <c r="J15" s="1"/>
      <c r="K15" s="4">
        <v>7000.0</v>
      </c>
      <c r="L15" s="4">
        <f t="shared" si="6"/>
        <v>3.84509804</v>
      </c>
      <c r="M15" s="4">
        <f t="shared" si="16"/>
        <v>0.04701946361</v>
      </c>
      <c r="N15" s="4">
        <f t="shared" si="7"/>
        <v>0.2168397187</v>
      </c>
      <c r="O15" s="1"/>
      <c r="P15" s="4">
        <v>267.0</v>
      </c>
      <c r="Q15" s="4">
        <f t="shared" si="8"/>
        <v>0.6684201312</v>
      </c>
      <c r="R15" s="4">
        <f t="shared" si="9"/>
        <v>0.8175696491</v>
      </c>
      <c r="S15" s="1"/>
      <c r="T15" s="4">
        <v>57.47</v>
      </c>
      <c r="U15" s="4">
        <v>61.02</v>
      </c>
      <c r="V15" s="4">
        <v>51.59</v>
      </c>
      <c r="W15" s="4">
        <v>44.52</v>
      </c>
      <c r="X15" s="4">
        <f t="shared" ref="X15:AA15" si="39">(T15-average(T:T))/stdev(T:T)</f>
        <v>-0.408360592</v>
      </c>
      <c r="Y15" s="4">
        <f t="shared" si="39"/>
        <v>0.3436804932</v>
      </c>
      <c r="Z15" s="4">
        <f t="shared" si="39"/>
        <v>-0.9593168479</v>
      </c>
      <c r="AA15" s="4">
        <f t="shared" si="39"/>
        <v>-0.03086624825</v>
      </c>
      <c r="AB15" s="4">
        <f t="shared" si="11"/>
        <v>-0.2637157987</v>
      </c>
      <c r="AC15" s="4">
        <f t="shared" si="12"/>
        <v>-0.5135326657</v>
      </c>
      <c r="AD15" s="4"/>
      <c r="AE15" s="4">
        <f t="shared" si="13"/>
        <v>0.2733910345</v>
      </c>
      <c r="AF15" s="4">
        <v>0.5638553191</v>
      </c>
      <c r="AG15" s="4">
        <f t="shared" si="14"/>
        <v>0.3460071057</v>
      </c>
      <c r="AH15" s="4"/>
    </row>
    <row r="16">
      <c r="A16" s="4">
        <v>1354.0</v>
      </c>
      <c r="B16" s="1" t="s">
        <v>76</v>
      </c>
      <c r="C16" s="1"/>
      <c r="D16" s="4">
        <v>4.0</v>
      </c>
      <c r="E16" s="4">
        <v>1.0</v>
      </c>
      <c r="F16" s="4">
        <f t="shared" ref="F16:G16" si="40">(D16-average(D:D))/stdev(D:D)</f>
        <v>0.3197694783</v>
      </c>
      <c r="G16" s="4">
        <f t="shared" si="40"/>
        <v>0.3361723203</v>
      </c>
      <c r="H16" s="4">
        <f t="shared" si="4"/>
        <v>0.3279708993</v>
      </c>
      <c r="I16" s="4">
        <f t="shared" si="5"/>
        <v>0.572687436</v>
      </c>
      <c r="J16" s="1"/>
      <c r="K16" s="1"/>
      <c r="L16" s="1"/>
      <c r="M16" s="4"/>
      <c r="N16" s="1"/>
      <c r="O16" s="1"/>
      <c r="P16" s="4">
        <v>37.0</v>
      </c>
      <c r="Q16" s="4">
        <f t="shared" si="8"/>
        <v>-0.492867604</v>
      </c>
      <c r="R16" s="4">
        <f t="shared" si="9"/>
        <v>-0.7020453005</v>
      </c>
      <c r="S16" s="1"/>
      <c r="T16" s="4">
        <v>78.13</v>
      </c>
      <c r="U16" s="4">
        <v>75.0</v>
      </c>
      <c r="V16" s="4">
        <v>80.47</v>
      </c>
      <c r="W16" s="4">
        <v>64.06</v>
      </c>
      <c r="X16" s="4">
        <f t="shared" ref="X16:AA16" si="41">(T16-average(T:T))/stdev(T:T)</f>
        <v>1.013386528</v>
      </c>
      <c r="Y16" s="4">
        <f t="shared" si="41"/>
        <v>1.364970895</v>
      </c>
      <c r="Z16" s="4">
        <f t="shared" si="41"/>
        <v>1.350247938</v>
      </c>
      <c r="AA16" s="4">
        <f t="shared" si="41"/>
        <v>1.520223124</v>
      </c>
      <c r="AB16" s="4">
        <f t="shared" si="11"/>
        <v>1.312207121</v>
      </c>
      <c r="AC16" s="4">
        <f t="shared" si="12"/>
        <v>1.145516094</v>
      </c>
      <c r="AD16" s="4"/>
      <c r="AE16" s="4">
        <f t="shared" si="13"/>
        <v>0.3387194098</v>
      </c>
      <c r="AF16" s="1"/>
      <c r="AG16" s="4">
        <f t="shared" si="14"/>
        <v>0.3387194098</v>
      </c>
      <c r="AH16" s="1"/>
    </row>
    <row r="17">
      <c r="A17" s="4">
        <v>814.0</v>
      </c>
      <c r="B17" s="1" t="s">
        <v>78</v>
      </c>
      <c r="C17" s="1"/>
      <c r="D17" s="4">
        <v>4.0</v>
      </c>
      <c r="E17" s="4">
        <v>1.0</v>
      </c>
      <c r="F17" s="4">
        <f t="shared" ref="F17:G17" si="42">(D17-average(D:D))/stdev(D:D)</f>
        <v>0.3197694783</v>
      </c>
      <c r="G17" s="4">
        <f t="shared" si="42"/>
        <v>0.3361723203</v>
      </c>
      <c r="H17" s="4">
        <f t="shared" si="4"/>
        <v>0.3279708993</v>
      </c>
      <c r="I17" s="4">
        <f t="shared" si="5"/>
        <v>0.572687436</v>
      </c>
      <c r="J17" s="1"/>
      <c r="K17" s="4">
        <v>1600.0</v>
      </c>
      <c r="L17" s="4">
        <f t="shared" ref="L17:L24" si="45">if(K17=0, "", log10(K17))</f>
        <v>3.204119983</v>
      </c>
      <c r="M17" s="4">
        <f t="shared" ref="M17:M24" si="46">(L17-average(L:L))/stdev(L:L)</f>
        <v>-0.4703300409</v>
      </c>
      <c r="N17" s="4">
        <f t="shared" ref="N17:N24" si="47">if(M17 &gt; 0, M17^0.5, -(ABS(M17)^0.5))</f>
        <v>-0.6858061249</v>
      </c>
      <c r="O17" s="1"/>
      <c r="P17" s="4">
        <v>160.0</v>
      </c>
      <c r="Q17" s="4">
        <f t="shared" si="8"/>
        <v>0.1281688805</v>
      </c>
      <c r="R17" s="4">
        <f t="shared" si="9"/>
        <v>0.3580068162</v>
      </c>
      <c r="S17" s="1"/>
      <c r="T17" s="4">
        <v>65.15</v>
      </c>
      <c r="U17" s="4">
        <v>60.81</v>
      </c>
      <c r="V17" s="4">
        <v>70.31</v>
      </c>
      <c r="W17" s="4">
        <v>48.19</v>
      </c>
      <c r="X17" s="4">
        <f t="shared" ref="X17:AA17" si="43">(T17-average(T:T))/stdev(T:T)</f>
        <v>0.1201494701</v>
      </c>
      <c r="Y17" s="4">
        <f t="shared" si="43"/>
        <v>0.3283392211</v>
      </c>
      <c r="Z17" s="4">
        <f t="shared" si="43"/>
        <v>0.537741767</v>
      </c>
      <c r="AA17" s="4">
        <f t="shared" si="43"/>
        <v>0.2604591354</v>
      </c>
      <c r="AB17" s="4">
        <f t="shared" si="11"/>
        <v>0.3116723984</v>
      </c>
      <c r="AC17" s="4">
        <f t="shared" si="12"/>
        <v>0.5582762743</v>
      </c>
      <c r="AD17" s="4"/>
      <c r="AE17" s="4">
        <f t="shared" si="13"/>
        <v>0.2007911004</v>
      </c>
      <c r="AF17" s="4">
        <v>0.4133556227</v>
      </c>
      <c r="AG17" s="4">
        <f t="shared" si="14"/>
        <v>0.253932231</v>
      </c>
      <c r="AH17" s="4"/>
    </row>
    <row r="18">
      <c r="A18" s="4">
        <v>174.0</v>
      </c>
      <c r="B18" s="1" t="s">
        <v>79</v>
      </c>
      <c r="C18" s="1"/>
      <c r="D18" s="4">
        <v>4.0</v>
      </c>
      <c r="E18" s="4">
        <v>1.0</v>
      </c>
      <c r="F18" s="4">
        <f t="shared" ref="F18:G18" si="44">(D18-average(D:D))/stdev(D:D)</f>
        <v>0.3197694783</v>
      </c>
      <c r="G18" s="4">
        <f t="shared" si="44"/>
        <v>0.3361723203</v>
      </c>
      <c r="H18" s="4">
        <f t="shared" si="4"/>
        <v>0.3279708993</v>
      </c>
      <c r="I18" s="4">
        <f t="shared" si="5"/>
        <v>0.572687436</v>
      </c>
      <c r="J18" s="1"/>
      <c r="K18" s="4">
        <v>210000.0</v>
      </c>
      <c r="L18" s="1">
        <f t="shared" si="45"/>
        <v>5.322219295</v>
      </c>
      <c r="M18" s="4">
        <f t="shared" si="46"/>
        <v>1.239241164</v>
      </c>
      <c r="N18" s="4">
        <f t="shared" si="47"/>
        <v>1.113212093</v>
      </c>
      <c r="O18" s="1"/>
      <c r="P18" s="4">
        <v>85.0</v>
      </c>
      <c r="Q18" s="4">
        <f t="shared" si="8"/>
        <v>-0.2505119027</v>
      </c>
      <c r="R18" s="4">
        <f t="shared" si="9"/>
        <v>-0.500511641</v>
      </c>
      <c r="S18" s="1"/>
      <c r="T18" s="4">
        <v>69.89</v>
      </c>
      <c r="U18" s="4">
        <v>58.17</v>
      </c>
      <c r="V18" s="4">
        <v>60.77</v>
      </c>
      <c r="W18" s="4">
        <v>39.0</v>
      </c>
      <c r="X18" s="4">
        <f t="shared" ref="X18:AA18" si="48">(T18-average(T:T))/stdev(T:T)</f>
        <v>0.446339274</v>
      </c>
      <c r="Y18" s="4">
        <f t="shared" si="48"/>
        <v>0.1354775143</v>
      </c>
      <c r="Z18" s="4">
        <f t="shared" si="48"/>
        <v>-0.2251823349</v>
      </c>
      <c r="AA18" s="4">
        <f t="shared" si="48"/>
        <v>-0.469045027</v>
      </c>
      <c r="AB18" s="4">
        <f t="shared" si="11"/>
        <v>-0.02810264339</v>
      </c>
      <c r="AC18" s="4">
        <f t="shared" si="12"/>
        <v>-0.1676384305</v>
      </c>
      <c r="AD18" s="4"/>
      <c r="AE18" s="4">
        <f t="shared" si="13"/>
        <v>0.2544373643</v>
      </c>
      <c r="AF18" s="4">
        <v>0.2491100969</v>
      </c>
      <c r="AG18" s="4">
        <f t="shared" si="14"/>
        <v>0.2531055475</v>
      </c>
      <c r="AH18" s="4"/>
    </row>
    <row r="19">
      <c r="A19" s="4">
        <v>1077.0</v>
      </c>
      <c r="B19" s="1" t="s">
        <v>65</v>
      </c>
      <c r="C19" s="1"/>
      <c r="D19" s="4">
        <v>4.0</v>
      </c>
      <c r="E19" s="4">
        <v>1.0</v>
      </c>
      <c r="F19" s="4">
        <f t="shared" ref="F19:G19" si="49">(D19-average(D:D))/stdev(D:D)</f>
        <v>0.3197694783</v>
      </c>
      <c r="G19" s="4">
        <f t="shared" si="49"/>
        <v>0.3361723203</v>
      </c>
      <c r="H19" s="4">
        <f t="shared" si="4"/>
        <v>0.3279708993</v>
      </c>
      <c r="I19" s="4">
        <f t="shared" si="5"/>
        <v>0.572687436</v>
      </c>
      <c r="J19" s="1"/>
      <c r="K19" s="4">
        <v>0.0</v>
      </c>
      <c r="L19" s="1" t="str">
        <f t="shared" si="45"/>
        <v/>
      </c>
      <c r="M19" s="4">
        <f t="shared" si="46"/>
        <v>-3.056455832</v>
      </c>
      <c r="N19" s="4">
        <f t="shared" si="47"/>
        <v>-1.748272242</v>
      </c>
      <c r="O19" s="1"/>
      <c r="P19" s="4">
        <v>296.0</v>
      </c>
      <c r="Q19" s="4">
        <f t="shared" si="8"/>
        <v>0.8148433673</v>
      </c>
      <c r="R19" s="4">
        <f t="shared" si="9"/>
        <v>0.9026867493</v>
      </c>
      <c r="S19" s="1"/>
      <c r="T19" s="4">
        <v>73.23</v>
      </c>
      <c r="U19" s="4">
        <v>58.92</v>
      </c>
      <c r="V19" s="4">
        <v>69.25</v>
      </c>
      <c r="W19" s="4">
        <v>53.74</v>
      </c>
      <c r="X19" s="4">
        <f t="shared" ref="X19:AA19" si="50">(T19-average(T:T))/stdev(T:T)</f>
        <v>0.6761860979</v>
      </c>
      <c r="Y19" s="4">
        <f t="shared" si="50"/>
        <v>0.1902677719</v>
      </c>
      <c r="Z19" s="4">
        <f t="shared" si="50"/>
        <v>0.4529724223</v>
      </c>
      <c r="AA19" s="4">
        <f t="shared" si="50"/>
        <v>0.7010193206</v>
      </c>
      <c r="AB19" s="4">
        <f t="shared" si="11"/>
        <v>0.5051114032</v>
      </c>
      <c r="AC19" s="4">
        <f t="shared" si="12"/>
        <v>0.7107118989</v>
      </c>
      <c r="AD19" s="4"/>
      <c r="AE19" s="4">
        <f t="shared" si="13"/>
        <v>0.1094534606</v>
      </c>
      <c r="AF19" s="4">
        <v>0.6136541674</v>
      </c>
      <c r="AG19" s="4">
        <f t="shared" si="14"/>
        <v>0.2355036373</v>
      </c>
      <c r="AH19" s="4"/>
    </row>
    <row r="20">
      <c r="A20" s="4">
        <v>1183.0</v>
      </c>
      <c r="B20" s="1" t="s">
        <v>75</v>
      </c>
      <c r="C20" s="1"/>
      <c r="D20" s="4">
        <v>4.0</v>
      </c>
      <c r="E20" s="4">
        <v>1.0</v>
      </c>
      <c r="F20" s="4">
        <f t="shared" ref="F20:G20" si="51">(D20-average(D:D))/stdev(D:D)</f>
        <v>0.3197694783</v>
      </c>
      <c r="G20" s="4">
        <f t="shared" si="51"/>
        <v>0.3361723203</v>
      </c>
      <c r="H20" s="4">
        <f t="shared" si="4"/>
        <v>0.3279708993</v>
      </c>
      <c r="I20" s="4">
        <f t="shared" si="5"/>
        <v>0.572687436</v>
      </c>
      <c r="J20" s="1"/>
      <c r="K20" s="4">
        <v>1712.0</v>
      </c>
      <c r="L20" s="4">
        <f t="shared" si="45"/>
        <v>3.23350376</v>
      </c>
      <c r="M20" s="4">
        <f t="shared" si="46"/>
        <v>-0.4466136552</v>
      </c>
      <c r="N20" s="4">
        <f t="shared" si="47"/>
        <v>-0.6682915945</v>
      </c>
      <c r="O20" s="1"/>
      <c r="P20" s="4">
        <v>131.0</v>
      </c>
      <c r="Q20" s="4">
        <f t="shared" si="8"/>
        <v>-0.0182543557</v>
      </c>
      <c r="R20" s="4">
        <f t="shared" si="9"/>
        <v>-0.1351086811</v>
      </c>
      <c r="S20" s="1"/>
      <c r="T20" s="4">
        <v>81.07</v>
      </c>
      <c r="U20" s="4">
        <v>70.1</v>
      </c>
      <c r="V20" s="4">
        <v>83.68</v>
      </c>
      <c r="W20" s="4">
        <v>61.08</v>
      </c>
      <c r="X20" s="4">
        <f t="shared" ref="X20:AA20" si="52">(T20-average(T:T))/stdev(T:T)</f>
        <v>1.215706786</v>
      </c>
      <c r="Y20" s="4">
        <f t="shared" si="52"/>
        <v>1.007007879</v>
      </c>
      <c r="Z20" s="4">
        <f t="shared" si="52"/>
        <v>1.606955105</v>
      </c>
      <c r="AA20" s="4">
        <f t="shared" si="52"/>
        <v>1.283670088</v>
      </c>
      <c r="AB20" s="4">
        <f t="shared" si="11"/>
        <v>1.278334964</v>
      </c>
      <c r="AC20" s="4">
        <f t="shared" si="12"/>
        <v>1.130634762</v>
      </c>
      <c r="AD20" s="4"/>
      <c r="AE20" s="4">
        <f t="shared" si="13"/>
        <v>0.2249804805</v>
      </c>
      <c r="AF20" s="4">
        <v>0.2658673794</v>
      </c>
      <c r="AG20" s="4">
        <f t="shared" si="14"/>
        <v>0.2352022053</v>
      </c>
      <c r="AH20" s="4"/>
    </row>
    <row r="21">
      <c r="A21" s="4">
        <v>934.0</v>
      </c>
      <c r="B21" s="12" t="s">
        <v>81</v>
      </c>
      <c r="C21" s="1"/>
      <c r="D21" s="4">
        <v>4.0</v>
      </c>
      <c r="E21" s="4">
        <v>1.0</v>
      </c>
      <c r="F21" s="4">
        <f t="shared" ref="F21:G21" si="53">(D21-average(D:D))/stdev(D:D)</f>
        <v>0.3197694783</v>
      </c>
      <c r="G21" s="4">
        <f t="shared" si="53"/>
        <v>0.3361723203</v>
      </c>
      <c r="H21" s="4">
        <f t="shared" si="4"/>
        <v>0.3279708993</v>
      </c>
      <c r="I21" s="4">
        <f t="shared" si="5"/>
        <v>0.572687436</v>
      </c>
      <c r="J21" s="1"/>
      <c r="K21" s="4">
        <v>8000.0</v>
      </c>
      <c r="L21" s="4">
        <f t="shared" si="45"/>
        <v>3.903089987</v>
      </c>
      <c r="M21" s="4">
        <f t="shared" si="46"/>
        <v>0.09382622196</v>
      </c>
      <c r="N21" s="4">
        <f t="shared" si="47"/>
        <v>0.3063106625</v>
      </c>
      <c r="O21" s="1"/>
      <c r="P21" s="4">
        <v>101.0</v>
      </c>
      <c r="Q21" s="4">
        <f t="shared" si="8"/>
        <v>-0.169726669</v>
      </c>
      <c r="R21" s="4">
        <f t="shared" si="9"/>
        <v>-0.4119789667</v>
      </c>
      <c r="S21" s="1"/>
      <c r="T21" s="4">
        <v>62.68</v>
      </c>
      <c r="U21" s="4">
        <v>60.11</v>
      </c>
      <c r="V21" s="4">
        <v>69.84</v>
      </c>
      <c r="W21" s="4">
        <v>45.21</v>
      </c>
      <c r="X21" s="4">
        <f t="shared" ref="X21:AA21" si="54">(T21-average(T:T))/stdev(T:T)</f>
        <v>-0.04982707334</v>
      </c>
      <c r="Y21" s="4">
        <f t="shared" si="54"/>
        <v>0.2772016473</v>
      </c>
      <c r="Z21" s="4">
        <f t="shared" si="54"/>
        <v>0.5001553594</v>
      </c>
      <c r="AA21" s="4">
        <f t="shared" si="54"/>
        <v>0.02390609909</v>
      </c>
      <c r="AB21" s="4">
        <f t="shared" si="11"/>
        <v>0.1878590081</v>
      </c>
      <c r="AC21" s="4">
        <f t="shared" si="12"/>
        <v>0.4334270505</v>
      </c>
      <c r="AD21" s="4"/>
      <c r="AE21" s="4">
        <f t="shared" si="13"/>
        <v>0.2251115456</v>
      </c>
      <c r="AF21" s="4">
        <v>0.259051044</v>
      </c>
      <c r="AG21" s="4">
        <f t="shared" si="14"/>
        <v>0.2335964202</v>
      </c>
      <c r="AH21" s="4"/>
    </row>
    <row r="22">
      <c r="A22" s="4">
        <v>955.0</v>
      </c>
      <c r="B22" s="1" t="s">
        <v>83</v>
      </c>
      <c r="C22" s="1"/>
      <c r="D22" s="4">
        <v>4.0</v>
      </c>
      <c r="E22" s="4">
        <v>1.0</v>
      </c>
      <c r="F22" s="4">
        <f t="shared" ref="F22:G22" si="55">(D22-average(D:D))/stdev(D:D)</f>
        <v>0.3197694783</v>
      </c>
      <c r="G22" s="4">
        <f t="shared" si="55"/>
        <v>0.3361723203</v>
      </c>
      <c r="H22" s="4">
        <f t="shared" si="4"/>
        <v>0.3279708993</v>
      </c>
      <c r="I22" s="4">
        <f t="shared" si="5"/>
        <v>0.572687436</v>
      </c>
      <c r="J22" s="1"/>
      <c r="K22" s="4">
        <v>85400.0</v>
      </c>
      <c r="L22" s="4">
        <f t="shared" si="45"/>
        <v>4.931457871</v>
      </c>
      <c r="M22" s="4">
        <f t="shared" si="46"/>
        <v>0.9238477945</v>
      </c>
      <c r="N22" s="4">
        <f t="shared" si="47"/>
        <v>0.9611700133</v>
      </c>
      <c r="O22" s="1"/>
      <c r="P22" s="4">
        <v>41.0</v>
      </c>
      <c r="Q22" s="4">
        <f t="shared" si="8"/>
        <v>-0.4726712955</v>
      </c>
      <c r="R22" s="4">
        <f t="shared" si="9"/>
        <v>-0.6875109421</v>
      </c>
      <c r="S22" s="1"/>
      <c r="T22" s="4">
        <v>75.43</v>
      </c>
      <c r="U22" s="4">
        <v>58.54</v>
      </c>
      <c r="V22" s="4">
        <v>68.74</v>
      </c>
      <c r="W22" s="4">
        <v>53.36</v>
      </c>
      <c r="X22" s="4">
        <f t="shared" ref="X22:AA22" si="56">(T22-average(T:T))/stdev(T:T)</f>
        <v>0.8275822095</v>
      </c>
      <c r="Y22" s="4">
        <f t="shared" si="56"/>
        <v>0.1625073747</v>
      </c>
      <c r="Z22" s="4">
        <f t="shared" si="56"/>
        <v>0.4121871716</v>
      </c>
      <c r="AA22" s="4">
        <f t="shared" si="56"/>
        <v>0.6708548395</v>
      </c>
      <c r="AB22" s="4">
        <f t="shared" si="11"/>
        <v>0.5182828988</v>
      </c>
      <c r="AC22" s="4">
        <f t="shared" si="12"/>
        <v>0.7199186751</v>
      </c>
      <c r="AD22" s="4"/>
      <c r="AE22" s="4">
        <f t="shared" si="13"/>
        <v>0.3915662956</v>
      </c>
      <c r="AF22" s="4">
        <v>-0.267318102</v>
      </c>
      <c r="AG22" s="4">
        <f t="shared" si="14"/>
        <v>0.2268451962</v>
      </c>
      <c r="AH22" s="4"/>
    </row>
    <row r="23">
      <c r="A23" s="4">
        <v>755.0</v>
      </c>
      <c r="B23" s="1" t="s">
        <v>85</v>
      </c>
      <c r="C23" s="1"/>
      <c r="D23" s="4">
        <v>4.0</v>
      </c>
      <c r="E23" s="4">
        <v>1.0</v>
      </c>
      <c r="F23" s="4">
        <f t="shared" ref="F23:G23" si="57">(D23-average(D:D))/stdev(D:D)</f>
        <v>0.3197694783</v>
      </c>
      <c r="G23" s="4">
        <f t="shared" si="57"/>
        <v>0.3361723203</v>
      </c>
      <c r="H23" s="4">
        <f t="shared" si="4"/>
        <v>0.3279708993</v>
      </c>
      <c r="I23" s="4">
        <f t="shared" si="5"/>
        <v>0.572687436</v>
      </c>
      <c r="J23" s="1"/>
      <c r="K23" s="8">
        <v>8800.0</v>
      </c>
      <c r="L23" s="4">
        <f t="shared" si="45"/>
        <v>3.944482672</v>
      </c>
      <c r="M23" s="4">
        <f t="shared" si="46"/>
        <v>0.1272352988</v>
      </c>
      <c r="N23" s="4">
        <f t="shared" si="47"/>
        <v>0.356700573</v>
      </c>
      <c r="O23" s="1"/>
      <c r="P23" s="4">
        <v>71.0</v>
      </c>
      <c r="Q23" s="4">
        <f t="shared" si="8"/>
        <v>-0.3211989823</v>
      </c>
      <c r="R23" s="4">
        <f t="shared" si="9"/>
        <v>-0.5667441947</v>
      </c>
      <c r="S23" s="1"/>
      <c r="T23" s="4">
        <v>58.94</v>
      </c>
      <c r="U23" s="4">
        <v>64.99</v>
      </c>
      <c r="V23" s="4">
        <v>64.92</v>
      </c>
      <c r="W23" s="4">
        <v>44.95</v>
      </c>
      <c r="X23" s="4">
        <f t="shared" ref="X23:AA23" si="58">(T23-average(T:T))/stdev(T:T)</f>
        <v>-0.307200463</v>
      </c>
      <c r="Y23" s="4">
        <f t="shared" si="58"/>
        <v>0.6337035902</v>
      </c>
      <c r="Z23" s="4">
        <f t="shared" si="58"/>
        <v>0.1066976465</v>
      </c>
      <c r="AA23" s="4">
        <f t="shared" si="58"/>
        <v>0.003267243572</v>
      </c>
      <c r="AB23" s="4">
        <f t="shared" si="11"/>
        <v>0.1091170043</v>
      </c>
      <c r="AC23" s="4">
        <f t="shared" si="12"/>
        <v>0.3303286308</v>
      </c>
      <c r="AD23" s="4"/>
      <c r="AE23" s="4">
        <f t="shared" si="13"/>
        <v>0.1732431113</v>
      </c>
      <c r="AF23" s="4">
        <v>0.116336156</v>
      </c>
      <c r="AG23" s="4">
        <f t="shared" si="14"/>
        <v>0.1590163724</v>
      </c>
      <c r="AH23" s="4"/>
    </row>
    <row r="24">
      <c r="A24" s="4">
        <v>830.0</v>
      </c>
      <c r="B24" s="12" t="s">
        <v>77</v>
      </c>
      <c r="C24" s="1"/>
      <c r="D24" s="4">
        <v>4.0</v>
      </c>
      <c r="E24" s="4">
        <v>1.0</v>
      </c>
      <c r="F24" s="4">
        <f t="shared" ref="F24:G24" si="59">(D24-average(D:D))/stdev(D:D)</f>
        <v>0.3197694783</v>
      </c>
      <c r="G24" s="4">
        <f t="shared" si="59"/>
        <v>0.3361723203</v>
      </c>
      <c r="H24" s="4">
        <f t="shared" si="4"/>
        <v>0.3279708993</v>
      </c>
      <c r="I24" s="4">
        <f t="shared" si="5"/>
        <v>0.572687436</v>
      </c>
      <c r="J24" s="1"/>
      <c r="K24" s="4">
        <v>581.0</v>
      </c>
      <c r="L24" s="1">
        <f t="shared" si="45"/>
        <v>2.764176132</v>
      </c>
      <c r="M24" s="4">
        <f t="shared" si="46"/>
        <v>-0.8254197828</v>
      </c>
      <c r="N24" s="4">
        <f t="shared" si="47"/>
        <v>-0.9085261597</v>
      </c>
      <c r="O24" s="1"/>
      <c r="P24" s="4">
        <v>433.0</v>
      </c>
      <c r="Q24" s="4">
        <f t="shared" si="8"/>
        <v>1.506566931</v>
      </c>
      <c r="R24" s="4">
        <f t="shared" si="9"/>
        <v>1.227422882</v>
      </c>
      <c r="S24" s="1"/>
      <c r="T24" s="4">
        <v>62.53</v>
      </c>
      <c r="U24" s="4">
        <v>39.08</v>
      </c>
      <c r="V24" s="4">
        <v>47.98</v>
      </c>
      <c r="W24" s="4">
        <v>35.24</v>
      </c>
      <c r="X24" s="4">
        <f t="shared" ref="X24:AA24" si="60">(T24-average(T:T))/stdev(T:T)</f>
        <v>-0.06014953549</v>
      </c>
      <c r="Y24" s="4">
        <f t="shared" si="60"/>
        <v>-1.259117176</v>
      </c>
      <c r="Z24" s="4">
        <f t="shared" si="60"/>
        <v>-1.248012446</v>
      </c>
      <c r="AA24" s="4">
        <f t="shared" si="60"/>
        <v>-0.7675146299</v>
      </c>
      <c r="AB24" s="4">
        <f t="shared" si="11"/>
        <v>-0.8336984469</v>
      </c>
      <c r="AC24" s="4">
        <f t="shared" si="12"/>
        <v>-0.9130708882</v>
      </c>
      <c r="AD24" s="4"/>
      <c r="AE24" s="4">
        <f t="shared" si="13"/>
        <v>-0.005371682486</v>
      </c>
      <c r="AF24" s="4">
        <v>0.4186197374</v>
      </c>
      <c r="AG24" s="4">
        <f t="shared" si="14"/>
        <v>0.1006261725</v>
      </c>
      <c r="AH24" s="4"/>
    </row>
    <row r="25">
      <c r="A25" s="4">
        <v>1349.0</v>
      </c>
      <c r="B25" s="1" t="s">
        <v>87</v>
      </c>
      <c r="C25" s="1"/>
      <c r="D25" s="4">
        <v>4.0</v>
      </c>
      <c r="E25" s="4">
        <v>1.0</v>
      </c>
      <c r="F25" s="4">
        <f t="shared" ref="F25:G25" si="61">(D25-average(D:D))/stdev(D:D)</f>
        <v>0.3197694783</v>
      </c>
      <c r="G25" s="4">
        <f t="shared" si="61"/>
        <v>0.3361723203</v>
      </c>
      <c r="H25" s="4">
        <f t="shared" si="4"/>
        <v>0.3279708993</v>
      </c>
      <c r="I25" s="4">
        <f t="shared" si="5"/>
        <v>0.572687436</v>
      </c>
      <c r="J25" s="1"/>
      <c r="K25" s="1"/>
      <c r="L25" s="1"/>
      <c r="M25" s="4"/>
      <c r="N25" s="1"/>
      <c r="O25" s="1"/>
      <c r="P25" s="4">
        <v>26.0</v>
      </c>
      <c r="Q25" s="4">
        <f t="shared" si="8"/>
        <v>-0.5484074522</v>
      </c>
      <c r="R25" s="4">
        <f t="shared" si="9"/>
        <v>-0.7405453748</v>
      </c>
      <c r="S25" s="1"/>
      <c r="T25" s="4">
        <v>81.25</v>
      </c>
      <c r="U25" s="4">
        <v>68.75</v>
      </c>
      <c r="V25" s="4">
        <v>51.56</v>
      </c>
      <c r="W25" s="4">
        <v>37.5</v>
      </c>
      <c r="X25" s="4">
        <f t="shared" ref="X25:AA25" si="62">(T25-average(T:T))/stdev(T:T)</f>
        <v>1.228093741</v>
      </c>
      <c r="Y25" s="4">
        <f t="shared" si="62"/>
        <v>0.908385415</v>
      </c>
      <c r="Z25" s="4">
        <f t="shared" si="62"/>
        <v>-0.9617159803</v>
      </c>
      <c r="AA25" s="4">
        <f t="shared" si="62"/>
        <v>-0.5881153473</v>
      </c>
      <c r="AB25" s="4">
        <f t="shared" si="11"/>
        <v>0.1466619571</v>
      </c>
      <c r="AC25" s="4">
        <f t="shared" si="12"/>
        <v>0.3829646943</v>
      </c>
      <c r="AD25" s="4"/>
      <c r="AE25" s="4">
        <f t="shared" si="13"/>
        <v>0.07170225181</v>
      </c>
      <c r="AF25" s="1"/>
      <c r="AG25" s="4">
        <f t="shared" si="14"/>
        <v>0.07170225181</v>
      </c>
      <c r="AH25" s="1"/>
    </row>
    <row r="26">
      <c r="A26" s="4">
        <v>1087.0</v>
      </c>
      <c r="B26" s="1" t="s">
        <v>89</v>
      </c>
      <c r="C26" s="1"/>
      <c r="D26" s="4">
        <v>4.0</v>
      </c>
      <c r="E26" s="4">
        <v>1.0</v>
      </c>
      <c r="F26" s="4">
        <f t="shared" ref="F26:G26" si="63">(D26-average(D:D))/stdev(D:D)</f>
        <v>0.3197694783</v>
      </c>
      <c r="G26" s="4">
        <f t="shared" si="63"/>
        <v>0.3361723203</v>
      </c>
      <c r="H26" s="4">
        <f t="shared" si="4"/>
        <v>0.3279708993</v>
      </c>
      <c r="I26" s="4">
        <f t="shared" si="5"/>
        <v>0.572687436</v>
      </c>
      <c r="J26" s="1"/>
      <c r="K26" s="4">
        <v>5600.0</v>
      </c>
      <c r="L26" s="4">
        <f t="shared" ref="L26:L35" si="66">if(K26=0, "", log10(K26))</f>
        <v>3.748188027</v>
      </c>
      <c r="M26" s="4">
        <f t="shared" ref="M26:M35" si="67">(L26-average(L:L))/stdev(L:L)</f>
        <v>-0.03119904424</v>
      </c>
      <c r="N26" s="4">
        <f t="shared" ref="N26:N35" si="68">if(M26 &gt; 0, M26^0.5, -(ABS(M26)^0.5))</f>
        <v>-0.1766325118</v>
      </c>
      <c r="O26" s="1"/>
      <c r="P26" s="4">
        <v>58.0</v>
      </c>
      <c r="Q26" s="4">
        <f t="shared" si="8"/>
        <v>-0.3868369847</v>
      </c>
      <c r="R26" s="4">
        <f t="shared" si="9"/>
        <v>-0.6219622052</v>
      </c>
      <c r="S26" s="1"/>
      <c r="T26" s="4">
        <v>79.28</v>
      </c>
      <c r="U26" s="4">
        <v>66.32</v>
      </c>
      <c r="V26" s="4">
        <v>65.07</v>
      </c>
      <c r="W26" s="4">
        <v>60.42</v>
      </c>
      <c r="X26" s="4">
        <f t="shared" ref="X26:AA26" si="64">(T26-average(T:T))/stdev(T:T)</f>
        <v>1.092525405</v>
      </c>
      <c r="Y26" s="4">
        <f t="shared" si="64"/>
        <v>0.7308649804</v>
      </c>
      <c r="Z26" s="4">
        <f t="shared" si="64"/>
        <v>0.1186933085</v>
      </c>
      <c r="AA26" s="4">
        <f t="shared" si="64"/>
        <v>1.231279147</v>
      </c>
      <c r="AB26" s="4">
        <f t="shared" si="11"/>
        <v>0.7933407102</v>
      </c>
      <c r="AC26" s="4">
        <f t="shared" si="12"/>
        <v>0.8906967554</v>
      </c>
      <c r="AD26" s="4"/>
      <c r="AE26" s="4">
        <f t="shared" si="13"/>
        <v>0.1661973686</v>
      </c>
      <c r="AF26" s="4">
        <v>-0.2163550806</v>
      </c>
      <c r="AG26" s="4">
        <f t="shared" si="14"/>
        <v>0.07055925629</v>
      </c>
      <c r="AH26" s="4"/>
    </row>
    <row r="27">
      <c r="A27" s="4">
        <v>1062.0</v>
      </c>
      <c r="B27" s="1" t="s">
        <v>90</v>
      </c>
      <c r="C27" s="1"/>
      <c r="D27" s="4">
        <v>4.0</v>
      </c>
      <c r="E27" s="4">
        <v>1.0</v>
      </c>
      <c r="F27" s="4">
        <f t="shared" ref="F27:G27" si="65">(D27-average(D:D))/stdev(D:D)</f>
        <v>0.3197694783</v>
      </c>
      <c r="G27" s="4">
        <f t="shared" si="65"/>
        <v>0.3361723203</v>
      </c>
      <c r="H27" s="4">
        <f t="shared" si="4"/>
        <v>0.3279708993</v>
      </c>
      <c r="I27" s="4">
        <f t="shared" si="5"/>
        <v>0.572687436</v>
      </c>
      <c r="J27" s="1"/>
      <c r="K27" s="4">
        <v>732.0</v>
      </c>
      <c r="L27" s="4">
        <f t="shared" si="66"/>
        <v>2.864511081</v>
      </c>
      <c r="M27" s="4">
        <f t="shared" si="67"/>
        <v>-0.7444369233</v>
      </c>
      <c r="N27" s="4">
        <f t="shared" si="68"/>
        <v>-0.8628075818</v>
      </c>
      <c r="O27" s="1"/>
      <c r="P27" s="4">
        <v>85.0</v>
      </c>
      <c r="Q27" s="4">
        <f t="shared" si="8"/>
        <v>-0.2505119027</v>
      </c>
      <c r="R27" s="4">
        <f t="shared" si="9"/>
        <v>-0.500511641</v>
      </c>
      <c r="S27" s="1"/>
      <c r="T27" s="4">
        <v>76.97</v>
      </c>
      <c r="U27" s="4">
        <v>70.04</v>
      </c>
      <c r="V27" s="4">
        <v>77.65</v>
      </c>
      <c r="W27" s="4">
        <v>56.1</v>
      </c>
      <c r="X27" s="4">
        <f t="shared" ref="X27:AA27" si="69">(T27-average(T:T))/stdev(T:T)</f>
        <v>0.9335594875</v>
      </c>
      <c r="Y27" s="4">
        <f t="shared" si="69"/>
        <v>1.002624658</v>
      </c>
      <c r="Z27" s="4">
        <f t="shared" si="69"/>
        <v>1.124729493</v>
      </c>
      <c r="AA27" s="4">
        <f t="shared" si="69"/>
        <v>0.8883566246</v>
      </c>
      <c r="AB27" s="4">
        <f t="shared" si="11"/>
        <v>0.9873175658</v>
      </c>
      <c r="AC27" s="4">
        <f t="shared" si="12"/>
        <v>0.9936385489</v>
      </c>
      <c r="AD27" s="4"/>
      <c r="AE27" s="4">
        <f t="shared" si="13"/>
        <v>0.05075169051</v>
      </c>
      <c r="AF27" s="4">
        <v>0.01971392232</v>
      </c>
      <c r="AG27" s="4">
        <f t="shared" si="14"/>
        <v>0.04299224846</v>
      </c>
      <c r="AH27" s="4"/>
    </row>
    <row r="28">
      <c r="A28" s="4">
        <v>1018.0</v>
      </c>
      <c r="B28" s="1" t="s">
        <v>91</v>
      </c>
      <c r="C28" s="1"/>
      <c r="D28" s="4">
        <v>4.0</v>
      </c>
      <c r="E28" s="4">
        <v>1.0</v>
      </c>
      <c r="F28" s="4">
        <f t="shared" ref="F28:G28" si="70">(D28-average(D:D))/stdev(D:D)</f>
        <v>0.3197694783</v>
      </c>
      <c r="G28" s="4">
        <f t="shared" si="70"/>
        <v>0.3361723203</v>
      </c>
      <c r="H28" s="4">
        <f t="shared" si="4"/>
        <v>0.3279708993</v>
      </c>
      <c r="I28" s="4">
        <f t="shared" si="5"/>
        <v>0.572687436</v>
      </c>
      <c r="J28" s="1"/>
      <c r="K28" s="4">
        <v>3200.0</v>
      </c>
      <c r="L28" s="1">
        <f t="shared" si="66"/>
        <v>3.505149978</v>
      </c>
      <c r="M28" s="4">
        <f t="shared" si="67"/>
        <v>-0.2273611634</v>
      </c>
      <c r="N28" s="4">
        <f t="shared" si="68"/>
        <v>-0.4768240382</v>
      </c>
      <c r="O28" s="1"/>
      <c r="P28" s="4">
        <v>73.0</v>
      </c>
      <c r="Q28" s="4">
        <f t="shared" si="8"/>
        <v>-0.311100828</v>
      </c>
      <c r="R28" s="4">
        <f t="shared" si="9"/>
        <v>-0.557764133</v>
      </c>
      <c r="S28" s="1"/>
      <c r="T28" s="4">
        <v>84.57</v>
      </c>
      <c r="U28" s="4">
        <v>72.27</v>
      </c>
      <c r="V28" s="4">
        <v>67.74</v>
      </c>
      <c r="W28" s="4">
        <v>53.11</v>
      </c>
      <c r="X28" s="4">
        <f t="shared" ref="X28:AA28" si="71">(T28-average(T:T))/stdev(T:T)</f>
        <v>1.456564236</v>
      </c>
      <c r="Y28" s="4">
        <f t="shared" si="71"/>
        <v>1.165534357</v>
      </c>
      <c r="Z28" s="4">
        <f t="shared" si="71"/>
        <v>0.3322160917</v>
      </c>
      <c r="AA28" s="4">
        <f t="shared" si="71"/>
        <v>0.6510097861</v>
      </c>
      <c r="AB28" s="4">
        <f t="shared" si="11"/>
        <v>0.9013311179</v>
      </c>
      <c r="AC28" s="4">
        <f t="shared" si="12"/>
        <v>0.9493845996</v>
      </c>
      <c r="AD28" s="4"/>
      <c r="AE28" s="4">
        <f t="shared" si="13"/>
        <v>0.1218709661</v>
      </c>
      <c r="AF28" s="4">
        <v>-0.2160266684</v>
      </c>
      <c r="AG28" s="4">
        <f t="shared" si="14"/>
        <v>0.03739655747</v>
      </c>
      <c r="AH28" s="4"/>
    </row>
    <row r="29">
      <c r="A29" s="4">
        <v>1085.0</v>
      </c>
      <c r="B29" s="1" t="s">
        <v>92</v>
      </c>
      <c r="C29" s="1"/>
      <c r="D29" s="4">
        <v>4.0</v>
      </c>
      <c r="E29" s="4">
        <v>1.0</v>
      </c>
      <c r="F29" s="4">
        <f t="shared" ref="F29:G29" si="72">(D29-average(D:D))/stdev(D:D)</f>
        <v>0.3197694783</v>
      </c>
      <c r="G29" s="4">
        <f t="shared" si="72"/>
        <v>0.3361723203</v>
      </c>
      <c r="H29" s="4">
        <f t="shared" si="4"/>
        <v>0.3279708993</v>
      </c>
      <c r="I29" s="4">
        <f t="shared" si="5"/>
        <v>0.572687436</v>
      </c>
      <c r="J29" s="1"/>
      <c r="K29" s="4">
        <v>6900.0</v>
      </c>
      <c r="L29" s="4">
        <f t="shared" si="66"/>
        <v>3.838849091</v>
      </c>
      <c r="M29" s="4">
        <f t="shared" si="67"/>
        <v>0.04197577955</v>
      </c>
      <c r="N29" s="4">
        <f t="shared" si="68"/>
        <v>0.204879915</v>
      </c>
      <c r="O29" s="1"/>
      <c r="P29" s="1"/>
      <c r="Q29" s="4">
        <f t="shared" si="8"/>
        <v>-1</v>
      </c>
      <c r="R29" s="4">
        <f t="shared" si="9"/>
        <v>-1</v>
      </c>
      <c r="S29" s="1"/>
      <c r="T29" s="4">
        <v>47.3</v>
      </c>
      <c r="U29" s="4">
        <v>73.89</v>
      </c>
      <c r="V29" s="4">
        <v>78.13</v>
      </c>
      <c r="W29" s="4">
        <v>47.16</v>
      </c>
      <c r="X29" s="4">
        <f t="shared" ref="X29:AA29" si="73">(T29-average(T:T))/stdev(T:T)</f>
        <v>-1.108223526</v>
      </c>
      <c r="Y29" s="4">
        <f t="shared" si="73"/>
        <v>1.283881314</v>
      </c>
      <c r="Z29" s="4">
        <f t="shared" si="73"/>
        <v>1.163115611</v>
      </c>
      <c r="AA29" s="4">
        <f t="shared" si="73"/>
        <v>0.1786975155</v>
      </c>
      <c r="AB29" s="4">
        <f t="shared" si="11"/>
        <v>0.3793677287</v>
      </c>
      <c r="AC29" s="4">
        <f t="shared" si="12"/>
        <v>0.6159283471</v>
      </c>
      <c r="AD29" s="4"/>
      <c r="AE29" s="4">
        <f t="shared" si="13"/>
        <v>0.0983739245</v>
      </c>
      <c r="AF29" s="4">
        <v>-0.1940325964</v>
      </c>
      <c r="AG29" s="4">
        <f t="shared" si="14"/>
        <v>0.02527229428</v>
      </c>
      <c r="AH29" s="4"/>
    </row>
    <row r="30">
      <c r="A30" s="4">
        <v>877.0</v>
      </c>
      <c r="B30" s="1" t="s">
        <v>94</v>
      </c>
      <c r="C30" s="1"/>
      <c r="D30" s="4">
        <v>4.0</v>
      </c>
      <c r="E30" s="4">
        <v>1.0</v>
      </c>
      <c r="F30" s="4">
        <f t="shared" ref="F30:G30" si="74">(D30-average(D:D))/stdev(D:D)</f>
        <v>0.3197694783</v>
      </c>
      <c r="G30" s="4">
        <f t="shared" si="74"/>
        <v>0.3361723203</v>
      </c>
      <c r="H30" s="4">
        <f t="shared" si="4"/>
        <v>0.3279708993</v>
      </c>
      <c r="I30" s="4">
        <f t="shared" si="5"/>
        <v>0.572687436</v>
      </c>
      <c r="J30" s="1"/>
      <c r="K30" s="4">
        <v>0.0</v>
      </c>
      <c r="L30" s="1" t="str">
        <f t="shared" si="66"/>
        <v/>
      </c>
      <c r="M30" s="4">
        <f t="shared" si="67"/>
        <v>-3.056455832</v>
      </c>
      <c r="N30" s="4">
        <f t="shared" si="68"/>
        <v>-1.748272242</v>
      </c>
      <c r="O30" s="1"/>
      <c r="P30" s="4">
        <v>128.0</v>
      </c>
      <c r="Q30" s="4">
        <f t="shared" si="8"/>
        <v>-0.03340158703</v>
      </c>
      <c r="R30" s="4">
        <f t="shared" si="9"/>
        <v>-0.1827610107</v>
      </c>
      <c r="S30" s="1"/>
      <c r="T30" s="4">
        <v>86.28</v>
      </c>
      <c r="U30" s="4">
        <v>75.2</v>
      </c>
      <c r="V30" s="4">
        <v>75.49</v>
      </c>
      <c r="W30" s="4">
        <v>55.53</v>
      </c>
      <c r="X30" s="4">
        <f t="shared" ref="X30:AA30" si="75">(T30-average(T:T))/stdev(T:T)</f>
        <v>1.574240305</v>
      </c>
      <c r="Y30" s="4">
        <f t="shared" si="75"/>
        <v>1.379581631</v>
      </c>
      <c r="Z30" s="4">
        <f t="shared" si="75"/>
        <v>0.9519919606</v>
      </c>
      <c r="AA30" s="4">
        <f t="shared" si="75"/>
        <v>0.8431099029</v>
      </c>
      <c r="AB30" s="4">
        <f t="shared" si="11"/>
        <v>1.18723095</v>
      </c>
      <c r="AC30" s="4">
        <f t="shared" si="12"/>
        <v>1.08960128</v>
      </c>
      <c r="AD30" s="4"/>
      <c r="AE30" s="4">
        <f t="shared" si="13"/>
        <v>-0.06718613411</v>
      </c>
      <c r="AF30" s="4">
        <v>0.07852020765</v>
      </c>
      <c r="AG30" s="4">
        <f t="shared" si="14"/>
        <v>-0.03075954867</v>
      </c>
      <c r="AH30" s="4"/>
    </row>
    <row r="31">
      <c r="A31" s="4">
        <v>541.0</v>
      </c>
      <c r="B31" s="1" t="s">
        <v>80</v>
      </c>
      <c r="C31" s="1"/>
      <c r="D31" s="4">
        <v>4.0</v>
      </c>
      <c r="E31" s="4">
        <v>1.0</v>
      </c>
      <c r="F31" s="4">
        <f t="shared" ref="F31:G31" si="76">(D31-average(D:D))/stdev(D:D)</f>
        <v>0.3197694783</v>
      </c>
      <c r="G31" s="4">
        <f t="shared" si="76"/>
        <v>0.3361723203</v>
      </c>
      <c r="H31" s="4">
        <f t="shared" si="4"/>
        <v>0.3279708993</v>
      </c>
      <c r="I31" s="4">
        <f t="shared" si="5"/>
        <v>0.572687436</v>
      </c>
      <c r="J31" s="1"/>
      <c r="K31" s="4">
        <v>0.0</v>
      </c>
      <c r="L31" s="1" t="str">
        <f t="shared" si="66"/>
        <v/>
      </c>
      <c r="M31" s="4">
        <f t="shared" si="67"/>
        <v>-3.056455832</v>
      </c>
      <c r="N31" s="4">
        <f t="shared" si="68"/>
        <v>-1.748272242</v>
      </c>
      <c r="O31" s="1"/>
      <c r="P31" s="4">
        <v>60.0</v>
      </c>
      <c r="Q31" s="4">
        <f t="shared" si="8"/>
        <v>-0.3767388305</v>
      </c>
      <c r="R31" s="4">
        <f t="shared" si="9"/>
        <v>-0.6137905428</v>
      </c>
      <c r="S31" s="1"/>
      <c r="T31" s="4">
        <v>79.38</v>
      </c>
      <c r="U31" s="4">
        <v>58.68</v>
      </c>
      <c r="V31" s="4">
        <v>82.23</v>
      </c>
      <c r="W31" s="4">
        <v>57.06</v>
      </c>
      <c r="X31" s="4">
        <f t="shared" ref="X31:AA31" si="77">(T31-average(T:T))/stdev(T:T)</f>
        <v>1.099407046</v>
      </c>
      <c r="Y31" s="4">
        <f t="shared" si="77"/>
        <v>0.1727348895</v>
      </c>
      <c r="Z31" s="4">
        <f t="shared" si="77"/>
        <v>1.490997039</v>
      </c>
      <c r="AA31" s="4">
        <f t="shared" si="77"/>
        <v>0.9645616296</v>
      </c>
      <c r="AB31" s="4">
        <f t="shared" si="11"/>
        <v>0.931925151</v>
      </c>
      <c r="AC31" s="4">
        <f t="shared" si="12"/>
        <v>0.9653627044</v>
      </c>
      <c r="AD31" s="4"/>
      <c r="AE31" s="4">
        <f t="shared" si="13"/>
        <v>-0.2060031611</v>
      </c>
      <c r="AF31" s="4">
        <v>0.33667181</v>
      </c>
      <c r="AG31" s="4">
        <f t="shared" si="14"/>
        <v>-0.07033441832</v>
      </c>
      <c r="AH31" s="4"/>
    </row>
    <row r="32">
      <c r="A32" s="4">
        <v>810.0</v>
      </c>
      <c r="B32" s="1" t="s">
        <v>84</v>
      </c>
      <c r="C32" s="1"/>
      <c r="D32" s="4">
        <v>4.0</v>
      </c>
      <c r="E32" s="4">
        <v>1.0</v>
      </c>
      <c r="F32" s="4">
        <f t="shared" ref="F32:G32" si="78">(D32-average(D:D))/stdev(D:D)</f>
        <v>0.3197694783</v>
      </c>
      <c r="G32" s="4">
        <f t="shared" si="78"/>
        <v>0.3361723203</v>
      </c>
      <c r="H32" s="4">
        <f t="shared" si="4"/>
        <v>0.3279708993</v>
      </c>
      <c r="I32" s="4">
        <f t="shared" si="5"/>
        <v>0.572687436</v>
      </c>
      <c r="J32" s="1"/>
      <c r="K32" s="4">
        <v>0.0</v>
      </c>
      <c r="L32" s="1" t="str">
        <f t="shared" si="66"/>
        <v/>
      </c>
      <c r="M32" s="4">
        <f t="shared" si="67"/>
        <v>-3.056455832</v>
      </c>
      <c r="N32" s="4">
        <f t="shared" si="68"/>
        <v>-1.748272242</v>
      </c>
      <c r="O32" s="1"/>
      <c r="P32" s="4">
        <v>367.0</v>
      </c>
      <c r="Q32" s="4">
        <f t="shared" si="8"/>
        <v>1.173327842</v>
      </c>
      <c r="R32" s="4">
        <f t="shared" si="9"/>
        <v>1.083202586</v>
      </c>
      <c r="S32" s="1"/>
      <c r="T32" s="4">
        <v>54.23</v>
      </c>
      <c r="U32" s="4">
        <v>34.0</v>
      </c>
      <c r="V32" s="4">
        <v>60.27</v>
      </c>
      <c r="W32" s="4">
        <v>34.03</v>
      </c>
      <c r="X32" s="4">
        <f t="shared" ref="X32:AA32" si="79">(T32-average(T:T))/stdev(T:T)</f>
        <v>-0.6313257745</v>
      </c>
      <c r="Y32" s="4">
        <f t="shared" si="79"/>
        <v>-1.630229854</v>
      </c>
      <c r="Z32" s="4">
        <f t="shared" si="79"/>
        <v>-0.2651678748</v>
      </c>
      <c r="AA32" s="4">
        <f t="shared" si="79"/>
        <v>-0.8635646883</v>
      </c>
      <c r="AB32" s="4">
        <f t="shared" si="11"/>
        <v>-0.847572048</v>
      </c>
      <c r="AC32" s="4">
        <f t="shared" si="12"/>
        <v>-0.9206367622</v>
      </c>
      <c r="AD32" s="4"/>
      <c r="AE32" s="4">
        <f t="shared" si="13"/>
        <v>-0.2532547456</v>
      </c>
      <c r="AF32" s="4">
        <v>0.2983057592</v>
      </c>
      <c r="AG32" s="4">
        <f t="shared" si="14"/>
        <v>-0.1153646194</v>
      </c>
      <c r="AH32" s="4"/>
    </row>
    <row r="33">
      <c r="A33" s="4">
        <v>513.0</v>
      </c>
      <c r="B33" s="1" t="s">
        <v>93</v>
      </c>
      <c r="C33" s="1"/>
      <c r="D33" s="4">
        <v>4.0</v>
      </c>
      <c r="E33" s="4">
        <v>1.0</v>
      </c>
      <c r="F33" s="4">
        <f t="shared" ref="F33:G33" si="80">(D33-average(D:D))/stdev(D:D)</f>
        <v>0.3197694783</v>
      </c>
      <c r="G33" s="4">
        <f t="shared" si="80"/>
        <v>0.3361723203</v>
      </c>
      <c r="H33" s="4">
        <f t="shared" si="4"/>
        <v>0.3279708993</v>
      </c>
      <c r="I33" s="4">
        <f t="shared" si="5"/>
        <v>0.572687436</v>
      </c>
      <c r="J33" s="1"/>
      <c r="K33" s="4">
        <v>0.0</v>
      </c>
      <c r="L33" s="1" t="str">
        <f t="shared" si="66"/>
        <v/>
      </c>
      <c r="M33" s="4">
        <f t="shared" si="67"/>
        <v>-3.056455832</v>
      </c>
      <c r="N33" s="4">
        <f t="shared" si="68"/>
        <v>-1.748272242</v>
      </c>
      <c r="O33" s="1"/>
      <c r="P33" s="4">
        <v>28.0</v>
      </c>
      <c r="Q33" s="4">
        <f t="shared" si="8"/>
        <v>-0.538309298</v>
      </c>
      <c r="R33" s="4">
        <f t="shared" si="9"/>
        <v>-0.733695644</v>
      </c>
      <c r="S33" s="1"/>
      <c r="T33" s="4">
        <v>77.64</v>
      </c>
      <c r="U33" s="4">
        <v>72.74</v>
      </c>
      <c r="V33" s="4">
        <v>68.19</v>
      </c>
      <c r="W33" s="4">
        <v>63.51</v>
      </c>
      <c r="X33" s="4">
        <f t="shared" ref="X33:AA33" si="81">(T33-average(T:T))/stdev(T:T)</f>
        <v>0.9796664851</v>
      </c>
      <c r="Y33" s="4">
        <f t="shared" si="81"/>
        <v>1.199869586</v>
      </c>
      <c r="Z33" s="4">
        <f t="shared" si="81"/>
        <v>0.3682030777</v>
      </c>
      <c r="AA33" s="4">
        <f t="shared" si="81"/>
        <v>1.476564007</v>
      </c>
      <c r="AB33" s="4">
        <f t="shared" si="11"/>
        <v>1.006075789</v>
      </c>
      <c r="AC33" s="4">
        <f t="shared" si="12"/>
        <v>1.003033294</v>
      </c>
      <c r="AD33" s="4"/>
      <c r="AE33" s="4">
        <f t="shared" si="13"/>
        <v>-0.226561789</v>
      </c>
      <c r="AF33" s="4">
        <v>0.2041498009</v>
      </c>
      <c r="AG33" s="4">
        <f t="shared" si="14"/>
        <v>-0.1188838915</v>
      </c>
      <c r="AH33" s="4"/>
    </row>
    <row r="34">
      <c r="A34" s="4">
        <v>949.0</v>
      </c>
      <c r="B34" s="1" t="s">
        <v>98</v>
      </c>
      <c r="C34" s="1"/>
      <c r="D34" s="4">
        <v>4.0</v>
      </c>
      <c r="E34" s="4">
        <v>1.0</v>
      </c>
      <c r="F34" s="4">
        <f t="shared" ref="F34:G34" si="82">(D34-average(D:D))/stdev(D:D)</f>
        <v>0.3197694783</v>
      </c>
      <c r="G34" s="4">
        <f t="shared" si="82"/>
        <v>0.3361723203</v>
      </c>
      <c r="H34" s="4">
        <f t="shared" si="4"/>
        <v>0.3279708993</v>
      </c>
      <c r="I34" s="4">
        <f t="shared" si="5"/>
        <v>0.572687436</v>
      </c>
      <c r="J34" s="1"/>
      <c r="K34" s="4">
        <v>0.0</v>
      </c>
      <c r="L34" s="4" t="str">
        <f t="shared" si="66"/>
        <v/>
      </c>
      <c r="M34" s="4">
        <f t="shared" si="67"/>
        <v>-3.056455832</v>
      </c>
      <c r="N34" s="4">
        <f t="shared" si="68"/>
        <v>-1.748272242</v>
      </c>
      <c r="O34" s="1"/>
      <c r="P34" s="4">
        <v>29.0</v>
      </c>
      <c r="Q34" s="4">
        <f t="shared" si="8"/>
        <v>-0.5332602208</v>
      </c>
      <c r="R34" s="4">
        <f t="shared" si="9"/>
        <v>-0.7302466849</v>
      </c>
      <c r="S34" s="1"/>
      <c r="T34" s="4">
        <v>77.29</v>
      </c>
      <c r="U34" s="4">
        <v>76.45</v>
      </c>
      <c r="V34" s="4">
        <v>71.13</v>
      </c>
      <c r="W34" s="4">
        <v>57.88</v>
      </c>
      <c r="X34" s="4">
        <f t="shared" ref="X34:AA34" si="83">(T34-average(T:T))/stdev(T:T)</f>
        <v>0.9555807401</v>
      </c>
      <c r="Y34" s="4">
        <f t="shared" si="83"/>
        <v>1.470898727</v>
      </c>
      <c r="Z34" s="4">
        <f t="shared" si="83"/>
        <v>0.6033180524</v>
      </c>
      <c r="AA34" s="4">
        <f t="shared" si="83"/>
        <v>1.029653405</v>
      </c>
      <c r="AB34" s="4">
        <f t="shared" si="11"/>
        <v>1.014862731</v>
      </c>
      <c r="AC34" s="4">
        <f t="shared" si="12"/>
        <v>1.007403956</v>
      </c>
      <c r="AD34" s="4"/>
      <c r="AE34" s="4">
        <f t="shared" si="13"/>
        <v>-0.2246068837</v>
      </c>
      <c r="AF34" s="4">
        <v>0.1371369954</v>
      </c>
      <c r="AG34" s="4">
        <f t="shared" si="14"/>
        <v>-0.1341709139</v>
      </c>
      <c r="AH34" s="4"/>
    </row>
    <row r="35">
      <c r="A35" s="4">
        <v>1257.0</v>
      </c>
      <c r="B35" s="1" t="s">
        <v>102</v>
      </c>
      <c r="C35" s="1"/>
      <c r="D35" s="4">
        <v>4.0</v>
      </c>
      <c r="E35" s="4">
        <v>1.0</v>
      </c>
      <c r="F35" s="4">
        <f t="shared" ref="F35:G35" si="84">(D35-average(D:D))/stdev(D:D)</f>
        <v>0.3197694783</v>
      </c>
      <c r="G35" s="4">
        <f t="shared" si="84"/>
        <v>0.3361723203</v>
      </c>
      <c r="H35" s="4">
        <f t="shared" si="4"/>
        <v>0.3279708993</v>
      </c>
      <c r="I35" s="4">
        <f t="shared" si="5"/>
        <v>0.572687436</v>
      </c>
      <c r="J35" s="1"/>
      <c r="K35" s="4">
        <v>9100.0</v>
      </c>
      <c r="L35" s="1">
        <f t="shared" si="66"/>
        <v>3.959041392</v>
      </c>
      <c r="M35" s="4">
        <f t="shared" si="67"/>
        <v>0.1389860078</v>
      </c>
      <c r="N35" s="4">
        <f t="shared" si="68"/>
        <v>0.3728082722</v>
      </c>
      <c r="O35" s="1"/>
      <c r="P35" s="4">
        <v>35.0</v>
      </c>
      <c r="Q35" s="4">
        <f t="shared" si="8"/>
        <v>-0.5029657582</v>
      </c>
      <c r="R35" s="4">
        <f t="shared" si="9"/>
        <v>-0.7092007883</v>
      </c>
      <c r="S35" s="1"/>
      <c r="T35" s="4">
        <v>55.47</v>
      </c>
      <c r="U35" s="4">
        <v>41.99</v>
      </c>
      <c r="V35" s="4">
        <v>50.78</v>
      </c>
      <c r="W35" s="4">
        <v>42.58</v>
      </c>
      <c r="X35" s="4">
        <f t="shared" ref="X35:AA35" si="85">(T35-average(T:T))/stdev(T:T)</f>
        <v>-0.5459934207</v>
      </c>
      <c r="Y35" s="4">
        <f t="shared" si="85"/>
        <v>-1.046530977</v>
      </c>
      <c r="Z35" s="4">
        <f t="shared" si="85"/>
        <v>-1.024093423</v>
      </c>
      <c r="AA35" s="4">
        <f t="shared" si="85"/>
        <v>-0.1848638625</v>
      </c>
      <c r="AB35" s="4">
        <f t="shared" si="11"/>
        <v>-0.7003704206</v>
      </c>
      <c r="AC35" s="4">
        <f t="shared" si="12"/>
        <v>-0.8368813659</v>
      </c>
      <c r="AD35" s="4"/>
      <c r="AE35" s="4">
        <f t="shared" si="13"/>
        <v>-0.1501466115</v>
      </c>
      <c r="AF35" s="4">
        <v>-0.1908937156</v>
      </c>
      <c r="AG35" s="4">
        <f t="shared" si="14"/>
        <v>-0.1603333875</v>
      </c>
      <c r="AH35" s="4"/>
    </row>
    <row r="36">
      <c r="A36" s="4">
        <v>1250.0</v>
      </c>
      <c r="B36" s="1" t="s">
        <v>103</v>
      </c>
      <c r="C36" s="1"/>
      <c r="D36" s="4">
        <v>4.0</v>
      </c>
      <c r="E36" s="4">
        <v>1.0</v>
      </c>
      <c r="F36" s="4">
        <f t="shared" ref="F36:G36" si="86">(D36-average(D:D))/stdev(D:D)</f>
        <v>0.3197694783</v>
      </c>
      <c r="G36" s="4">
        <f t="shared" si="86"/>
        <v>0.3361723203</v>
      </c>
      <c r="H36" s="4">
        <f t="shared" si="4"/>
        <v>0.3279708993</v>
      </c>
      <c r="I36" s="4">
        <f t="shared" si="5"/>
        <v>0.572687436</v>
      </c>
      <c r="J36" s="1"/>
      <c r="K36" s="1"/>
      <c r="L36" s="1"/>
      <c r="M36" s="4"/>
      <c r="N36" s="1"/>
      <c r="O36" s="1"/>
      <c r="P36" s="4">
        <v>34.0</v>
      </c>
      <c r="Q36" s="4">
        <f t="shared" si="8"/>
        <v>-0.5080148353</v>
      </c>
      <c r="R36" s="4">
        <f t="shared" si="9"/>
        <v>-0.7127515944</v>
      </c>
      <c r="S36" s="1"/>
      <c r="T36" s="4">
        <v>62.5</v>
      </c>
      <c r="U36" s="4">
        <v>53.91</v>
      </c>
      <c r="V36" s="4">
        <v>54.69</v>
      </c>
      <c r="W36" s="4">
        <v>44.53</v>
      </c>
      <c r="X36" s="4">
        <f t="shared" ref="X36:AA36" si="87">(T36-average(T:T))/stdev(T:T)</f>
        <v>-0.06221402792</v>
      </c>
      <c r="Y36" s="4">
        <f t="shared" si="87"/>
        <v>-0.175731149</v>
      </c>
      <c r="Z36" s="4">
        <f t="shared" si="87"/>
        <v>-0.7114065004</v>
      </c>
      <c r="AA36" s="4">
        <f t="shared" si="87"/>
        <v>-0.03007244612</v>
      </c>
      <c r="AB36" s="4">
        <f t="shared" si="11"/>
        <v>-0.2448560308</v>
      </c>
      <c r="AC36" s="4">
        <f t="shared" si="12"/>
        <v>-0.4948292946</v>
      </c>
      <c r="AD36" s="4"/>
      <c r="AE36" s="4">
        <f t="shared" si="13"/>
        <v>-0.211631151</v>
      </c>
      <c r="AF36" s="1"/>
      <c r="AG36" s="4">
        <f t="shared" si="14"/>
        <v>-0.211631151</v>
      </c>
      <c r="AH36" s="4"/>
    </row>
    <row r="37">
      <c r="A37" s="4">
        <v>177.0</v>
      </c>
      <c r="B37" s="1" t="s">
        <v>104</v>
      </c>
      <c r="C37" s="1"/>
      <c r="D37" s="4">
        <v>4.0</v>
      </c>
      <c r="E37" s="4">
        <v>1.0</v>
      </c>
      <c r="F37" s="4">
        <f t="shared" ref="F37:G37" si="88">(D37-average(D:D))/stdev(D:D)</f>
        <v>0.3197694783</v>
      </c>
      <c r="G37" s="4">
        <f t="shared" si="88"/>
        <v>0.3361723203</v>
      </c>
      <c r="H37" s="4">
        <f t="shared" si="4"/>
        <v>0.3279708993</v>
      </c>
      <c r="I37" s="4">
        <f t="shared" si="5"/>
        <v>0.572687436</v>
      </c>
      <c r="J37" s="1"/>
      <c r="K37" s="4">
        <v>8600.0</v>
      </c>
      <c r="L37" s="4">
        <f t="shared" ref="L37:L39" si="91">if(K37=0, "", log10(K37))</f>
        <v>3.934498451</v>
      </c>
      <c r="M37" s="4">
        <f t="shared" ref="M37:M39" si="92">(L37-average(L:L))/stdev(L:L)</f>
        <v>0.1191767831</v>
      </c>
      <c r="N37" s="4">
        <f t="shared" ref="N37:N39" si="93">if(M37 &gt; 0, M37^0.5, -(ABS(M37)^0.5))</f>
        <v>0.3452199054</v>
      </c>
      <c r="O37" s="1"/>
      <c r="P37" s="15">
        <v>31.0</v>
      </c>
      <c r="Q37" s="4">
        <f t="shared" si="8"/>
        <v>-0.5231620666</v>
      </c>
      <c r="R37" s="4">
        <f t="shared" si="9"/>
        <v>-0.7232994308</v>
      </c>
      <c r="S37" s="1"/>
      <c r="T37" s="4">
        <v>40.25</v>
      </c>
      <c r="U37" s="4">
        <v>43.04</v>
      </c>
      <c r="V37" s="4">
        <v>65.02</v>
      </c>
      <c r="W37" s="4">
        <v>43.64</v>
      </c>
      <c r="X37" s="4">
        <f t="shared" ref="X37:AA37" si="89">(T37-average(T:T))/stdev(T:T)</f>
        <v>-1.593379247</v>
      </c>
      <c r="Y37" s="4">
        <f t="shared" si="89"/>
        <v>-0.969824616</v>
      </c>
      <c r="Z37" s="4">
        <f t="shared" si="89"/>
        <v>0.1146947545</v>
      </c>
      <c r="AA37" s="4">
        <f t="shared" si="89"/>
        <v>-0.1007208362</v>
      </c>
      <c r="AB37" s="4">
        <f t="shared" si="11"/>
        <v>-0.6373074861</v>
      </c>
      <c r="AC37" s="4">
        <f t="shared" si="12"/>
        <v>-0.7983154052</v>
      </c>
      <c r="AD37" s="4"/>
      <c r="AE37" s="4">
        <f t="shared" si="13"/>
        <v>-0.1509268737</v>
      </c>
      <c r="AF37" s="4">
        <v>-0.4437436075</v>
      </c>
      <c r="AG37" s="4">
        <f t="shared" si="14"/>
        <v>-0.2241310571</v>
      </c>
      <c r="AH37" s="4"/>
    </row>
    <row r="38">
      <c r="A38" s="4">
        <v>869.0</v>
      </c>
      <c r="B38" s="1" t="s">
        <v>105</v>
      </c>
      <c r="C38" s="1"/>
      <c r="D38" s="4">
        <v>4.0</v>
      </c>
      <c r="E38" s="4">
        <v>1.0</v>
      </c>
      <c r="F38" s="4">
        <f t="shared" ref="F38:G38" si="90">(D38-average(D:D))/stdev(D:D)</f>
        <v>0.3197694783</v>
      </c>
      <c r="G38" s="4">
        <f t="shared" si="90"/>
        <v>0.3361723203</v>
      </c>
      <c r="H38" s="4">
        <f t="shared" si="4"/>
        <v>0.3279708993</v>
      </c>
      <c r="I38" s="4">
        <f t="shared" si="5"/>
        <v>0.572687436</v>
      </c>
      <c r="J38" s="1"/>
      <c r="K38" s="4">
        <v>0.0</v>
      </c>
      <c r="L38" s="1" t="str">
        <f t="shared" si="91"/>
        <v/>
      </c>
      <c r="M38" s="4">
        <f t="shared" si="92"/>
        <v>-3.056455832</v>
      </c>
      <c r="N38" s="4">
        <f t="shared" si="93"/>
        <v>-1.748272242</v>
      </c>
      <c r="O38" s="1"/>
      <c r="P38" s="4">
        <v>41.0</v>
      </c>
      <c r="Q38" s="4">
        <f t="shared" si="8"/>
        <v>-0.4726712955</v>
      </c>
      <c r="R38" s="4">
        <f t="shared" si="9"/>
        <v>-0.6875109421</v>
      </c>
      <c r="S38" s="1"/>
      <c r="T38" s="4">
        <v>76.2</v>
      </c>
      <c r="U38" s="4">
        <v>64.5</v>
      </c>
      <c r="V38" s="4">
        <v>66.08</v>
      </c>
      <c r="W38" s="4">
        <v>44.87</v>
      </c>
      <c r="X38" s="4">
        <f t="shared" ref="X38:AA38" si="94">(T38-average(T:T))/stdev(T:T)</f>
        <v>0.8805708485</v>
      </c>
      <c r="Y38" s="4">
        <f t="shared" si="94"/>
        <v>0.5979072886</v>
      </c>
      <c r="Z38" s="4">
        <f t="shared" si="94"/>
        <v>0.1994640992</v>
      </c>
      <c r="AA38" s="4">
        <f t="shared" si="94"/>
        <v>-0.003083173512</v>
      </c>
      <c r="AB38" s="4">
        <f t="shared" si="11"/>
        <v>0.4187147657</v>
      </c>
      <c r="AC38" s="4">
        <f t="shared" si="12"/>
        <v>0.6470817303</v>
      </c>
      <c r="AD38" s="4"/>
      <c r="AE38" s="4">
        <f t="shared" si="13"/>
        <v>-0.3040035044</v>
      </c>
      <c r="AF38" s="4">
        <v>0.005738679565</v>
      </c>
      <c r="AG38" s="4">
        <f t="shared" si="14"/>
        <v>-0.2265679584</v>
      </c>
      <c r="AH38" s="4"/>
    </row>
    <row r="39">
      <c r="A39" s="4">
        <v>940.0</v>
      </c>
      <c r="B39" s="1" t="s">
        <v>107</v>
      </c>
      <c r="C39" s="1"/>
      <c r="D39" s="4">
        <v>4.0</v>
      </c>
      <c r="E39" s="4">
        <v>1.0</v>
      </c>
      <c r="F39" s="4">
        <f t="shared" ref="F39:G39" si="95">(D39-average(D:D))/stdev(D:D)</f>
        <v>0.3197694783</v>
      </c>
      <c r="G39" s="4">
        <f t="shared" si="95"/>
        <v>0.3361723203</v>
      </c>
      <c r="H39" s="4">
        <f t="shared" si="4"/>
        <v>0.3279708993</v>
      </c>
      <c r="I39" s="4">
        <f t="shared" si="5"/>
        <v>0.572687436</v>
      </c>
      <c r="J39" s="1"/>
      <c r="K39" s="4">
        <v>0.0</v>
      </c>
      <c r="L39" s="1" t="str">
        <f t="shared" si="91"/>
        <v/>
      </c>
      <c r="M39" s="4">
        <f t="shared" si="92"/>
        <v>-3.056455832</v>
      </c>
      <c r="N39" s="4">
        <f t="shared" si="93"/>
        <v>-1.748272242</v>
      </c>
      <c r="O39" s="1"/>
      <c r="P39" s="4">
        <v>70.0</v>
      </c>
      <c r="Q39" s="4">
        <f t="shared" si="8"/>
        <v>-0.3262480594</v>
      </c>
      <c r="R39" s="4">
        <f t="shared" si="9"/>
        <v>-0.5711812842</v>
      </c>
      <c r="S39" s="1"/>
      <c r="T39" s="4">
        <v>79.04</v>
      </c>
      <c r="U39" s="4">
        <v>62.52</v>
      </c>
      <c r="V39" s="4">
        <v>70.41</v>
      </c>
      <c r="W39" s="4">
        <v>55.86</v>
      </c>
      <c r="X39" s="4">
        <f t="shared" ref="X39:AA39" si="96">(T39-average(T:T))/stdev(T:T)</f>
        <v>1.076009465</v>
      </c>
      <c r="Y39" s="4">
        <f t="shared" si="96"/>
        <v>0.4532610084</v>
      </c>
      <c r="Z39" s="4">
        <f t="shared" si="96"/>
        <v>0.5457388749</v>
      </c>
      <c r="AA39" s="4">
        <f t="shared" si="96"/>
        <v>0.8693053733</v>
      </c>
      <c r="AB39" s="4">
        <f t="shared" si="11"/>
        <v>0.7360786805</v>
      </c>
      <c r="AC39" s="4">
        <f t="shared" si="12"/>
        <v>0.8579502786</v>
      </c>
      <c r="AD39" s="4"/>
      <c r="AE39" s="4">
        <f t="shared" si="13"/>
        <v>-0.2222039529</v>
      </c>
      <c r="AF39" s="4">
        <v>-0.2501208626</v>
      </c>
      <c r="AG39" s="4">
        <f t="shared" si="14"/>
        <v>-0.2291831803</v>
      </c>
      <c r="AH39" s="4"/>
    </row>
    <row r="40">
      <c r="A40" s="4">
        <v>1251.0</v>
      </c>
      <c r="B40" s="12" t="s">
        <v>108</v>
      </c>
      <c r="C40" s="1"/>
      <c r="D40" s="4">
        <v>4.0</v>
      </c>
      <c r="E40" s="4">
        <v>1.0</v>
      </c>
      <c r="F40" s="4">
        <f t="shared" ref="F40:G40" si="97">(D40-average(D:D))/stdev(D:D)</f>
        <v>0.3197694783</v>
      </c>
      <c r="G40" s="4">
        <f t="shared" si="97"/>
        <v>0.3361723203</v>
      </c>
      <c r="H40" s="4">
        <f t="shared" si="4"/>
        <v>0.3279708993</v>
      </c>
      <c r="I40" s="4">
        <f t="shared" si="5"/>
        <v>0.572687436</v>
      </c>
      <c r="J40" s="1"/>
      <c r="K40" s="1"/>
      <c r="L40" s="1"/>
      <c r="M40" s="4"/>
      <c r="N40" s="1"/>
      <c r="O40" s="1"/>
      <c r="P40" s="4">
        <v>26.0</v>
      </c>
      <c r="Q40" s="4">
        <f t="shared" si="8"/>
        <v>-0.5484074522</v>
      </c>
      <c r="R40" s="4">
        <f t="shared" si="9"/>
        <v>-0.7405453748</v>
      </c>
      <c r="S40" s="1"/>
      <c r="T40" s="4">
        <v>54.69</v>
      </c>
      <c r="U40" s="4">
        <v>53.13</v>
      </c>
      <c r="V40" s="4">
        <v>64.84</v>
      </c>
      <c r="W40" s="4">
        <v>39.84</v>
      </c>
      <c r="X40" s="4">
        <f t="shared" ref="X40:AA40" si="98">(T40-average(T:T))/stdev(T:T)</f>
        <v>-0.5996702239</v>
      </c>
      <c r="Y40" s="4">
        <f t="shared" si="98"/>
        <v>-0.2327130169</v>
      </c>
      <c r="Z40" s="4">
        <f t="shared" si="98"/>
        <v>0.1002999602</v>
      </c>
      <c r="AA40" s="4">
        <f t="shared" si="98"/>
        <v>-0.4023656476</v>
      </c>
      <c r="AB40" s="4">
        <f t="shared" si="11"/>
        <v>-0.2836122321</v>
      </c>
      <c r="AC40" s="4">
        <f t="shared" si="12"/>
        <v>-0.5325525627</v>
      </c>
      <c r="AD40" s="4"/>
      <c r="AE40" s="4">
        <f t="shared" si="13"/>
        <v>-0.2334701672</v>
      </c>
      <c r="AF40" s="1"/>
      <c r="AG40" s="4">
        <f t="shared" si="14"/>
        <v>-0.2334701672</v>
      </c>
      <c r="AH40" s="4"/>
    </row>
    <row r="41">
      <c r="A41" s="4">
        <v>200.0</v>
      </c>
      <c r="B41" s="1" t="s">
        <v>96</v>
      </c>
      <c r="C41" s="1"/>
      <c r="D41" s="4">
        <v>4.0</v>
      </c>
      <c r="E41" s="4">
        <v>1.0</v>
      </c>
      <c r="F41" s="4">
        <f t="shared" ref="F41:G41" si="99">(D41-average(D:D))/stdev(D:D)</f>
        <v>0.3197694783</v>
      </c>
      <c r="G41" s="4">
        <f t="shared" si="99"/>
        <v>0.3361723203</v>
      </c>
      <c r="H41" s="4">
        <f t="shared" si="4"/>
        <v>0.3279708993</v>
      </c>
      <c r="I41" s="4">
        <f t="shared" si="5"/>
        <v>0.572687436</v>
      </c>
      <c r="J41" s="1"/>
      <c r="K41" s="4">
        <v>630.0</v>
      </c>
      <c r="L41" s="4">
        <f t="shared" ref="L41:L44" si="102">if(K41=0, "", log10(K41))</f>
        <v>2.799340549</v>
      </c>
      <c r="M41" s="4">
        <f t="shared" ref="M41:M44" si="103">(L41-average(L:L))/stdev(L:L)</f>
        <v>-0.7970376978</v>
      </c>
      <c r="N41" s="4">
        <f t="shared" ref="N41:N44" si="104">if(M41 &gt; 0, M41^0.5, -(ABS(M41)^0.5))</f>
        <v>-0.8927696779</v>
      </c>
      <c r="O41" s="1"/>
      <c r="P41" s="4">
        <v>46.0</v>
      </c>
      <c r="Q41" s="4">
        <f t="shared" si="8"/>
        <v>-0.44742591</v>
      </c>
      <c r="R41" s="4">
        <f t="shared" si="9"/>
        <v>-0.6688990282</v>
      </c>
      <c r="S41" s="1"/>
      <c r="T41" s="4">
        <v>62.3</v>
      </c>
      <c r="U41" s="4">
        <v>52.46</v>
      </c>
      <c r="V41" s="4">
        <v>57.65</v>
      </c>
      <c r="W41" s="4">
        <v>42.35</v>
      </c>
      <c r="X41" s="4">
        <f t="shared" ref="X41:AA41" si="100">(T41-average(T:T))/stdev(T:T)</f>
        <v>-0.07597731078</v>
      </c>
      <c r="Y41" s="4">
        <f t="shared" si="100"/>
        <v>-0.2816589803</v>
      </c>
      <c r="Z41" s="4">
        <f t="shared" si="100"/>
        <v>-0.474692104</v>
      </c>
      <c r="AA41" s="4">
        <f t="shared" si="100"/>
        <v>-0.2031213116</v>
      </c>
      <c r="AB41" s="4">
        <f t="shared" si="11"/>
        <v>-0.2588624267</v>
      </c>
      <c r="AC41" s="4">
        <f t="shared" si="12"/>
        <v>-0.5087852461</v>
      </c>
      <c r="AD41" s="4"/>
      <c r="AE41" s="4">
        <f t="shared" si="13"/>
        <v>-0.3744416291</v>
      </c>
      <c r="AF41" s="4">
        <v>0.1797613118</v>
      </c>
      <c r="AG41" s="4">
        <f t="shared" si="14"/>
        <v>-0.2358908939</v>
      </c>
      <c r="AH41" s="4"/>
    </row>
    <row r="42">
      <c r="A42" s="4">
        <v>616.0</v>
      </c>
      <c r="B42" s="1" t="s">
        <v>95</v>
      </c>
      <c r="C42" s="1"/>
      <c r="D42" s="4">
        <v>-1.0</v>
      </c>
      <c r="E42" s="4">
        <v>-1.0</v>
      </c>
      <c r="F42" s="4">
        <f t="shared" ref="F42:G42" si="101">(D42-average(D:D))/stdev(D:D)</f>
        <v>-4.157003218</v>
      </c>
      <c r="G42" s="4">
        <f t="shared" si="101"/>
        <v>-3.585838083</v>
      </c>
      <c r="H42" s="4">
        <f t="shared" si="4"/>
        <v>-3.871420651</v>
      </c>
      <c r="I42" s="4">
        <f t="shared" si="5"/>
        <v>-1.967592603</v>
      </c>
      <c r="J42" s="1"/>
      <c r="K42" s="4">
        <v>11800.0</v>
      </c>
      <c r="L42" s="4">
        <f t="shared" si="102"/>
        <v>4.071882007</v>
      </c>
      <c r="M42" s="4">
        <f t="shared" si="103"/>
        <v>0.2300625051</v>
      </c>
      <c r="N42" s="4">
        <f t="shared" si="104"/>
        <v>0.4796483139</v>
      </c>
      <c r="O42" s="1"/>
      <c r="P42" s="4">
        <v>194.0</v>
      </c>
      <c r="Q42" s="4">
        <f t="shared" si="8"/>
        <v>0.2998375022</v>
      </c>
      <c r="R42" s="4">
        <f t="shared" si="9"/>
        <v>0.5475741979</v>
      </c>
      <c r="S42" s="1"/>
      <c r="T42" s="4">
        <v>51.56</v>
      </c>
      <c r="U42" s="4">
        <v>54.1</v>
      </c>
      <c r="V42" s="4">
        <v>59.38</v>
      </c>
      <c r="W42" s="4">
        <v>43.75</v>
      </c>
      <c r="X42" s="4">
        <f t="shared" ref="X42:AA42" si="105">(T42-average(T:T))/stdev(T:T)</f>
        <v>-0.8150656008</v>
      </c>
      <c r="Y42" s="4">
        <f t="shared" si="105"/>
        <v>-0.1618509504</v>
      </c>
      <c r="Z42" s="4">
        <f t="shared" si="105"/>
        <v>-0.3363421359</v>
      </c>
      <c r="AA42" s="4">
        <f t="shared" si="105"/>
        <v>-0.09198901268</v>
      </c>
      <c r="AB42" s="4">
        <f t="shared" si="11"/>
        <v>-0.3513119249</v>
      </c>
      <c r="AC42" s="4">
        <f t="shared" si="12"/>
        <v>-0.5927157202</v>
      </c>
      <c r="AD42" s="4"/>
      <c r="AE42" s="4">
        <f t="shared" si="13"/>
        <v>-0.3832714528</v>
      </c>
      <c r="AF42" s="4">
        <v>0.1821091981</v>
      </c>
      <c r="AG42" s="4">
        <f t="shared" si="14"/>
        <v>-0.2419262901</v>
      </c>
      <c r="AH42" s="4"/>
    </row>
    <row r="43">
      <c r="A43" s="4">
        <v>1233.0</v>
      </c>
      <c r="B43" s="1" t="s">
        <v>110</v>
      </c>
      <c r="C43" s="1"/>
      <c r="D43" s="4">
        <v>4.0</v>
      </c>
      <c r="E43" s="4">
        <v>1.0</v>
      </c>
      <c r="F43" s="4">
        <f t="shared" ref="F43:G43" si="106">(D43-average(D:D))/stdev(D:D)</f>
        <v>0.3197694783</v>
      </c>
      <c r="G43" s="4">
        <f t="shared" si="106"/>
        <v>0.3361723203</v>
      </c>
      <c r="H43" s="4">
        <f t="shared" si="4"/>
        <v>0.3279708993</v>
      </c>
      <c r="I43" s="4">
        <f t="shared" si="5"/>
        <v>0.572687436</v>
      </c>
      <c r="J43" s="1"/>
      <c r="K43" s="4">
        <v>0.0</v>
      </c>
      <c r="L43" s="1" t="str">
        <f t="shared" si="102"/>
        <v/>
      </c>
      <c r="M43" s="4">
        <f t="shared" si="103"/>
        <v>-3.056455832</v>
      </c>
      <c r="N43" s="4">
        <f t="shared" si="104"/>
        <v>-1.748272242</v>
      </c>
      <c r="O43" s="1"/>
      <c r="P43" s="4">
        <v>191.0</v>
      </c>
      <c r="Q43" s="4">
        <f t="shared" si="8"/>
        <v>0.2846902709</v>
      </c>
      <c r="R43" s="4">
        <f t="shared" si="9"/>
        <v>0.5335637458</v>
      </c>
      <c r="S43" s="1"/>
      <c r="T43" s="4">
        <v>50.39</v>
      </c>
      <c r="U43" s="4">
        <v>58.98</v>
      </c>
      <c r="V43" s="4">
        <v>54.49</v>
      </c>
      <c r="W43" s="4">
        <v>42.19</v>
      </c>
      <c r="X43" s="4">
        <f t="shared" ref="X43:AA43" si="107">(T43-average(T:T))/stdev(T:T)</f>
        <v>-0.8955808055</v>
      </c>
      <c r="Y43" s="4">
        <f t="shared" si="107"/>
        <v>0.1946509925</v>
      </c>
      <c r="Z43" s="4">
        <f t="shared" si="107"/>
        <v>-0.7274007163</v>
      </c>
      <c r="AA43" s="4">
        <f t="shared" si="107"/>
        <v>-0.2158221458</v>
      </c>
      <c r="AB43" s="4">
        <f t="shared" si="11"/>
        <v>-0.4110381688</v>
      </c>
      <c r="AC43" s="4">
        <f t="shared" si="12"/>
        <v>-0.6411225848</v>
      </c>
      <c r="AD43" s="4"/>
      <c r="AE43" s="4">
        <f t="shared" si="13"/>
        <v>-0.3207859112</v>
      </c>
      <c r="AF43" s="4">
        <v>-0.04528693583</v>
      </c>
      <c r="AG43" s="4">
        <f t="shared" si="14"/>
        <v>-0.2519111674</v>
      </c>
      <c r="AH43" s="4"/>
    </row>
    <row r="44">
      <c r="A44" s="4">
        <v>239.0</v>
      </c>
      <c r="B44" s="6" t="s">
        <v>82</v>
      </c>
      <c r="C44" s="1"/>
      <c r="D44" s="4">
        <v>4.0</v>
      </c>
      <c r="E44" s="4">
        <v>1.0</v>
      </c>
      <c r="F44" s="4">
        <f t="shared" ref="F44:G44" si="108">(D44-average(D:D))/stdev(D:D)</f>
        <v>0.3197694783</v>
      </c>
      <c r="G44" s="4">
        <f t="shared" si="108"/>
        <v>0.3361723203</v>
      </c>
      <c r="H44" s="4">
        <f t="shared" si="4"/>
        <v>0.3279708993</v>
      </c>
      <c r="I44" s="4">
        <f t="shared" si="5"/>
        <v>0.572687436</v>
      </c>
      <c r="J44" s="1"/>
      <c r="K44" s="4">
        <v>0.0</v>
      </c>
      <c r="L44" s="1" t="str">
        <f t="shared" si="102"/>
        <v/>
      </c>
      <c r="M44" s="4">
        <f t="shared" si="103"/>
        <v>-3.056455832</v>
      </c>
      <c r="N44" s="4">
        <f t="shared" si="104"/>
        <v>-1.748272242</v>
      </c>
      <c r="O44" s="1"/>
      <c r="P44" s="4">
        <v>111.0</v>
      </c>
      <c r="Q44" s="4">
        <f t="shared" si="8"/>
        <v>-0.1192358979</v>
      </c>
      <c r="R44" s="4">
        <f t="shared" si="9"/>
        <v>-0.3453055138</v>
      </c>
      <c r="S44" s="1"/>
      <c r="T44" s="4">
        <v>62.35</v>
      </c>
      <c r="U44" s="4">
        <v>47.33</v>
      </c>
      <c r="V44" s="4">
        <v>53.65</v>
      </c>
      <c r="W44" s="4">
        <v>40.92</v>
      </c>
      <c r="X44" s="4">
        <f t="shared" ref="X44:AA44" si="109">(T44-average(T:T))/stdev(T:T)</f>
        <v>-0.07253649007</v>
      </c>
      <c r="Y44" s="4">
        <f t="shared" si="109"/>
        <v>-0.6564243424</v>
      </c>
      <c r="Z44" s="4">
        <f t="shared" si="109"/>
        <v>-0.7945764234</v>
      </c>
      <c r="AA44" s="4">
        <f t="shared" si="109"/>
        <v>-0.316635017</v>
      </c>
      <c r="AB44" s="4">
        <f t="shared" si="11"/>
        <v>-0.4600430682</v>
      </c>
      <c r="AC44" s="4">
        <f t="shared" si="12"/>
        <v>-0.6782647479</v>
      </c>
      <c r="AD44" s="4"/>
      <c r="AE44" s="4">
        <f t="shared" si="13"/>
        <v>-0.5497887669</v>
      </c>
      <c r="AF44" s="4">
        <v>0.318441921</v>
      </c>
      <c r="AG44" s="4">
        <f t="shared" si="14"/>
        <v>-0.3327310949</v>
      </c>
      <c r="AH44" s="4"/>
    </row>
    <row r="45">
      <c r="A45" s="4">
        <v>1292.0</v>
      </c>
      <c r="B45" s="1" t="s">
        <v>113</v>
      </c>
      <c r="C45" s="1"/>
      <c r="D45" s="4">
        <v>4.0</v>
      </c>
      <c r="E45" s="4">
        <v>1.0</v>
      </c>
      <c r="F45" s="4">
        <f t="shared" ref="F45:G45" si="110">(D45-average(D:D))/stdev(D:D)</f>
        <v>0.3197694783</v>
      </c>
      <c r="G45" s="4">
        <f t="shared" si="110"/>
        <v>0.3361723203</v>
      </c>
      <c r="H45" s="4">
        <f t="shared" si="4"/>
        <v>0.3279708993</v>
      </c>
      <c r="I45" s="4">
        <f t="shared" si="5"/>
        <v>0.572687436</v>
      </c>
      <c r="J45" s="1"/>
      <c r="K45" s="1"/>
      <c r="L45" s="1"/>
      <c r="M45" s="4"/>
      <c r="N45" s="1"/>
      <c r="O45" s="1"/>
      <c r="P45" s="4">
        <v>27.0</v>
      </c>
      <c r="Q45" s="4">
        <f t="shared" si="8"/>
        <v>-0.5433583751</v>
      </c>
      <c r="R45" s="4">
        <f t="shared" si="9"/>
        <v>-0.7371284658</v>
      </c>
      <c r="S45" s="1"/>
      <c r="T45" s="4">
        <v>62.5</v>
      </c>
      <c r="U45" s="4">
        <v>43.75</v>
      </c>
      <c r="V45" s="4">
        <v>49.22</v>
      </c>
      <c r="W45" s="4">
        <v>35.94</v>
      </c>
      <c r="X45" s="4">
        <f t="shared" ref="X45:AA45" si="111">(T45-average(T:T))/stdev(T:T)</f>
        <v>-0.06221402792</v>
      </c>
      <c r="Y45" s="4">
        <f t="shared" si="111"/>
        <v>-0.9179565054</v>
      </c>
      <c r="Z45" s="4">
        <f t="shared" si="111"/>
        <v>-1.148848307</v>
      </c>
      <c r="AA45" s="4">
        <f t="shared" si="111"/>
        <v>-0.7119484804</v>
      </c>
      <c r="AB45" s="4">
        <f t="shared" si="11"/>
        <v>-0.7102418302</v>
      </c>
      <c r="AC45" s="4">
        <f t="shared" si="12"/>
        <v>-0.842758465</v>
      </c>
      <c r="AD45" s="4"/>
      <c r="AE45" s="4">
        <f t="shared" si="13"/>
        <v>-0.3357331649</v>
      </c>
      <c r="AF45" s="1"/>
      <c r="AG45" s="4">
        <f t="shared" si="14"/>
        <v>-0.3357331649</v>
      </c>
      <c r="AH45" s="1"/>
    </row>
    <row r="46">
      <c r="A46" s="4">
        <v>1042.0</v>
      </c>
      <c r="B46" s="1" t="s">
        <v>100</v>
      </c>
      <c r="C46" s="1"/>
      <c r="D46" s="4">
        <v>4.0</v>
      </c>
      <c r="E46" s="4">
        <v>1.0</v>
      </c>
      <c r="F46" s="4">
        <f t="shared" ref="F46:G46" si="112">(D46-average(D:D))/stdev(D:D)</f>
        <v>0.3197694783</v>
      </c>
      <c r="G46" s="4">
        <f t="shared" si="112"/>
        <v>0.3361723203</v>
      </c>
      <c r="H46" s="4">
        <f t="shared" si="4"/>
        <v>0.3279708993</v>
      </c>
      <c r="I46" s="4">
        <f t="shared" si="5"/>
        <v>0.572687436</v>
      </c>
      <c r="J46" s="1"/>
      <c r="K46" s="4">
        <v>207.0</v>
      </c>
      <c r="L46" s="4">
        <f t="shared" ref="L46:L59" si="115">if(K46=0, "", log10(K46))</f>
        <v>2.315970345</v>
      </c>
      <c r="M46" s="4">
        <f t="shared" ref="M46:M59" si="116">(L46-average(L:L))/stdev(L:L)</f>
        <v>-1.187177942</v>
      </c>
      <c r="N46" s="4">
        <f t="shared" ref="N46:N59" si="117">if(M46 &gt; 0, M46^0.5, -(ABS(M46)^0.5))</f>
        <v>-1.089576955</v>
      </c>
      <c r="O46" s="1"/>
      <c r="P46" s="4">
        <v>51.0</v>
      </c>
      <c r="Q46" s="4">
        <f t="shared" si="8"/>
        <v>-0.4221805244</v>
      </c>
      <c r="R46" s="4">
        <f t="shared" si="9"/>
        <v>-0.6497542031</v>
      </c>
      <c r="S46" s="1"/>
      <c r="T46" s="4">
        <v>42.22</v>
      </c>
      <c r="U46" s="4">
        <v>39.05</v>
      </c>
      <c r="V46" s="4">
        <v>60.42</v>
      </c>
      <c r="W46" s="4">
        <v>37.94</v>
      </c>
      <c r="X46" s="4">
        <f t="shared" ref="X46:AA46" si="113">(T46-average(T:T))/stdev(T:T)</f>
        <v>-1.457810911</v>
      </c>
      <c r="Y46" s="4">
        <f t="shared" si="113"/>
        <v>-1.261308786</v>
      </c>
      <c r="Z46" s="4">
        <f t="shared" si="113"/>
        <v>-0.2531722128</v>
      </c>
      <c r="AA46" s="4">
        <f t="shared" si="113"/>
        <v>-0.5531880534</v>
      </c>
      <c r="AB46" s="4">
        <f t="shared" si="11"/>
        <v>-0.8813699908</v>
      </c>
      <c r="AC46" s="4">
        <f t="shared" si="12"/>
        <v>-0.9388130756</v>
      </c>
      <c r="AD46" s="4"/>
      <c r="AE46" s="4">
        <f t="shared" si="13"/>
        <v>-0.5263641995</v>
      </c>
      <c r="AF46" s="4">
        <v>0.1182024214</v>
      </c>
      <c r="AG46" s="4">
        <f t="shared" si="14"/>
        <v>-0.3652225443</v>
      </c>
      <c r="AH46" s="4"/>
    </row>
    <row r="47">
      <c r="A47" s="4">
        <v>523.0</v>
      </c>
      <c r="B47" s="1" t="s">
        <v>111</v>
      </c>
      <c r="C47" s="1"/>
      <c r="D47" s="4">
        <v>4.0</v>
      </c>
      <c r="E47" s="4">
        <v>1.0</v>
      </c>
      <c r="F47" s="4">
        <f t="shared" ref="F47:G47" si="114">(D47-average(D:D))/stdev(D:D)</f>
        <v>0.3197694783</v>
      </c>
      <c r="G47" s="4">
        <f t="shared" si="114"/>
        <v>0.3361723203</v>
      </c>
      <c r="H47" s="4">
        <f t="shared" si="4"/>
        <v>0.3279708993</v>
      </c>
      <c r="I47" s="4">
        <f t="shared" si="5"/>
        <v>0.572687436</v>
      </c>
      <c r="J47" s="1"/>
      <c r="K47" s="4">
        <v>290.0</v>
      </c>
      <c r="L47" s="4">
        <f t="shared" si="115"/>
        <v>2.462397998</v>
      </c>
      <c r="M47" s="4">
        <f t="shared" si="116"/>
        <v>-1.068992502</v>
      </c>
      <c r="N47" s="4">
        <f t="shared" si="117"/>
        <v>-1.033920936</v>
      </c>
      <c r="O47" s="1"/>
      <c r="P47" s="4">
        <v>12.0</v>
      </c>
      <c r="Q47" s="4">
        <f t="shared" si="8"/>
        <v>-0.6190945317</v>
      </c>
      <c r="R47" s="4">
        <f t="shared" si="9"/>
        <v>-0.7868256044</v>
      </c>
      <c r="S47" s="1"/>
      <c r="T47" s="4">
        <v>61.23</v>
      </c>
      <c r="U47" s="4">
        <v>53.84</v>
      </c>
      <c r="V47" s="4">
        <v>60.3</v>
      </c>
      <c r="W47" s="4">
        <v>32.86</v>
      </c>
      <c r="X47" s="4">
        <f t="shared" ref="X47:AA47" si="118">(T47-average(T:T))/stdev(T:T)</f>
        <v>-0.1496108741</v>
      </c>
      <c r="Y47" s="4">
        <f t="shared" si="118"/>
        <v>-0.1808449063</v>
      </c>
      <c r="Z47" s="4">
        <f t="shared" si="118"/>
        <v>-0.2627687424</v>
      </c>
      <c r="AA47" s="4">
        <f t="shared" si="118"/>
        <v>-0.9564395382</v>
      </c>
      <c r="AB47" s="4">
        <f t="shared" si="11"/>
        <v>-0.3874160153</v>
      </c>
      <c r="AC47" s="4">
        <f t="shared" si="12"/>
        <v>-0.6224275181</v>
      </c>
      <c r="AD47" s="4"/>
      <c r="AE47" s="4">
        <f t="shared" si="13"/>
        <v>-0.4676216556</v>
      </c>
      <c r="AF47" s="4">
        <v>-0.1056583434</v>
      </c>
      <c r="AG47" s="4">
        <f t="shared" si="14"/>
        <v>-0.3771308276</v>
      </c>
      <c r="AH47" s="4"/>
    </row>
    <row r="48">
      <c r="A48" s="4">
        <v>1358.0</v>
      </c>
      <c r="B48" s="1" t="s">
        <v>115</v>
      </c>
      <c r="C48" s="1"/>
      <c r="D48" s="4">
        <v>4.0</v>
      </c>
      <c r="E48" s="4">
        <v>1.0</v>
      </c>
      <c r="F48" s="4">
        <f t="shared" ref="F48:G48" si="119">(D48-average(D:D))/stdev(D:D)</f>
        <v>0.3197694783</v>
      </c>
      <c r="G48" s="4">
        <f t="shared" si="119"/>
        <v>0.3361723203</v>
      </c>
      <c r="H48" s="4">
        <f t="shared" si="4"/>
        <v>0.3279708993</v>
      </c>
      <c r="I48" s="4">
        <f t="shared" si="5"/>
        <v>0.572687436</v>
      </c>
      <c r="J48" s="1"/>
      <c r="K48" s="4">
        <v>2500.0</v>
      </c>
      <c r="L48" s="4">
        <f t="shared" si="115"/>
        <v>3.397940009</v>
      </c>
      <c r="M48" s="4">
        <f t="shared" si="116"/>
        <v>-0.3138930252</v>
      </c>
      <c r="N48" s="4">
        <f t="shared" si="117"/>
        <v>-0.5602615686</v>
      </c>
      <c r="O48" s="1"/>
      <c r="P48" s="1"/>
      <c r="Q48" s="4">
        <f t="shared" si="8"/>
        <v>-1</v>
      </c>
      <c r="R48" s="4">
        <f t="shared" si="9"/>
        <v>-1</v>
      </c>
      <c r="S48" s="1"/>
      <c r="T48" s="4">
        <v>63.28</v>
      </c>
      <c r="U48" s="4">
        <v>49.22</v>
      </c>
      <c r="V48" s="4">
        <v>67.97</v>
      </c>
      <c r="W48" s="4">
        <v>30.47</v>
      </c>
      <c r="X48" s="4">
        <f t="shared" ref="X48:AA48" si="120">(T48-average(T:T))/stdev(T:T)</f>
        <v>-0.008537224735</v>
      </c>
      <c r="Y48" s="4">
        <f t="shared" si="120"/>
        <v>-0.5183528932</v>
      </c>
      <c r="Z48" s="4">
        <f t="shared" si="120"/>
        <v>0.3506094401</v>
      </c>
      <c r="AA48" s="4">
        <f t="shared" si="120"/>
        <v>-1.146158249</v>
      </c>
      <c r="AB48" s="4">
        <f t="shared" si="11"/>
        <v>-0.3306097316</v>
      </c>
      <c r="AC48" s="4">
        <f t="shared" si="12"/>
        <v>-0.574986723</v>
      </c>
      <c r="AD48" s="4"/>
      <c r="AE48" s="4">
        <f t="shared" si="13"/>
        <v>-0.3906402139</v>
      </c>
      <c r="AF48" s="1"/>
      <c r="AG48" s="4">
        <f t="shared" si="14"/>
        <v>-0.3906402139</v>
      </c>
      <c r="AH48" s="1"/>
    </row>
    <row r="49">
      <c r="A49" s="4">
        <v>205.0</v>
      </c>
      <c r="B49" s="6" t="s">
        <v>106</v>
      </c>
      <c r="C49" s="1"/>
      <c r="D49" s="4">
        <v>4.0</v>
      </c>
      <c r="E49" s="4">
        <v>1.0</v>
      </c>
      <c r="F49" s="4">
        <f t="shared" ref="F49:G49" si="121">(D49-average(D:D))/stdev(D:D)</f>
        <v>0.3197694783</v>
      </c>
      <c r="G49" s="4">
        <f t="shared" si="121"/>
        <v>0.3361723203</v>
      </c>
      <c r="H49" s="4">
        <f t="shared" si="4"/>
        <v>0.3279708993</v>
      </c>
      <c r="I49" s="4">
        <f t="shared" si="5"/>
        <v>0.572687436</v>
      </c>
      <c r="J49" s="1"/>
      <c r="K49" s="4">
        <v>0.0</v>
      </c>
      <c r="L49" s="1" t="str">
        <f t="shared" si="115"/>
        <v/>
      </c>
      <c r="M49" s="4">
        <f t="shared" si="116"/>
        <v>-3.056455832</v>
      </c>
      <c r="N49" s="4">
        <f t="shared" si="117"/>
        <v>-1.748272242</v>
      </c>
      <c r="O49" s="1"/>
      <c r="P49" s="4">
        <v>29.0</v>
      </c>
      <c r="Q49" s="4">
        <f t="shared" si="8"/>
        <v>-0.5332602208</v>
      </c>
      <c r="R49" s="4">
        <f t="shared" si="9"/>
        <v>-0.7302466849</v>
      </c>
      <c r="S49" s="1"/>
      <c r="T49" s="4">
        <v>57.99</v>
      </c>
      <c r="U49" s="4">
        <v>59.28</v>
      </c>
      <c r="V49" s="4">
        <v>57.18</v>
      </c>
      <c r="W49" s="4">
        <v>41.91</v>
      </c>
      <c r="X49" s="4">
        <f t="shared" ref="X49:AA49" si="122">(T49-average(T:T))/stdev(T:T)</f>
        <v>-0.3725760566</v>
      </c>
      <c r="Y49" s="4">
        <f t="shared" si="122"/>
        <v>0.2165670956</v>
      </c>
      <c r="Z49" s="4">
        <f t="shared" si="122"/>
        <v>-0.5122785115</v>
      </c>
      <c r="AA49" s="4">
        <f t="shared" si="122"/>
        <v>-0.2380486056</v>
      </c>
      <c r="AB49" s="4">
        <f t="shared" si="11"/>
        <v>-0.2265840195</v>
      </c>
      <c r="AC49" s="4">
        <f t="shared" si="12"/>
        <v>-0.4760084238</v>
      </c>
      <c r="AD49" s="4"/>
      <c r="AE49" s="4">
        <f t="shared" si="13"/>
        <v>-0.5954599787</v>
      </c>
      <c r="AF49" s="4">
        <v>0.01242456642</v>
      </c>
      <c r="AG49" s="4">
        <f t="shared" si="14"/>
        <v>-0.4434888424</v>
      </c>
      <c r="AH49" s="4"/>
    </row>
    <row r="50">
      <c r="A50" s="4">
        <v>245.0</v>
      </c>
      <c r="B50" s="1" t="s">
        <v>116</v>
      </c>
      <c r="C50" s="1"/>
      <c r="D50" s="4">
        <v>2.0</v>
      </c>
      <c r="E50" s="4">
        <v>1.0</v>
      </c>
      <c r="F50" s="4">
        <f t="shared" ref="F50:G50" si="123">(D50-average(D:D))/stdev(D:D)</f>
        <v>-1.4709396</v>
      </c>
      <c r="G50" s="4">
        <f t="shared" si="123"/>
        <v>0.3361723203</v>
      </c>
      <c r="H50" s="4">
        <f t="shared" si="4"/>
        <v>-0.56738364</v>
      </c>
      <c r="I50" s="4">
        <f t="shared" si="5"/>
        <v>-0.7532487239</v>
      </c>
      <c r="J50" s="1"/>
      <c r="K50" s="4">
        <v>28500.0</v>
      </c>
      <c r="L50" s="1">
        <f t="shared" si="115"/>
        <v>4.45484486</v>
      </c>
      <c r="M50" s="4">
        <f t="shared" si="116"/>
        <v>0.5391614513</v>
      </c>
      <c r="N50" s="4">
        <f t="shared" si="117"/>
        <v>0.734276141</v>
      </c>
      <c r="O50" s="1"/>
      <c r="P50" s="4">
        <v>40.0</v>
      </c>
      <c r="Q50" s="4">
        <f t="shared" si="8"/>
        <v>-0.4777203726</v>
      </c>
      <c r="R50" s="4">
        <f t="shared" si="9"/>
        <v>-0.6911731857</v>
      </c>
      <c r="S50" s="1"/>
      <c r="T50" s="4">
        <v>40.23</v>
      </c>
      <c r="U50" s="4">
        <v>48.63</v>
      </c>
      <c r="V50" s="4">
        <v>66.02</v>
      </c>
      <c r="W50" s="4">
        <v>43.16</v>
      </c>
      <c r="X50" s="4">
        <f t="shared" ref="X50:AA50" si="124">(T50-average(T:T))/stdev(T:T)</f>
        <v>-1.594755575</v>
      </c>
      <c r="Y50" s="4">
        <f t="shared" si="124"/>
        <v>-0.5614545626</v>
      </c>
      <c r="Z50" s="4">
        <f t="shared" si="124"/>
        <v>0.1946658344</v>
      </c>
      <c r="AA50" s="4">
        <f t="shared" si="124"/>
        <v>-0.1388233387</v>
      </c>
      <c r="AB50" s="4">
        <f t="shared" si="11"/>
        <v>-0.5250919105</v>
      </c>
      <c r="AC50" s="4">
        <f t="shared" si="12"/>
        <v>-0.7246322588</v>
      </c>
      <c r="AD50" s="4"/>
      <c r="AE50" s="4">
        <f t="shared" si="13"/>
        <v>-0.3586945068</v>
      </c>
      <c r="AF50" s="4">
        <v>-0.7594285595</v>
      </c>
      <c r="AG50" s="4">
        <f t="shared" si="14"/>
        <v>-0.45887802</v>
      </c>
      <c r="AH50" s="4"/>
    </row>
    <row r="51">
      <c r="A51" s="4">
        <v>823.0</v>
      </c>
      <c r="B51" s="1" t="s">
        <v>86</v>
      </c>
      <c r="C51" s="1"/>
      <c r="D51" s="4">
        <v>4.0</v>
      </c>
      <c r="E51" s="4">
        <v>1.0</v>
      </c>
      <c r="F51" s="4">
        <f t="shared" ref="F51:G51" si="125">(D51-average(D:D))/stdev(D:D)</f>
        <v>0.3197694783</v>
      </c>
      <c r="G51" s="4">
        <f t="shared" si="125"/>
        <v>0.3361723203</v>
      </c>
      <c r="H51" s="4">
        <f t="shared" si="4"/>
        <v>0.3279708993</v>
      </c>
      <c r="I51" s="4">
        <f t="shared" si="5"/>
        <v>0.572687436</v>
      </c>
      <c r="J51" s="1"/>
      <c r="K51" s="4">
        <v>1100.0</v>
      </c>
      <c r="L51" s="4">
        <f t="shared" si="115"/>
        <v>3.041392685</v>
      </c>
      <c r="M51" s="4">
        <f t="shared" si="116"/>
        <v>-0.6016713338</v>
      </c>
      <c r="N51" s="4">
        <f t="shared" si="117"/>
        <v>-0.7756747603</v>
      </c>
      <c r="O51" s="1"/>
      <c r="P51" s="4">
        <v>67.0</v>
      </c>
      <c r="Q51" s="4">
        <f t="shared" si="8"/>
        <v>-0.3413952907</v>
      </c>
      <c r="R51" s="4">
        <f t="shared" si="9"/>
        <v>-0.5842904164</v>
      </c>
      <c r="S51" s="1"/>
      <c r="T51" s="4">
        <v>34.31</v>
      </c>
      <c r="U51" s="4">
        <v>41.99</v>
      </c>
      <c r="V51" s="4">
        <v>43.33</v>
      </c>
      <c r="W51" s="4">
        <v>27.86</v>
      </c>
      <c r="X51" s="4">
        <f t="shared" ref="X51:AA51" si="126">(T51-average(T:T))/stdev(T:T)</f>
        <v>-2.002148748</v>
      </c>
      <c r="Y51" s="4">
        <f t="shared" si="126"/>
        <v>-1.046530977</v>
      </c>
      <c r="Z51" s="4">
        <f t="shared" si="126"/>
        <v>-1.619877968</v>
      </c>
      <c r="AA51" s="4">
        <f t="shared" si="126"/>
        <v>-1.353340606</v>
      </c>
      <c r="AB51" s="4">
        <f t="shared" si="11"/>
        <v>-1.505474575</v>
      </c>
      <c r="AC51" s="4">
        <f t="shared" si="12"/>
        <v>-1.226977822</v>
      </c>
      <c r="AD51" s="4"/>
      <c r="AE51" s="4">
        <f t="shared" si="13"/>
        <v>-0.5035638906</v>
      </c>
      <c r="AF51" s="4">
        <v>-0.3575540848</v>
      </c>
      <c r="AG51" s="4">
        <f t="shared" si="14"/>
        <v>-0.4670614391</v>
      </c>
      <c r="AH51" s="4"/>
    </row>
    <row r="52">
      <c r="A52" s="4">
        <v>871.0</v>
      </c>
      <c r="B52" s="1" t="s">
        <v>117</v>
      </c>
      <c r="C52" s="1"/>
      <c r="D52" s="4">
        <v>4.0</v>
      </c>
      <c r="E52" s="4">
        <v>1.0</v>
      </c>
      <c r="F52" s="4">
        <f t="shared" ref="F52:G52" si="127">(D52-average(D:D))/stdev(D:D)</f>
        <v>0.3197694783</v>
      </c>
      <c r="G52" s="4">
        <f t="shared" si="127"/>
        <v>0.3361723203</v>
      </c>
      <c r="H52" s="4">
        <f t="shared" si="4"/>
        <v>0.3279708993</v>
      </c>
      <c r="I52" s="4">
        <f t="shared" si="5"/>
        <v>0.572687436</v>
      </c>
      <c r="J52" s="1"/>
      <c r="K52" s="4">
        <v>0.0</v>
      </c>
      <c r="L52" s="1" t="str">
        <f t="shared" si="115"/>
        <v/>
      </c>
      <c r="M52" s="4">
        <f t="shared" si="116"/>
        <v>-3.056455832</v>
      </c>
      <c r="N52" s="4">
        <f t="shared" si="117"/>
        <v>-1.748272242</v>
      </c>
      <c r="O52" s="1"/>
      <c r="P52" s="4">
        <v>101.0</v>
      </c>
      <c r="Q52" s="4">
        <f t="shared" si="8"/>
        <v>-0.169726669</v>
      </c>
      <c r="R52" s="4">
        <f t="shared" si="9"/>
        <v>-0.4119789667</v>
      </c>
      <c r="S52" s="1"/>
      <c r="T52" s="4">
        <v>76.82</v>
      </c>
      <c r="U52" s="4">
        <v>59.26</v>
      </c>
      <c r="V52" s="4">
        <v>51.66</v>
      </c>
      <c r="W52" s="4">
        <v>32.67</v>
      </c>
      <c r="X52" s="4">
        <f t="shared" ref="X52:AA52" si="128">(T52-average(T:T))/stdev(T:T)</f>
        <v>0.9232370254</v>
      </c>
      <c r="Y52" s="4">
        <f t="shared" si="128"/>
        <v>0.215106022</v>
      </c>
      <c r="Z52" s="4">
        <f t="shared" si="128"/>
        <v>-0.9537188723</v>
      </c>
      <c r="AA52" s="4">
        <f t="shared" si="128"/>
        <v>-0.9715217787</v>
      </c>
      <c r="AB52" s="4">
        <f t="shared" si="11"/>
        <v>-0.1967244009</v>
      </c>
      <c r="AC52" s="4">
        <f t="shared" si="12"/>
        <v>-0.4435362453</v>
      </c>
      <c r="AD52" s="4"/>
      <c r="AE52" s="4">
        <f t="shared" si="13"/>
        <v>-0.5077750045</v>
      </c>
      <c r="AF52" s="4">
        <v>-0.4017711373</v>
      </c>
      <c r="AG52" s="4">
        <f t="shared" si="14"/>
        <v>-0.4812740377</v>
      </c>
      <c r="AH52" s="4"/>
    </row>
    <row r="53">
      <c r="A53" s="4">
        <v>1081.0</v>
      </c>
      <c r="B53" s="1" t="s">
        <v>112</v>
      </c>
      <c r="C53" s="1"/>
      <c r="D53" s="4">
        <v>4.0</v>
      </c>
      <c r="E53" s="4">
        <v>1.0</v>
      </c>
      <c r="F53" s="4">
        <f t="shared" ref="F53:G53" si="129">(D53-average(D:D))/stdev(D:D)</f>
        <v>0.3197694783</v>
      </c>
      <c r="G53" s="4">
        <f t="shared" si="129"/>
        <v>0.3361723203</v>
      </c>
      <c r="H53" s="4">
        <f t="shared" si="4"/>
        <v>0.3279708993</v>
      </c>
      <c r="I53" s="4">
        <f t="shared" si="5"/>
        <v>0.572687436</v>
      </c>
      <c r="J53" s="1"/>
      <c r="K53" s="4">
        <v>110.0</v>
      </c>
      <c r="L53" s="4">
        <f t="shared" si="115"/>
        <v>2.041392685</v>
      </c>
      <c r="M53" s="4">
        <f t="shared" si="116"/>
        <v>-1.408796474</v>
      </c>
      <c r="N53" s="4">
        <f t="shared" si="117"/>
        <v>-1.186927325</v>
      </c>
      <c r="O53" s="1"/>
      <c r="P53" s="4">
        <v>56.0</v>
      </c>
      <c r="Q53" s="4">
        <f t="shared" si="8"/>
        <v>-0.3969351389</v>
      </c>
      <c r="R53" s="4">
        <f t="shared" si="9"/>
        <v>-0.6300278874</v>
      </c>
      <c r="S53" s="1"/>
      <c r="T53" s="4">
        <v>43.6</v>
      </c>
      <c r="U53" s="4">
        <v>44.24</v>
      </c>
      <c r="V53" s="4">
        <v>42.33</v>
      </c>
      <c r="W53" s="4">
        <v>24.63</v>
      </c>
      <c r="X53" s="4">
        <f t="shared" ref="X53:AA53" si="130">(T53-average(T:T))/stdev(T:T)</f>
        <v>-1.362844259</v>
      </c>
      <c r="Y53" s="4">
        <f t="shared" si="130"/>
        <v>-0.8821602038</v>
      </c>
      <c r="Z53" s="4">
        <f t="shared" si="130"/>
        <v>-1.699849047</v>
      </c>
      <c r="AA53" s="4">
        <f t="shared" si="130"/>
        <v>-1.609738696</v>
      </c>
      <c r="AB53" s="4">
        <f t="shared" si="11"/>
        <v>-1.388648051</v>
      </c>
      <c r="AC53" s="4">
        <f t="shared" si="12"/>
        <v>-1.178409119</v>
      </c>
      <c r="AD53" s="4"/>
      <c r="AE53" s="4">
        <f t="shared" si="13"/>
        <v>-0.6056692238</v>
      </c>
      <c r="AF53" s="4">
        <v>-0.1226712837</v>
      </c>
      <c r="AG53" s="4">
        <f t="shared" si="14"/>
        <v>-0.4849197387</v>
      </c>
      <c r="AH53" s="4"/>
    </row>
    <row r="54">
      <c r="A54" s="4">
        <v>924.0</v>
      </c>
      <c r="B54" s="1" t="s">
        <v>119</v>
      </c>
      <c r="C54" s="1"/>
      <c r="D54" s="4">
        <v>4.0</v>
      </c>
      <c r="E54" s="4">
        <v>1.0</v>
      </c>
      <c r="F54" s="4">
        <f t="shared" ref="F54:G54" si="131">(D54-average(D:D))/stdev(D:D)</f>
        <v>0.3197694783</v>
      </c>
      <c r="G54" s="4">
        <f t="shared" si="131"/>
        <v>0.3361723203</v>
      </c>
      <c r="H54" s="4">
        <f t="shared" si="4"/>
        <v>0.3279708993</v>
      </c>
      <c r="I54" s="4">
        <f t="shared" si="5"/>
        <v>0.572687436</v>
      </c>
      <c r="J54" s="1"/>
      <c r="K54" s="4">
        <v>2400.0</v>
      </c>
      <c r="L54" s="1">
        <f t="shared" si="115"/>
        <v>3.380211242</v>
      </c>
      <c r="M54" s="4">
        <f t="shared" si="116"/>
        <v>-0.3282023587</v>
      </c>
      <c r="N54" s="4">
        <f t="shared" si="117"/>
        <v>-0.5728894821</v>
      </c>
      <c r="O54" s="1"/>
      <c r="P54" s="4">
        <v>27.0</v>
      </c>
      <c r="Q54" s="4">
        <f t="shared" si="8"/>
        <v>-0.5433583751</v>
      </c>
      <c r="R54" s="4">
        <f t="shared" si="9"/>
        <v>-0.7371284658</v>
      </c>
      <c r="S54" s="1"/>
      <c r="T54" s="4">
        <v>32.99</v>
      </c>
      <c r="U54" s="4">
        <v>22.9</v>
      </c>
      <c r="V54" s="4">
        <v>46.81</v>
      </c>
      <c r="W54" s="4">
        <v>20.87</v>
      </c>
      <c r="X54" s="4">
        <f t="shared" ref="X54:AA54" si="132">(T54-average(T:T))/stdev(T:T)</f>
        <v>-2.092986415</v>
      </c>
      <c r="Y54" s="4">
        <f t="shared" si="132"/>
        <v>-2.441125667</v>
      </c>
      <c r="Z54" s="4">
        <f t="shared" si="132"/>
        <v>-1.34157861</v>
      </c>
      <c r="AA54" s="4">
        <f t="shared" si="132"/>
        <v>-1.908208299</v>
      </c>
      <c r="AB54" s="4">
        <f t="shared" si="11"/>
        <v>-1.945974748</v>
      </c>
      <c r="AC54" s="4">
        <f t="shared" si="12"/>
        <v>-1.394981988</v>
      </c>
      <c r="AD54" s="4"/>
      <c r="AE54" s="4">
        <f t="shared" si="13"/>
        <v>-0.5330781251</v>
      </c>
      <c r="AF54" s="4">
        <v>-0.4403567078</v>
      </c>
      <c r="AG54" s="4">
        <f t="shared" si="14"/>
        <v>-0.5098977707</v>
      </c>
      <c r="AH54" s="4"/>
    </row>
    <row r="55">
      <c r="A55" s="4">
        <v>1222.0</v>
      </c>
      <c r="B55" s="1" t="s">
        <v>120</v>
      </c>
      <c r="C55" s="1"/>
      <c r="D55" s="4">
        <v>4.0</v>
      </c>
      <c r="E55" s="4">
        <v>1.0</v>
      </c>
      <c r="F55" s="4">
        <f t="shared" ref="F55:G55" si="133">(D55-average(D:D))/stdev(D:D)</f>
        <v>0.3197694783</v>
      </c>
      <c r="G55" s="4">
        <f t="shared" si="133"/>
        <v>0.3361723203</v>
      </c>
      <c r="H55" s="4">
        <f t="shared" si="4"/>
        <v>0.3279708993</v>
      </c>
      <c r="I55" s="4">
        <f t="shared" si="5"/>
        <v>0.572687436</v>
      </c>
      <c r="J55" s="1"/>
      <c r="K55" s="4">
        <v>3800.0</v>
      </c>
      <c r="L55" s="1">
        <f t="shared" si="115"/>
        <v>3.579783597</v>
      </c>
      <c r="M55" s="4">
        <f t="shared" si="116"/>
        <v>-0.1671224938</v>
      </c>
      <c r="N55" s="4">
        <f t="shared" si="117"/>
        <v>-0.4088061812</v>
      </c>
      <c r="O55" s="1"/>
      <c r="P55" s="4">
        <v>27.0</v>
      </c>
      <c r="Q55" s="4">
        <f t="shared" si="8"/>
        <v>-0.5433583751</v>
      </c>
      <c r="R55" s="4">
        <f t="shared" si="9"/>
        <v>-0.7371284658</v>
      </c>
      <c r="S55" s="1"/>
      <c r="T55" s="4">
        <v>37.3</v>
      </c>
      <c r="U55" s="4">
        <v>41.6</v>
      </c>
      <c r="V55" s="4">
        <v>45.7</v>
      </c>
      <c r="W55" s="4">
        <v>21.29</v>
      </c>
      <c r="X55" s="4">
        <f t="shared" ref="X55:AA55" si="134">(T55-average(T:T))/stdev(T:T)</f>
        <v>-1.796387669</v>
      </c>
      <c r="Y55" s="4">
        <f t="shared" si="134"/>
        <v>-1.075021911</v>
      </c>
      <c r="Z55" s="4">
        <f t="shared" si="134"/>
        <v>-1.430346508</v>
      </c>
      <c r="AA55" s="4">
        <f t="shared" si="134"/>
        <v>-1.874868609</v>
      </c>
      <c r="AB55" s="4">
        <f t="shared" si="11"/>
        <v>-1.544156174</v>
      </c>
      <c r="AC55" s="4">
        <f t="shared" si="12"/>
        <v>-1.242640807</v>
      </c>
      <c r="AD55" s="4"/>
      <c r="AE55" s="4">
        <f t="shared" si="13"/>
        <v>-0.4539720044</v>
      </c>
      <c r="AF55" s="4">
        <v>-0.6966852666</v>
      </c>
      <c r="AG55" s="4">
        <f t="shared" si="14"/>
        <v>-0.5146503199</v>
      </c>
      <c r="AH55" s="4"/>
    </row>
    <row r="56">
      <c r="A56" s="4">
        <v>244.0</v>
      </c>
      <c r="B56" s="1" t="s">
        <v>121</v>
      </c>
      <c r="C56" s="1"/>
      <c r="D56" s="4">
        <v>4.0</v>
      </c>
      <c r="E56" s="4">
        <v>1.0</v>
      </c>
      <c r="F56" s="4">
        <f t="shared" ref="F56:G56" si="135">(D56-average(D:D))/stdev(D:D)</f>
        <v>0.3197694783</v>
      </c>
      <c r="G56" s="4">
        <f t="shared" si="135"/>
        <v>0.3361723203</v>
      </c>
      <c r="H56" s="4">
        <f t="shared" si="4"/>
        <v>0.3279708993</v>
      </c>
      <c r="I56" s="4">
        <f t="shared" si="5"/>
        <v>0.572687436</v>
      </c>
      <c r="J56" s="1"/>
      <c r="K56" s="4">
        <v>0.0</v>
      </c>
      <c r="L56" s="4" t="str">
        <f t="shared" si="115"/>
        <v/>
      </c>
      <c r="M56" s="4">
        <f t="shared" si="116"/>
        <v>-3.056455832</v>
      </c>
      <c r="N56" s="4">
        <f t="shared" si="117"/>
        <v>-1.748272242</v>
      </c>
      <c r="O56" s="1"/>
      <c r="P56" s="4">
        <v>41.0</v>
      </c>
      <c r="Q56" s="4">
        <f t="shared" si="8"/>
        <v>-0.4726712955</v>
      </c>
      <c r="R56" s="4">
        <f t="shared" si="9"/>
        <v>-0.6875109421</v>
      </c>
      <c r="S56" s="1"/>
      <c r="T56" s="4">
        <v>56.28</v>
      </c>
      <c r="U56" s="4">
        <v>59.73</v>
      </c>
      <c r="V56" s="4">
        <v>59.54</v>
      </c>
      <c r="W56" s="4">
        <v>47.1</v>
      </c>
      <c r="X56" s="4">
        <f t="shared" ref="X56:AA56" si="136">(T56-average(T:T))/stdev(T:T)</f>
        <v>-0.4902521251</v>
      </c>
      <c r="Y56" s="4">
        <f t="shared" si="136"/>
        <v>0.2494412501</v>
      </c>
      <c r="Z56" s="4">
        <f t="shared" si="136"/>
        <v>-0.3235467631</v>
      </c>
      <c r="AA56" s="4">
        <f t="shared" si="136"/>
        <v>0.1739347027</v>
      </c>
      <c r="AB56" s="4">
        <f t="shared" si="11"/>
        <v>-0.09760573384</v>
      </c>
      <c r="AC56" s="4">
        <f t="shared" si="12"/>
        <v>-0.3124191637</v>
      </c>
      <c r="AD56" s="4"/>
      <c r="AE56" s="4">
        <f t="shared" si="13"/>
        <v>-0.5438787279</v>
      </c>
      <c r="AF56" s="4">
        <v>-0.4337194251</v>
      </c>
      <c r="AG56" s="4">
        <f t="shared" si="14"/>
        <v>-0.5163389022</v>
      </c>
      <c r="AH56" s="4"/>
    </row>
    <row r="57">
      <c r="A57" s="4">
        <v>676.0</v>
      </c>
      <c r="B57" s="1" t="s">
        <v>114</v>
      </c>
      <c r="C57" s="1"/>
      <c r="D57" s="4">
        <v>4.0</v>
      </c>
      <c r="E57" s="4">
        <v>1.0</v>
      </c>
      <c r="F57" s="4">
        <f t="shared" ref="F57:G57" si="137">(D57-average(D:D))/stdev(D:D)</f>
        <v>0.3197694783</v>
      </c>
      <c r="G57" s="4">
        <f t="shared" si="137"/>
        <v>0.3361723203</v>
      </c>
      <c r="H57" s="4">
        <f t="shared" si="4"/>
        <v>0.3279708993</v>
      </c>
      <c r="I57" s="4">
        <f t="shared" si="5"/>
        <v>0.572687436</v>
      </c>
      <c r="J57" s="1"/>
      <c r="K57" s="4">
        <v>0.0</v>
      </c>
      <c r="L57" s="1" t="str">
        <f t="shared" si="115"/>
        <v/>
      </c>
      <c r="M57" s="4">
        <f t="shared" si="116"/>
        <v>-3.056455832</v>
      </c>
      <c r="N57" s="4">
        <f t="shared" si="117"/>
        <v>-1.748272242</v>
      </c>
      <c r="O57" s="1"/>
      <c r="P57" s="4">
        <v>39.0</v>
      </c>
      <c r="Q57" s="4">
        <f t="shared" si="8"/>
        <v>-0.4827694498</v>
      </c>
      <c r="R57" s="4">
        <f t="shared" si="9"/>
        <v>-0.6948161266</v>
      </c>
      <c r="S57" s="1"/>
      <c r="T57" s="4">
        <v>47.67</v>
      </c>
      <c r="U57" s="4">
        <v>56.9</v>
      </c>
      <c r="V57" s="4">
        <v>54.87</v>
      </c>
      <c r="W57" s="4">
        <v>31.72</v>
      </c>
      <c r="X57" s="4">
        <f t="shared" ref="X57:AA57" si="138">(T57-average(T:T))/stdev(T:T)</f>
        <v>-1.082761453</v>
      </c>
      <c r="Y57" s="4">
        <f t="shared" si="138"/>
        <v>0.04269934473</v>
      </c>
      <c r="Z57" s="4">
        <f t="shared" si="138"/>
        <v>-0.697011706</v>
      </c>
      <c r="AA57" s="4">
        <f t="shared" si="138"/>
        <v>-1.046932982</v>
      </c>
      <c r="AB57" s="4">
        <f t="shared" si="11"/>
        <v>-0.6960016988</v>
      </c>
      <c r="AC57" s="4">
        <f t="shared" si="12"/>
        <v>-0.8342671628</v>
      </c>
      <c r="AD57" s="4"/>
      <c r="AE57" s="4">
        <f t="shared" si="13"/>
        <v>-0.6761670238</v>
      </c>
      <c r="AF57" s="4">
        <v>-0.2152561125</v>
      </c>
      <c r="AG57" s="4">
        <f t="shared" si="14"/>
        <v>-0.560939296</v>
      </c>
      <c r="AH57" s="4"/>
    </row>
    <row r="58">
      <c r="A58" s="4">
        <v>1074.0</v>
      </c>
      <c r="B58" s="1" t="s">
        <v>122</v>
      </c>
      <c r="C58" s="1"/>
      <c r="D58" s="4">
        <v>4.0</v>
      </c>
      <c r="E58" s="4">
        <v>1.0</v>
      </c>
      <c r="F58" s="4">
        <f t="shared" ref="F58:G58" si="139">(D58-average(D:D))/stdev(D:D)</f>
        <v>0.3197694783</v>
      </c>
      <c r="G58" s="4">
        <f t="shared" si="139"/>
        <v>0.3361723203</v>
      </c>
      <c r="H58" s="4">
        <f t="shared" si="4"/>
        <v>0.3279708993</v>
      </c>
      <c r="I58" s="4">
        <f t="shared" si="5"/>
        <v>0.572687436</v>
      </c>
      <c r="J58" s="1"/>
      <c r="K58" s="4">
        <v>82.0</v>
      </c>
      <c r="L58" s="1">
        <f t="shared" si="115"/>
        <v>1.913813852</v>
      </c>
      <c r="M58" s="4">
        <f t="shared" si="116"/>
        <v>-1.511768557</v>
      </c>
      <c r="N58" s="4">
        <f t="shared" si="117"/>
        <v>-1.229539978</v>
      </c>
      <c r="O58" s="1"/>
      <c r="P58" s="4">
        <v>30.0</v>
      </c>
      <c r="Q58" s="4">
        <f t="shared" si="8"/>
        <v>-0.5282111437</v>
      </c>
      <c r="R58" s="4">
        <f t="shared" si="9"/>
        <v>-0.726781359</v>
      </c>
      <c r="S58" s="1"/>
      <c r="T58" s="4">
        <v>42.77</v>
      </c>
      <c r="U58" s="4">
        <v>42.04</v>
      </c>
      <c r="V58" s="4">
        <v>49.19</v>
      </c>
      <c r="W58" s="4">
        <v>33.45</v>
      </c>
      <c r="X58" s="4">
        <f t="shared" ref="X58:AA58" si="140">(T58-average(T:T))/stdev(T:T)</f>
        <v>-1.419961883</v>
      </c>
      <c r="Y58" s="4">
        <f t="shared" si="140"/>
        <v>-1.042878293</v>
      </c>
      <c r="Z58" s="4">
        <f t="shared" si="140"/>
        <v>-1.15124744</v>
      </c>
      <c r="AA58" s="4">
        <f t="shared" si="140"/>
        <v>-0.9096052122</v>
      </c>
      <c r="AB58" s="4">
        <f t="shared" si="11"/>
        <v>-1.130923207</v>
      </c>
      <c r="AC58" s="4">
        <f t="shared" si="12"/>
        <v>-1.063448733</v>
      </c>
      <c r="AD58" s="4"/>
      <c r="AE58" s="4">
        <f t="shared" si="13"/>
        <v>-0.6117706584</v>
      </c>
      <c r="AF58" s="4">
        <v>-0.5617130925</v>
      </c>
      <c r="AG58" s="4">
        <f t="shared" si="14"/>
        <v>-0.5992562669</v>
      </c>
      <c r="AH58" s="4"/>
    </row>
    <row r="59">
      <c r="A59" s="4">
        <v>679.0</v>
      </c>
      <c r="B59" s="1" t="s">
        <v>118</v>
      </c>
      <c r="C59" s="1"/>
      <c r="D59" s="4">
        <v>4.0</v>
      </c>
      <c r="E59" s="4">
        <v>1.0</v>
      </c>
      <c r="F59" s="4">
        <f t="shared" ref="F59:G59" si="141">(D59-average(D:D))/stdev(D:D)</f>
        <v>0.3197694783</v>
      </c>
      <c r="G59" s="4">
        <f t="shared" si="141"/>
        <v>0.3361723203</v>
      </c>
      <c r="H59" s="4">
        <f t="shared" si="4"/>
        <v>0.3279708993</v>
      </c>
      <c r="I59" s="4">
        <f t="shared" si="5"/>
        <v>0.572687436</v>
      </c>
      <c r="J59" s="1"/>
      <c r="K59" s="4">
        <v>0.0</v>
      </c>
      <c r="L59" s="1" t="str">
        <f t="shared" si="115"/>
        <v/>
      </c>
      <c r="M59" s="4">
        <f t="shared" si="116"/>
        <v>-3.056455832</v>
      </c>
      <c r="N59" s="4">
        <f t="shared" si="117"/>
        <v>-1.748272242</v>
      </c>
      <c r="O59" s="1"/>
      <c r="P59" s="4">
        <v>35.0</v>
      </c>
      <c r="Q59" s="4">
        <f t="shared" si="8"/>
        <v>-0.5029657582</v>
      </c>
      <c r="R59" s="4">
        <f t="shared" si="9"/>
        <v>-0.7092007883</v>
      </c>
      <c r="S59" s="1"/>
      <c r="T59" s="4">
        <v>52.77</v>
      </c>
      <c r="U59" s="4">
        <v>31.49</v>
      </c>
      <c r="V59" s="4">
        <v>52.21</v>
      </c>
      <c r="W59" s="4">
        <v>45.87</v>
      </c>
      <c r="X59" s="4">
        <f t="shared" ref="X59:AA59" si="142">(T59-average(T:T))/stdev(T:T)</f>
        <v>-0.7317977394</v>
      </c>
      <c r="Y59" s="4">
        <f t="shared" si="142"/>
        <v>-1.813594583</v>
      </c>
      <c r="Z59" s="4">
        <f t="shared" si="142"/>
        <v>-0.9097347784</v>
      </c>
      <c r="AA59" s="4">
        <f t="shared" si="142"/>
        <v>0.07629704003</v>
      </c>
      <c r="AB59" s="4">
        <f t="shared" si="11"/>
        <v>-0.8447075153</v>
      </c>
      <c r="AC59" s="4">
        <f t="shared" si="12"/>
        <v>-0.919079711</v>
      </c>
      <c r="AD59" s="4"/>
      <c r="AE59" s="4">
        <f t="shared" si="13"/>
        <v>-0.7009663263</v>
      </c>
      <c r="AF59" s="4">
        <v>-0.3215232184</v>
      </c>
      <c r="AG59" s="4">
        <f t="shared" si="14"/>
        <v>-0.6061055493</v>
      </c>
      <c r="AH59" s="4"/>
    </row>
    <row r="60">
      <c r="A60" s="4">
        <v>1300.0</v>
      </c>
      <c r="B60" s="1" t="s">
        <v>124</v>
      </c>
      <c r="C60" s="1"/>
      <c r="D60" s="4">
        <v>4.0</v>
      </c>
      <c r="E60" s="4">
        <v>1.0</v>
      </c>
      <c r="F60" s="4">
        <f t="shared" ref="F60:G60" si="143">(D60-average(D:D))/stdev(D:D)</f>
        <v>0.3197694783</v>
      </c>
      <c r="G60" s="4">
        <f t="shared" si="143"/>
        <v>0.3361723203</v>
      </c>
      <c r="H60" s="4">
        <f t="shared" si="4"/>
        <v>0.3279708993</v>
      </c>
      <c r="I60" s="4">
        <f t="shared" si="5"/>
        <v>0.572687436</v>
      </c>
      <c r="J60" s="1"/>
      <c r="K60" s="1"/>
      <c r="L60" s="1"/>
      <c r="M60" s="4"/>
      <c r="N60" s="1"/>
      <c r="O60" s="1"/>
      <c r="P60" s="1"/>
      <c r="Q60" s="4">
        <f t="shared" si="8"/>
        <v>-1</v>
      </c>
      <c r="R60" s="4">
        <f t="shared" si="9"/>
        <v>-1</v>
      </c>
      <c r="S60" s="1"/>
      <c r="T60" s="4">
        <v>56.25</v>
      </c>
      <c r="U60" s="4">
        <v>23.44</v>
      </c>
      <c r="V60" s="4">
        <v>29.69</v>
      </c>
      <c r="W60" s="4">
        <v>13.28</v>
      </c>
      <c r="X60" s="4">
        <f t="shared" ref="X60:AA60" si="144">(T60-average(T:T))/stdev(T:T)</f>
        <v>-0.4923166175</v>
      </c>
      <c r="Y60" s="4">
        <f t="shared" si="144"/>
        <v>-2.401676682</v>
      </c>
      <c r="Z60" s="4">
        <f t="shared" si="144"/>
        <v>-2.710683497</v>
      </c>
      <c r="AA60" s="4">
        <f t="shared" si="144"/>
        <v>-2.510704119</v>
      </c>
      <c r="AB60" s="4">
        <f t="shared" si="11"/>
        <v>-2.028845229</v>
      </c>
      <c r="AC60" s="4">
        <f t="shared" si="12"/>
        <v>-1.424375382</v>
      </c>
      <c r="AD60" s="4"/>
      <c r="AE60" s="4">
        <f t="shared" si="13"/>
        <v>-0.6172293153</v>
      </c>
      <c r="AF60" s="1"/>
      <c r="AG60" s="4">
        <f t="shared" si="14"/>
        <v>-0.6172293153</v>
      </c>
      <c r="AH60" s="1"/>
    </row>
    <row r="61">
      <c r="A61" s="4">
        <v>1123.0</v>
      </c>
      <c r="B61" s="1" t="s">
        <v>123</v>
      </c>
      <c r="C61" s="1"/>
      <c r="D61" s="4">
        <v>2.0</v>
      </c>
      <c r="E61" s="4">
        <v>1.0</v>
      </c>
      <c r="F61" s="4">
        <f t="shared" ref="F61:G61" si="145">(D61-average(D:D))/stdev(D:D)</f>
        <v>-1.4709396</v>
      </c>
      <c r="G61" s="4">
        <f t="shared" si="145"/>
        <v>0.3361723203</v>
      </c>
      <c r="H61" s="4">
        <f t="shared" si="4"/>
        <v>-0.56738364</v>
      </c>
      <c r="I61" s="4">
        <f t="shared" si="5"/>
        <v>-0.7532487239</v>
      </c>
      <c r="J61" s="1"/>
      <c r="K61" s="4">
        <v>1500.0</v>
      </c>
      <c r="L61" s="4">
        <f>if(K61=0, "", log10(K61))</f>
        <v>3.176091259</v>
      </c>
      <c r="M61" s="4">
        <f>(L61-average(L:L))/stdev(L:L)</f>
        <v>-0.4929527284</v>
      </c>
      <c r="N61" s="4">
        <f>if(M61 &gt; 0, M61^0.5, -(ABS(M61)^0.5))</f>
        <v>-0.7021059239</v>
      </c>
      <c r="O61" s="1"/>
      <c r="P61" s="4">
        <v>58.0</v>
      </c>
      <c r="Q61" s="4">
        <f t="shared" si="8"/>
        <v>-0.3868369847</v>
      </c>
      <c r="R61" s="4">
        <f t="shared" si="9"/>
        <v>-0.6219622052</v>
      </c>
      <c r="S61" s="1"/>
      <c r="T61" s="4">
        <v>73.7</v>
      </c>
      <c r="U61" s="4">
        <v>38.15</v>
      </c>
      <c r="V61" s="4">
        <v>63.02</v>
      </c>
      <c r="W61" s="4">
        <v>33.95</v>
      </c>
      <c r="X61" s="4">
        <f t="shared" ref="X61:AA61" si="146">(T61-average(T:T))/stdev(T:T)</f>
        <v>0.7085298127</v>
      </c>
      <c r="Y61" s="4">
        <f t="shared" si="146"/>
        <v>-1.327057096</v>
      </c>
      <c r="Z61" s="4">
        <f t="shared" si="146"/>
        <v>-0.04524740518</v>
      </c>
      <c r="AA61" s="4">
        <f t="shared" si="146"/>
        <v>-0.8699151054</v>
      </c>
      <c r="AB61" s="4">
        <f t="shared" si="11"/>
        <v>-0.3834224484</v>
      </c>
      <c r="AC61" s="4">
        <f t="shared" si="12"/>
        <v>-0.6192111501</v>
      </c>
      <c r="AD61" s="4"/>
      <c r="AE61" s="4">
        <f t="shared" si="13"/>
        <v>-0.6741320008</v>
      </c>
      <c r="AF61" s="4">
        <v>-0.4734953406</v>
      </c>
      <c r="AG61" s="4">
        <f t="shared" si="14"/>
        <v>-0.6239728357</v>
      </c>
      <c r="AH61" s="4"/>
    </row>
    <row r="62">
      <c r="A62" s="4">
        <v>1350.0</v>
      </c>
      <c r="B62" s="1" t="s">
        <v>99</v>
      </c>
      <c r="C62" s="1"/>
      <c r="D62" s="4">
        <v>4.0</v>
      </c>
      <c r="E62" s="4">
        <v>0.0</v>
      </c>
      <c r="F62" s="4">
        <f t="shared" ref="F62:G62" si="147">(D62-average(D:D))/stdev(D:D)</f>
        <v>0.3197694783</v>
      </c>
      <c r="G62" s="4">
        <f t="shared" si="147"/>
        <v>-1.624832881</v>
      </c>
      <c r="H62" s="4">
        <f t="shared" si="4"/>
        <v>-0.6525317016</v>
      </c>
      <c r="I62" s="4">
        <f t="shared" si="5"/>
        <v>-0.8077943436</v>
      </c>
      <c r="J62" s="1"/>
      <c r="K62" s="1"/>
      <c r="L62" s="1"/>
      <c r="M62" s="4"/>
      <c r="N62" s="1"/>
      <c r="O62" s="1"/>
      <c r="P62" s="4">
        <v>81.0</v>
      </c>
      <c r="Q62" s="4">
        <f t="shared" si="8"/>
        <v>-0.2707082112</v>
      </c>
      <c r="R62" s="4">
        <f t="shared" si="9"/>
        <v>-0.5202962725</v>
      </c>
      <c r="S62" s="1"/>
      <c r="T62" s="4">
        <v>73.44</v>
      </c>
      <c r="U62" s="4">
        <v>42.19</v>
      </c>
      <c r="V62" s="4">
        <v>49.22</v>
      </c>
      <c r="W62" s="4">
        <v>47.66</v>
      </c>
      <c r="X62" s="4">
        <f t="shared" ref="X62:AA62" si="148">(T62-average(T:T))/stdev(T:T)</f>
        <v>0.6906375449</v>
      </c>
      <c r="Y62" s="4">
        <f t="shared" si="148"/>
        <v>-1.031920241</v>
      </c>
      <c r="Z62" s="4">
        <f t="shared" si="148"/>
        <v>-1.148848307</v>
      </c>
      <c r="AA62" s="4">
        <f t="shared" si="148"/>
        <v>0.2183876223</v>
      </c>
      <c r="AB62" s="4">
        <f t="shared" si="11"/>
        <v>-0.3179358453</v>
      </c>
      <c r="AC62" s="4">
        <f t="shared" si="12"/>
        <v>-0.563858001</v>
      </c>
      <c r="AD62" s="4"/>
      <c r="AE62" s="4">
        <f t="shared" si="13"/>
        <v>-0.630649539</v>
      </c>
      <c r="AF62" s="1"/>
      <c r="AG62" s="4">
        <f t="shared" si="14"/>
        <v>-0.630649539</v>
      </c>
      <c r="AH62" s="1"/>
    </row>
    <row r="63">
      <c r="A63" s="4">
        <v>1021.0</v>
      </c>
      <c r="B63" s="1" t="s">
        <v>128</v>
      </c>
      <c r="C63" s="1"/>
      <c r="D63" s="4">
        <v>4.0</v>
      </c>
      <c r="E63" s="4">
        <v>1.0</v>
      </c>
      <c r="F63" s="4">
        <f t="shared" ref="F63:G63" si="149">(D63-average(D:D))/stdev(D:D)</f>
        <v>0.3197694783</v>
      </c>
      <c r="G63" s="4">
        <f t="shared" si="149"/>
        <v>0.3361723203</v>
      </c>
      <c r="H63" s="4">
        <f t="shared" si="4"/>
        <v>0.3279708993</v>
      </c>
      <c r="I63" s="4">
        <f t="shared" si="5"/>
        <v>0.572687436</v>
      </c>
      <c r="J63" s="1"/>
      <c r="K63" s="4">
        <v>0.0</v>
      </c>
      <c r="L63" s="1" t="str">
        <f t="shared" ref="L63:L66" si="152">if(K63=0, "", log10(K63))</f>
        <v/>
      </c>
      <c r="M63" s="4">
        <f t="shared" ref="M63:M66" si="153">(L63-average(L:L))/stdev(L:L)</f>
        <v>-3.056455832</v>
      </c>
      <c r="N63" s="4">
        <f t="shared" ref="N63:N66" si="154">if(M63 &gt; 0, M63^0.5, -(ABS(M63)^0.5))</f>
        <v>-1.748272242</v>
      </c>
      <c r="O63" s="1"/>
      <c r="P63" s="4">
        <v>38.0</v>
      </c>
      <c r="Q63" s="4">
        <f t="shared" si="8"/>
        <v>-0.4878185269</v>
      </c>
      <c r="R63" s="4">
        <f t="shared" si="9"/>
        <v>-0.6984400668</v>
      </c>
      <c r="S63" s="1"/>
      <c r="T63" s="4">
        <v>63.57</v>
      </c>
      <c r="U63" s="4">
        <v>43.72</v>
      </c>
      <c r="V63" s="4">
        <v>54.39</v>
      </c>
      <c r="W63" s="4">
        <v>36.9</v>
      </c>
      <c r="X63" s="4">
        <f t="shared" ref="X63:AA63" si="150">(T63-average(T:T))/stdev(T:T)</f>
        <v>0.01141953542</v>
      </c>
      <c r="Y63" s="4">
        <f t="shared" si="150"/>
        <v>-0.9201481157</v>
      </c>
      <c r="Z63" s="4">
        <f t="shared" si="150"/>
        <v>-0.7353978243</v>
      </c>
      <c r="AA63" s="4">
        <f t="shared" si="150"/>
        <v>-0.6357434754</v>
      </c>
      <c r="AB63" s="4">
        <f t="shared" si="11"/>
        <v>-0.56996747</v>
      </c>
      <c r="AC63" s="4">
        <f t="shared" si="12"/>
        <v>-0.7549618997</v>
      </c>
      <c r="AD63" s="4"/>
      <c r="AE63" s="4">
        <f t="shared" si="13"/>
        <v>-0.6572466931</v>
      </c>
      <c r="AF63" s="4">
        <v>-0.6331973348</v>
      </c>
      <c r="AG63" s="4">
        <f t="shared" si="14"/>
        <v>-0.6512343535</v>
      </c>
      <c r="AH63" s="4"/>
    </row>
    <row r="64">
      <c r="A64" s="4">
        <v>492.0</v>
      </c>
      <c r="B64" s="1" t="s">
        <v>127</v>
      </c>
      <c r="C64" s="1"/>
      <c r="D64" s="4">
        <v>2.0</v>
      </c>
      <c r="E64" s="4">
        <v>0.0</v>
      </c>
      <c r="F64" s="4">
        <f t="shared" ref="F64:G64" si="151">(D64-average(D:D))/stdev(D:D)</f>
        <v>-1.4709396</v>
      </c>
      <c r="G64" s="4">
        <f t="shared" si="151"/>
        <v>-1.624832881</v>
      </c>
      <c r="H64" s="4">
        <f t="shared" si="4"/>
        <v>-1.547886241</v>
      </c>
      <c r="I64" s="4">
        <f t="shared" si="5"/>
        <v>-1.244140764</v>
      </c>
      <c r="J64" s="1"/>
      <c r="K64" s="4">
        <v>0.0</v>
      </c>
      <c r="L64" s="1" t="str">
        <f t="shared" si="152"/>
        <v/>
      </c>
      <c r="M64" s="4">
        <f t="shared" si="153"/>
        <v>-3.056455832</v>
      </c>
      <c r="N64" s="4">
        <f t="shared" si="154"/>
        <v>-1.748272242</v>
      </c>
      <c r="O64" s="1"/>
      <c r="P64" s="4">
        <v>33.0</v>
      </c>
      <c r="Q64" s="4">
        <f t="shared" si="8"/>
        <v>-0.5130639124</v>
      </c>
      <c r="R64" s="4">
        <f t="shared" si="9"/>
        <v>-0.7162847984</v>
      </c>
      <c r="S64" s="1"/>
      <c r="T64" s="4">
        <v>61.98</v>
      </c>
      <c r="U64" s="4">
        <v>57.99</v>
      </c>
      <c r="V64" s="4">
        <v>72.85</v>
      </c>
      <c r="W64" s="4">
        <v>55.71</v>
      </c>
      <c r="X64" s="4">
        <f t="shared" ref="X64:AA64" si="155">(T64-average(T:T))/stdev(T:T)</f>
        <v>-0.09799856337</v>
      </c>
      <c r="Y64" s="4">
        <f t="shared" si="155"/>
        <v>0.1223278525</v>
      </c>
      <c r="Z64" s="4">
        <f t="shared" si="155"/>
        <v>0.7408683098</v>
      </c>
      <c r="AA64" s="4">
        <f t="shared" si="155"/>
        <v>0.8573983413</v>
      </c>
      <c r="AB64" s="4">
        <f t="shared" si="11"/>
        <v>0.405648985</v>
      </c>
      <c r="AC64" s="4">
        <f t="shared" si="12"/>
        <v>0.6369057898</v>
      </c>
      <c r="AD64" s="4"/>
      <c r="AE64" s="4">
        <f t="shared" si="13"/>
        <v>-0.7679480036</v>
      </c>
      <c r="AF64" s="4">
        <v>-0.5043218053</v>
      </c>
      <c r="AG64" s="4">
        <f t="shared" si="14"/>
        <v>-0.7020414541</v>
      </c>
      <c r="AH64" s="4"/>
    </row>
    <row r="65">
      <c r="A65" s="4">
        <v>832.0</v>
      </c>
      <c r="B65" s="1" t="s">
        <v>130</v>
      </c>
      <c r="C65" s="1"/>
      <c r="D65" s="4">
        <v>4.0</v>
      </c>
      <c r="E65" s="4">
        <v>1.0</v>
      </c>
      <c r="F65" s="4">
        <f t="shared" ref="F65:G65" si="156">(D65-average(D:D))/stdev(D:D)</f>
        <v>0.3197694783</v>
      </c>
      <c r="G65" s="4">
        <f t="shared" si="156"/>
        <v>0.3361723203</v>
      </c>
      <c r="H65" s="4">
        <f t="shared" si="4"/>
        <v>0.3279708993</v>
      </c>
      <c r="I65" s="4">
        <f t="shared" si="5"/>
        <v>0.572687436</v>
      </c>
      <c r="J65" s="1"/>
      <c r="K65" s="4">
        <v>0.0</v>
      </c>
      <c r="L65" s="1" t="str">
        <f t="shared" si="152"/>
        <v/>
      </c>
      <c r="M65" s="4">
        <f t="shared" si="153"/>
        <v>-3.056455832</v>
      </c>
      <c r="N65" s="4">
        <f t="shared" si="154"/>
        <v>-1.748272242</v>
      </c>
      <c r="O65" s="1"/>
      <c r="P65" s="4">
        <v>7.0</v>
      </c>
      <c r="Q65" s="4">
        <f t="shared" si="8"/>
        <v>-0.6443399173</v>
      </c>
      <c r="R65" s="4">
        <f t="shared" si="9"/>
        <v>-0.8027078654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4">
        <f t="shared" si="13"/>
        <v>-0.6594308905</v>
      </c>
      <c r="AF65" s="4">
        <v>-0.8372405521</v>
      </c>
      <c r="AG65" s="4">
        <f t="shared" si="14"/>
        <v>-0.7038833059</v>
      </c>
      <c r="AH65" s="4"/>
    </row>
    <row r="66">
      <c r="A66" s="4">
        <v>826.0</v>
      </c>
      <c r="B66" s="6" t="s">
        <v>131</v>
      </c>
      <c r="C66" s="1"/>
      <c r="D66" s="4">
        <v>-1.0</v>
      </c>
      <c r="E66" s="4">
        <v>-1.0</v>
      </c>
      <c r="F66" s="4">
        <f t="shared" ref="F66:G66" si="157">(D66-average(D:D))/stdev(D:D)</f>
        <v>-4.157003218</v>
      </c>
      <c r="G66" s="4">
        <f t="shared" si="157"/>
        <v>-3.585838083</v>
      </c>
      <c r="H66" s="4">
        <f t="shared" si="4"/>
        <v>-3.871420651</v>
      </c>
      <c r="I66" s="4">
        <f t="shared" si="5"/>
        <v>-1.967592603</v>
      </c>
      <c r="J66" s="1"/>
      <c r="K66" s="4">
        <v>639.0</v>
      </c>
      <c r="L66" s="1">
        <f t="shared" si="152"/>
        <v>2.805500858</v>
      </c>
      <c r="M66" s="4">
        <f t="shared" si="153"/>
        <v>-0.7920655577</v>
      </c>
      <c r="N66" s="4">
        <f t="shared" si="154"/>
        <v>-0.8899806502</v>
      </c>
      <c r="O66" s="1"/>
      <c r="P66" s="4">
        <v>27.0</v>
      </c>
      <c r="Q66" s="4">
        <f t="shared" si="8"/>
        <v>-0.5433583751</v>
      </c>
      <c r="R66" s="4">
        <f t="shared" si="9"/>
        <v>-0.7371284658</v>
      </c>
      <c r="S66" s="1"/>
      <c r="T66" s="4">
        <v>59.57</v>
      </c>
      <c r="U66" s="4">
        <v>66.8</v>
      </c>
      <c r="V66" s="4">
        <v>71.29</v>
      </c>
      <c r="W66" s="4">
        <v>48.83</v>
      </c>
      <c r="X66" s="4">
        <f t="shared" ref="X66:AA66" si="158">(T66-average(T:T))/stdev(T:T)</f>
        <v>-0.2638461219</v>
      </c>
      <c r="Y66" s="4">
        <f t="shared" si="158"/>
        <v>0.7659307452</v>
      </c>
      <c r="Z66" s="4">
        <f t="shared" si="158"/>
        <v>0.6161134252</v>
      </c>
      <c r="AA66" s="4">
        <f t="shared" si="158"/>
        <v>0.3112624721</v>
      </c>
      <c r="AB66" s="4">
        <f t="shared" ref="AB66:AB71" si="161">average(X66:AA66)</f>
        <v>0.3573651302</v>
      </c>
      <c r="AC66" s="4">
        <f t="shared" ref="AC66:AC71" si="162">if(AB66 &gt; 0, AB66^0.5, -(ABS(AB66)^0.5))</f>
        <v>0.5978002427</v>
      </c>
      <c r="AD66" s="4"/>
      <c r="AE66" s="4">
        <f t="shared" si="13"/>
        <v>-0.749225369</v>
      </c>
      <c r="AF66" s="4">
        <v>-0.7968342411</v>
      </c>
      <c r="AG66" s="4">
        <f t="shared" si="14"/>
        <v>-0.761127587</v>
      </c>
      <c r="AH66" s="4"/>
    </row>
    <row r="67">
      <c r="A67" s="4">
        <v>1323.0</v>
      </c>
      <c r="B67" s="12" t="s">
        <v>132</v>
      </c>
      <c r="C67" s="1"/>
      <c r="D67" s="4">
        <v>4.0</v>
      </c>
      <c r="E67" s="4">
        <v>0.0</v>
      </c>
      <c r="F67" s="4">
        <f t="shared" ref="F67:G67" si="159">(D67-average(D:D))/stdev(D:D)</f>
        <v>0.3197694783</v>
      </c>
      <c r="G67" s="4">
        <f t="shared" si="159"/>
        <v>-1.624832881</v>
      </c>
      <c r="H67" s="4">
        <f t="shared" si="4"/>
        <v>-0.6525317016</v>
      </c>
      <c r="I67" s="4">
        <f t="shared" si="5"/>
        <v>-0.8077943436</v>
      </c>
      <c r="J67" s="1"/>
      <c r="K67" s="1"/>
      <c r="L67" s="1"/>
      <c r="M67" s="4"/>
      <c r="N67" s="1"/>
      <c r="O67" s="1"/>
      <c r="P67" s="4">
        <v>53.0</v>
      </c>
      <c r="Q67" s="4">
        <f t="shared" si="8"/>
        <v>-0.4120823702</v>
      </c>
      <c r="R67" s="4">
        <f t="shared" si="9"/>
        <v>-0.6419364223</v>
      </c>
      <c r="S67" s="1"/>
      <c r="T67" s="4">
        <v>57.03</v>
      </c>
      <c r="U67" s="4">
        <v>50.0</v>
      </c>
      <c r="V67" s="4">
        <v>50.0</v>
      </c>
      <c r="W67" s="4">
        <v>31.25</v>
      </c>
      <c r="X67" s="4">
        <f t="shared" ref="X67:AA67" si="160">(T67-average(T:T))/stdev(T:T)</f>
        <v>-0.4386398143</v>
      </c>
      <c r="Y67" s="4">
        <f t="shared" si="160"/>
        <v>-0.4613710253</v>
      </c>
      <c r="Z67" s="4">
        <f t="shared" si="160"/>
        <v>-1.086470865</v>
      </c>
      <c r="AA67" s="4">
        <f t="shared" si="160"/>
        <v>-1.084241682</v>
      </c>
      <c r="AB67" s="4">
        <f t="shared" si="161"/>
        <v>-0.7676808466</v>
      </c>
      <c r="AC67" s="4">
        <f t="shared" si="162"/>
        <v>-0.8761739819</v>
      </c>
      <c r="AD67" s="4"/>
      <c r="AE67" s="4">
        <f t="shared" si="13"/>
        <v>-0.7753015826</v>
      </c>
      <c r="AF67" s="1"/>
      <c r="AG67" s="4">
        <f t="shared" si="14"/>
        <v>-0.7753015826</v>
      </c>
      <c r="AH67" s="1"/>
    </row>
    <row r="68">
      <c r="A68" s="4">
        <v>1016.0</v>
      </c>
      <c r="B68" s="1" t="s">
        <v>133</v>
      </c>
      <c r="C68" s="1"/>
      <c r="D68" s="4">
        <v>4.0</v>
      </c>
      <c r="E68" s="4">
        <v>1.0</v>
      </c>
      <c r="F68" s="4">
        <f t="shared" ref="F68:G68" si="163">(D68-average(D:D))/stdev(D:D)</f>
        <v>0.3197694783</v>
      </c>
      <c r="G68" s="4">
        <f t="shared" si="163"/>
        <v>0.3361723203</v>
      </c>
      <c r="H68" s="4">
        <f t="shared" si="4"/>
        <v>0.3279708993</v>
      </c>
      <c r="I68" s="4">
        <f t="shared" si="5"/>
        <v>0.572687436</v>
      </c>
      <c r="J68" s="1"/>
      <c r="K68" s="4">
        <v>0.0</v>
      </c>
      <c r="L68" s="1" t="str">
        <f t="shared" ref="L68:L71" si="166">if(K68=0, "", log10(K68))</f>
        <v/>
      </c>
      <c r="M68" s="4">
        <f t="shared" ref="M68:M71" si="167">(L68-average(L:L))/stdev(L:L)</f>
        <v>-3.056455832</v>
      </c>
      <c r="N68" s="4">
        <f t="shared" ref="N68:N71" si="168">if(M68 &gt; 0, M68^0.5, -(ABS(M68)^0.5))</f>
        <v>-1.748272242</v>
      </c>
      <c r="O68" s="1"/>
      <c r="P68" s="1"/>
      <c r="Q68" s="4">
        <f t="shared" si="8"/>
        <v>-1</v>
      </c>
      <c r="R68" s="4">
        <f t="shared" si="9"/>
        <v>-1</v>
      </c>
      <c r="S68" s="1"/>
      <c r="T68" s="4">
        <v>41.36</v>
      </c>
      <c r="U68" s="4">
        <v>33.43</v>
      </c>
      <c r="V68" s="4">
        <v>43.73</v>
      </c>
      <c r="W68" s="4">
        <v>22.3</v>
      </c>
      <c r="X68" s="4">
        <f t="shared" ref="X68:AA68" si="164">(T68-average(T:T))/stdev(T:T)</f>
        <v>-1.516993027</v>
      </c>
      <c r="Y68" s="4">
        <f t="shared" si="164"/>
        <v>-1.67187045</v>
      </c>
      <c r="Z68" s="4">
        <f t="shared" si="164"/>
        <v>-1.587889536</v>
      </c>
      <c r="AA68" s="4">
        <f t="shared" si="164"/>
        <v>-1.794694593</v>
      </c>
      <c r="AB68" s="4">
        <f t="shared" si="161"/>
        <v>-1.642861901</v>
      </c>
      <c r="AC68" s="4">
        <f t="shared" si="162"/>
        <v>-1.281741745</v>
      </c>
      <c r="AD68" s="4"/>
      <c r="AE68" s="4">
        <f t="shared" si="13"/>
        <v>-0.8643316378</v>
      </c>
      <c r="AF68" s="4">
        <v>-0.7829306773</v>
      </c>
      <c r="AG68" s="4">
        <f t="shared" si="14"/>
        <v>-0.8439813977</v>
      </c>
      <c r="AH68" s="4"/>
    </row>
    <row r="69">
      <c r="A69" s="4">
        <v>1259.0</v>
      </c>
      <c r="B69" s="6" t="s">
        <v>135</v>
      </c>
      <c r="C69" s="1"/>
      <c r="D69" s="4">
        <v>4.0</v>
      </c>
      <c r="E69" s="4">
        <v>0.0</v>
      </c>
      <c r="F69" s="4">
        <f t="shared" ref="F69:G69" si="165">(D69-average(D:D))/stdev(D:D)</f>
        <v>0.3197694783</v>
      </c>
      <c r="G69" s="4">
        <f t="shared" si="165"/>
        <v>-1.624832881</v>
      </c>
      <c r="H69" s="4">
        <f t="shared" si="4"/>
        <v>-0.6525317016</v>
      </c>
      <c r="I69" s="4">
        <f t="shared" si="5"/>
        <v>-0.8077943436</v>
      </c>
      <c r="J69" s="1"/>
      <c r="K69" s="4">
        <v>780.0</v>
      </c>
      <c r="L69" s="1">
        <f t="shared" si="166"/>
        <v>2.892094603</v>
      </c>
      <c r="M69" s="4">
        <f t="shared" si="167"/>
        <v>-0.7221735695</v>
      </c>
      <c r="N69" s="4">
        <f t="shared" si="168"/>
        <v>-0.8498079604</v>
      </c>
      <c r="O69" s="1"/>
      <c r="P69" s="1"/>
      <c r="Q69" s="4">
        <f t="shared" si="8"/>
        <v>-1</v>
      </c>
      <c r="R69" s="4">
        <f t="shared" si="9"/>
        <v>-1</v>
      </c>
      <c r="S69" s="1"/>
      <c r="T69" s="4">
        <v>43.16</v>
      </c>
      <c r="U69" s="4">
        <v>47.27</v>
      </c>
      <c r="V69" s="4">
        <v>54.3</v>
      </c>
      <c r="W69" s="4">
        <v>33.59</v>
      </c>
      <c r="X69" s="4">
        <f t="shared" ref="X69:AA69" si="169">(T69-average(T:T))/stdev(T:T)</f>
        <v>-1.393123481</v>
      </c>
      <c r="Y69" s="4">
        <f t="shared" si="169"/>
        <v>-0.660807563</v>
      </c>
      <c r="Z69" s="4">
        <f t="shared" si="169"/>
        <v>-0.7425952215</v>
      </c>
      <c r="AA69" s="4">
        <f t="shared" si="169"/>
        <v>-0.8984919823</v>
      </c>
      <c r="AB69" s="4">
        <f t="shared" si="161"/>
        <v>-0.923754562</v>
      </c>
      <c r="AC69" s="4">
        <f t="shared" si="162"/>
        <v>-0.9611215126</v>
      </c>
      <c r="AD69" s="4"/>
      <c r="AE69" s="4">
        <f t="shared" si="13"/>
        <v>-0.9046809541</v>
      </c>
      <c r="AF69" s="4">
        <v>-0.9348452059</v>
      </c>
      <c r="AG69" s="4">
        <f t="shared" si="14"/>
        <v>-0.9122220171</v>
      </c>
      <c r="AH69" s="1"/>
    </row>
    <row r="70">
      <c r="A70" s="4">
        <v>519.0</v>
      </c>
      <c r="B70" s="1" t="s">
        <v>136</v>
      </c>
      <c r="C70" s="1"/>
      <c r="D70" s="4">
        <v>-1.0</v>
      </c>
      <c r="E70" s="4">
        <v>-1.0</v>
      </c>
      <c r="F70" s="4">
        <f t="shared" ref="F70:G70" si="170">(D70-average(D:D))/stdev(D:D)</f>
        <v>-4.157003218</v>
      </c>
      <c r="G70" s="4">
        <f t="shared" si="170"/>
        <v>-3.585838083</v>
      </c>
      <c r="H70" s="4">
        <f t="shared" si="4"/>
        <v>-3.871420651</v>
      </c>
      <c r="I70" s="4">
        <f t="shared" si="5"/>
        <v>-1.967592603</v>
      </c>
      <c r="J70" s="1"/>
      <c r="K70" s="4">
        <v>1.0</v>
      </c>
      <c r="L70" s="1">
        <f t="shared" si="166"/>
        <v>0</v>
      </c>
      <c r="M70" s="4">
        <f t="shared" si="167"/>
        <v>-3.056455832</v>
      </c>
      <c r="N70" s="4">
        <f t="shared" si="168"/>
        <v>-1.748272242</v>
      </c>
      <c r="O70" s="1"/>
      <c r="P70" s="4">
        <v>280.0</v>
      </c>
      <c r="Q70" s="4">
        <f t="shared" si="8"/>
        <v>0.7340581336</v>
      </c>
      <c r="R70" s="4">
        <f t="shared" si="9"/>
        <v>0.8567719262</v>
      </c>
      <c r="S70" s="1"/>
      <c r="T70" s="4">
        <v>55.47</v>
      </c>
      <c r="U70" s="4">
        <v>49.22</v>
      </c>
      <c r="V70" s="4">
        <v>59.38</v>
      </c>
      <c r="W70" s="4">
        <v>25.78</v>
      </c>
      <c r="X70" s="4">
        <f t="shared" ref="X70:AA70" si="171">(T70-average(T:T))/stdev(T:T)</f>
        <v>-0.5459934207</v>
      </c>
      <c r="Y70" s="4">
        <f t="shared" si="171"/>
        <v>-0.5183528932</v>
      </c>
      <c r="Z70" s="4">
        <f t="shared" si="171"/>
        <v>-0.3363421359</v>
      </c>
      <c r="AA70" s="4">
        <f t="shared" si="171"/>
        <v>-1.51845145</v>
      </c>
      <c r="AB70" s="4">
        <f t="shared" si="161"/>
        <v>-0.729784975</v>
      </c>
      <c r="AC70" s="4">
        <f t="shared" si="162"/>
        <v>-0.8542745314</v>
      </c>
      <c r="AD70" s="4"/>
      <c r="AE70" s="4">
        <f t="shared" si="13"/>
        <v>-0.9283418625</v>
      </c>
      <c r="AF70" s="1"/>
      <c r="AG70" s="4">
        <f t="shared" si="14"/>
        <v>-0.9283418625</v>
      </c>
      <c r="AH70" s="1"/>
    </row>
    <row r="71">
      <c r="A71" s="4">
        <v>815.0</v>
      </c>
      <c r="B71" s="12" t="s">
        <v>129</v>
      </c>
      <c r="C71" s="1"/>
      <c r="D71" s="4">
        <v>4.0</v>
      </c>
      <c r="E71" s="4">
        <v>-1.0</v>
      </c>
      <c r="F71" s="4">
        <f t="shared" ref="F71:G71" si="172">(D71-average(D:D))/stdev(D:D)</f>
        <v>0.3197694783</v>
      </c>
      <c r="G71" s="4">
        <f t="shared" si="172"/>
        <v>-3.585838083</v>
      </c>
      <c r="H71" s="4">
        <f t="shared" si="4"/>
        <v>-1.633034302</v>
      </c>
      <c r="I71" s="4">
        <f t="shared" si="5"/>
        <v>-1.277902306</v>
      </c>
      <c r="J71" s="1"/>
      <c r="K71" s="4">
        <v>0.0</v>
      </c>
      <c r="L71" s="1" t="str">
        <f t="shared" si="166"/>
        <v/>
      </c>
      <c r="M71" s="4">
        <f t="shared" si="167"/>
        <v>-3.056455832</v>
      </c>
      <c r="N71" s="4">
        <f t="shared" si="168"/>
        <v>-1.748272242</v>
      </c>
      <c r="O71" s="1"/>
      <c r="P71" s="4">
        <v>22.0</v>
      </c>
      <c r="Q71" s="4">
        <f t="shared" si="8"/>
        <v>-0.5686037606</v>
      </c>
      <c r="R71" s="4">
        <f t="shared" si="9"/>
        <v>-0.7540581944</v>
      </c>
      <c r="S71" s="1"/>
      <c r="T71" s="4">
        <v>52.51</v>
      </c>
      <c r="U71" s="4">
        <v>48.86</v>
      </c>
      <c r="V71" s="4">
        <v>61.49</v>
      </c>
      <c r="W71" s="4">
        <v>48.47</v>
      </c>
      <c r="X71" s="4">
        <f t="shared" ref="X71:AA71" si="173">(T71-average(T:T))/stdev(T:T)</f>
        <v>-0.7496900071</v>
      </c>
      <c r="Y71" s="4">
        <f t="shared" si="173"/>
        <v>-0.5446522169</v>
      </c>
      <c r="Z71" s="4">
        <f t="shared" si="173"/>
        <v>-0.1676031574</v>
      </c>
      <c r="AA71" s="4">
        <f t="shared" si="173"/>
        <v>0.2826855952</v>
      </c>
      <c r="AB71" s="4">
        <f t="shared" si="161"/>
        <v>-0.2948149465</v>
      </c>
      <c r="AC71" s="4">
        <f t="shared" si="162"/>
        <v>-0.5429686423</v>
      </c>
      <c r="AD71" s="4"/>
      <c r="AE71" s="4">
        <f t="shared" si="13"/>
        <v>-1.080800346</v>
      </c>
      <c r="AF71" s="4">
        <v>-0.530942821</v>
      </c>
      <c r="AG71" s="4">
        <f t="shared" si="14"/>
        <v>-0.9433359648</v>
      </c>
      <c r="AH71" s="4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4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</sheetData>
  <hyperlinks>
    <hyperlink r:id="rId1" ref="B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0.29"/>
  </cols>
  <sheetData>
    <row r="1">
      <c r="A1" s="1" t="s">
        <v>18</v>
      </c>
      <c r="B1" s="1" t="s">
        <v>23</v>
      </c>
      <c r="C1" s="1"/>
      <c r="D1" s="1" t="s">
        <v>26</v>
      </c>
      <c r="E1" s="1" t="s">
        <v>28</v>
      </c>
      <c r="F1" s="1" t="s">
        <v>8</v>
      </c>
      <c r="G1" s="1" t="s">
        <v>9</v>
      </c>
      <c r="H1" s="1" t="s">
        <v>33</v>
      </c>
      <c r="I1" s="1" t="s">
        <v>34</v>
      </c>
      <c r="J1" s="1"/>
      <c r="K1" s="3" t="s">
        <v>35</v>
      </c>
      <c r="L1" s="3" t="s">
        <v>41</v>
      </c>
      <c r="M1" s="3" t="s">
        <v>42</v>
      </c>
      <c r="N1" s="3" t="s">
        <v>43</v>
      </c>
      <c r="O1" s="3" t="s">
        <v>5</v>
      </c>
      <c r="P1" s="3"/>
      <c r="Q1" s="1" t="s">
        <v>21</v>
      </c>
      <c r="R1" s="1" t="s">
        <v>22</v>
      </c>
      <c r="S1" s="1" t="s">
        <v>24</v>
      </c>
      <c r="T1" s="1" t="s">
        <v>25</v>
      </c>
      <c r="U1" s="1" t="s">
        <v>27</v>
      </c>
      <c r="V1" s="1" t="s">
        <v>29</v>
      </c>
      <c r="W1" s="1" t="s">
        <v>30</v>
      </c>
      <c r="X1" s="1" t="s">
        <v>31</v>
      </c>
      <c r="Y1" s="1" t="s">
        <v>36</v>
      </c>
      <c r="Z1" s="1" t="s">
        <v>37</v>
      </c>
      <c r="AA1" s="1"/>
      <c r="AB1" s="1" t="s">
        <v>44</v>
      </c>
      <c r="AC1" s="1" t="s">
        <v>45</v>
      </c>
      <c r="AD1" s="1" t="s">
        <v>46</v>
      </c>
      <c r="AE1" s="5" t="s">
        <v>47</v>
      </c>
      <c r="AF1" s="1" t="s">
        <v>49</v>
      </c>
      <c r="AG1" s="1" t="s">
        <v>50</v>
      </c>
      <c r="AH1" s="1" t="s">
        <v>51</v>
      </c>
      <c r="AI1" s="1" t="s">
        <v>52</v>
      </c>
      <c r="AJ1" s="1"/>
      <c r="AK1" s="1" t="s">
        <v>38</v>
      </c>
      <c r="AL1" s="1" t="s">
        <v>39</v>
      </c>
      <c r="AM1" s="1" t="s">
        <v>40</v>
      </c>
      <c r="AN1" s="1"/>
      <c r="AO1" s="1"/>
      <c r="AP1" s="1" t="s">
        <v>2</v>
      </c>
      <c r="AQ1" s="1" t="s">
        <v>53</v>
      </c>
    </row>
    <row r="2">
      <c r="A2" s="4">
        <v>1318.0</v>
      </c>
      <c r="B2" s="1" t="s">
        <v>54</v>
      </c>
      <c r="C2" s="1"/>
      <c r="D2" s="4">
        <v>4.0</v>
      </c>
      <c r="E2" s="4">
        <v>1.0</v>
      </c>
      <c r="F2" s="4">
        <f t="shared" ref="F2:G2" si="1">(D2-average(D:D))/stdev(D:D)</f>
        <v>0.2569178467</v>
      </c>
      <c r="G2" s="4">
        <f t="shared" si="1"/>
        <v>0.2636207938</v>
      </c>
      <c r="H2" s="4">
        <f t="shared" ref="H2:H77" si="4">average(F2:G2)</f>
        <v>0.2602693202</v>
      </c>
      <c r="I2" s="4">
        <f t="shared" ref="I2:I77" si="5">if(H2 &gt; 0, H2^0.5, -(ABS(H2)^0.5))</f>
        <v>0.5101659732</v>
      </c>
      <c r="J2" s="4"/>
      <c r="K2" s="4">
        <v>1028.9</v>
      </c>
      <c r="L2" s="4">
        <v>0.0</v>
      </c>
      <c r="M2" s="4">
        <f t="shared" ref="M2:M77" si="6">if(K2=0, 0, K2*(0.9^L2))</f>
        <v>1028.9</v>
      </c>
      <c r="N2" s="4">
        <f t="shared" ref="N2:N77" si="7">(M2-average(M:M))/stdev(M:M)</f>
        <v>7.076662459</v>
      </c>
      <c r="O2" s="4">
        <f t="shared" ref="O2:O77" si="8">if(N2 &gt; 0, N2^0.5, -(ABS(N2)^0.5))</f>
        <v>2.660199703</v>
      </c>
      <c r="P2" s="4"/>
      <c r="Q2" s="4">
        <v>81.25</v>
      </c>
      <c r="R2" s="4">
        <v>71.88</v>
      </c>
      <c r="S2" s="4">
        <v>78.91</v>
      </c>
      <c r="T2" s="4">
        <v>67.19</v>
      </c>
      <c r="U2" s="4">
        <f t="shared" ref="U2:X2" si="2">(Q2-average(Q:Q))/stdev(Q:Q)</f>
        <v>0.9573239221</v>
      </c>
      <c r="V2" s="4">
        <f t="shared" si="2"/>
        <v>0.8507404516</v>
      </c>
      <c r="W2" s="4">
        <f t="shared" si="2"/>
        <v>0.9662952442</v>
      </c>
      <c r="X2" s="4">
        <f t="shared" si="2"/>
        <v>1.529472968</v>
      </c>
      <c r="Y2" s="4">
        <f t="shared" ref="Y2:Y77" si="10">average(U2:X2)</f>
        <v>1.075958147</v>
      </c>
      <c r="Z2" s="4">
        <f t="shared" ref="Z2:Z77" si="11">if(Y2 &gt; 0, Y2^0.5, -(ABS(Y2)^0.5))</f>
        <v>1.037284024</v>
      </c>
      <c r="AA2" s="1"/>
      <c r="AB2" s="1"/>
      <c r="AC2" s="1"/>
      <c r="AD2" s="1"/>
      <c r="AE2" s="5"/>
      <c r="AF2" s="1"/>
      <c r="AG2" s="1"/>
      <c r="AH2" s="1"/>
      <c r="AI2" s="1" t="str">
        <f t="shared" ref="AI2:AI83" si="12">if(AH2, if(AH2 &gt; 0, AH2^0.5, -(ABS(AH2)^0.5)), "")</f>
        <v/>
      </c>
      <c r="AJ2" s="1"/>
      <c r="AK2" s="4">
        <f t="shared" ref="AK2:AK77" si="13">if(AH2, average(Z2,O2,I2, AI2), average(Z2, O2, I2))</f>
        <v>1.4025499</v>
      </c>
      <c r="AL2" s="1"/>
      <c r="AM2" s="4">
        <f t="shared" ref="AM2:AM77" si="14">if(AL2=0, AK2, (0.75*AK2+0.25*AL2))</f>
        <v>1.4025499</v>
      </c>
      <c r="AN2" s="4"/>
      <c r="AO2" s="4"/>
      <c r="AP2" s="1"/>
      <c r="AQ2" s="1"/>
    </row>
    <row r="3">
      <c r="A3" s="4">
        <v>1097.0</v>
      </c>
      <c r="B3" s="7" t="s">
        <v>59</v>
      </c>
      <c r="C3" s="7"/>
      <c r="D3" s="4">
        <v>4.0</v>
      </c>
      <c r="E3" s="4">
        <v>1.0</v>
      </c>
      <c r="F3" s="4">
        <f t="shared" ref="F3:G3" si="3">(D3-average(D:D))/stdev(D:D)</f>
        <v>0.2569178467</v>
      </c>
      <c r="G3" s="4">
        <f t="shared" si="3"/>
        <v>0.2636207938</v>
      </c>
      <c r="H3" s="4">
        <f t="shared" si="4"/>
        <v>0.2602693202</v>
      </c>
      <c r="I3" s="4">
        <f t="shared" si="5"/>
        <v>0.5101659732</v>
      </c>
      <c r="J3" s="4"/>
      <c r="K3" s="4">
        <v>395.2</v>
      </c>
      <c r="L3" s="4">
        <v>3.0</v>
      </c>
      <c r="M3" s="4">
        <f t="shared" si="6"/>
        <v>288.1008</v>
      </c>
      <c r="N3" s="4">
        <f t="shared" si="7"/>
        <v>1.54444148</v>
      </c>
      <c r="O3" s="4">
        <f t="shared" si="8"/>
        <v>1.2427556</v>
      </c>
      <c r="P3" s="4"/>
      <c r="Q3" s="4">
        <v>64.86</v>
      </c>
      <c r="R3" s="4">
        <v>63.51</v>
      </c>
      <c r="S3" s="4">
        <v>76.95</v>
      </c>
      <c r="T3" s="4">
        <v>48.63</v>
      </c>
      <c r="U3" s="4">
        <f t="shared" ref="U3:X3" si="9">(Q3-average(Q:Q))/stdev(Q:Q)</f>
        <v>0.004505395717</v>
      </c>
      <c r="V3" s="4">
        <f t="shared" si="9"/>
        <v>0.3257680828</v>
      </c>
      <c r="W3" s="4">
        <f t="shared" si="9"/>
        <v>0.8120805817</v>
      </c>
      <c r="X3" s="4">
        <f t="shared" si="9"/>
        <v>0.1878814067</v>
      </c>
      <c r="Y3" s="4">
        <f t="shared" si="10"/>
        <v>0.3325588667</v>
      </c>
      <c r="Z3" s="4">
        <f t="shared" si="11"/>
        <v>0.5766791714</v>
      </c>
      <c r="AA3" s="1"/>
      <c r="AB3" s="4">
        <v>16500.0</v>
      </c>
      <c r="AC3" s="8">
        <v>1.73E7</v>
      </c>
      <c r="AD3" s="9">
        <f t="shared" ref="AD3:AD6" si="17">if(AC3=0, 0, LOG10(AC3))</f>
        <v>7.238046103</v>
      </c>
      <c r="AE3" s="5">
        <f t="shared" ref="AE3:AE6" si="18">if(or(AB3="-", and(AB3=0, not(AC3=0))), "", if(AC3+AB3=0, 0, (AC3-AB3)/AB3))</f>
        <v>1047.484848</v>
      </c>
      <c r="AF3" s="10">
        <f t="shared" ref="AF3:AF6" si="19">(AD3-average(AD:AD))/stdev(AD:AD)</f>
        <v>1.943135222</v>
      </c>
      <c r="AG3" s="5">
        <f t="shared" ref="AG3:AG6" si="20">if(AE3,(AE3-average(AE:AE))/stdev(AE:AE), "")</f>
        <v>4.261852903</v>
      </c>
      <c r="AH3" s="10">
        <f t="shared" ref="AH3:AH6" si="21">if(AG3, average(AG3, AF3), AF3)</f>
        <v>3.102494062</v>
      </c>
      <c r="AI3" s="4">
        <f t="shared" si="12"/>
        <v>1.76138981</v>
      </c>
      <c r="AJ3" s="1"/>
      <c r="AK3" s="4">
        <f t="shared" si="13"/>
        <v>1.022747639</v>
      </c>
      <c r="AL3" s="4">
        <v>0.8406588528</v>
      </c>
      <c r="AM3" s="4">
        <f t="shared" si="14"/>
        <v>0.9772254421</v>
      </c>
      <c r="AN3" s="4"/>
      <c r="AO3" s="4"/>
      <c r="AP3" s="7"/>
      <c r="AQ3" s="1"/>
    </row>
    <row r="4">
      <c r="A4" s="4">
        <v>216.0</v>
      </c>
      <c r="B4" s="1" t="s">
        <v>48</v>
      </c>
      <c r="C4" s="1"/>
      <c r="D4" s="4">
        <v>4.0</v>
      </c>
      <c r="E4" s="4">
        <v>1.0</v>
      </c>
      <c r="F4" s="4">
        <f t="shared" ref="F4:G4" si="15">(D4-average(D:D))/stdev(D:D)</f>
        <v>0.2569178467</v>
      </c>
      <c r="G4" s="4">
        <f t="shared" si="15"/>
        <v>0.2636207938</v>
      </c>
      <c r="H4" s="4">
        <f t="shared" si="4"/>
        <v>0.2602693202</v>
      </c>
      <c r="I4" s="4">
        <f t="shared" si="5"/>
        <v>0.5101659732</v>
      </c>
      <c r="J4" s="4"/>
      <c r="K4" s="4">
        <v>497.3</v>
      </c>
      <c r="L4" s="4">
        <v>7.0</v>
      </c>
      <c r="M4" s="4">
        <f t="shared" si="6"/>
        <v>237.8570484</v>
      </c>
      <c r="N4" s="4">
        <f t="shared" si="7"/>
        <v>1.169225718</v>
      </c>
      <c r="O4" s="4">
        <f t="shared" si="8"/>
        <v>1.081307411</v>
      </c>
      <c r="P4" s="4"/>
      <c r="Q4" s="4">
        <v>79.52</v>
      </c>
      <c r="R4" s="4">
        <v>67.88</v>
      </c>
      <c r="S4" s="4">
        <v>75.48</v>
      </c>
      <c r="T4" s="4">
        <v>49.6</v>
      </c>
      <c r="U4" s="4">
        <f t="shared" ref="U4:X4" si="16">(Q4-average(Q:Q))/stdev(Q:Q)</f>
        <v>0.8567518629</v>
      </c>
      <c r="V4" s="4">
        <f t="shared" si="16"/>
        <v>0.5998575991</v>
      </c>
      <c r="W4" s="4">
        <f t="shared" si="16"/>
        <v>0.6964195848</v>
      </c>
      <c r="X4" s="4">
        <f t="shared" si="16"/>
        <v>0.257996914</v>
      </c>
      <c r="Y4" s="4">
        <f t="shared" si="10"/>
        <v>0.6027564902</v>
      </c>
      <c r="Z4" s="4">
        <f t="shared" si="11"/>
        <v>0.7763739371</v>
      </c>
      <c r="AA4" s="1"/>
      <c r="AB4" s="4">
        <v>741900.0</v>
      </c>
      <c r="AC4" s="8">
        <v>1800000.0</v>
      </c>
      <c r="AD4" s="9">
        <f t="shared" si="17"/>
        <v>6.255272505</v>
      </c>
      <c r="AE4" s="5">
        <f t="shared" si="18"/>
        <v>1.426202992</v>
      </c>
      <c r="AF4" s="10">
        <f t="shared" si="19"/>
        <v>1.508637852</v>
      </c>
      <c r="AG4" s="5">
        <f t="shared" si="20"/>
        <v>-0.2688025668</v>
      </c>
      <c r="AH4" s="10">
        <f t="shared" si="21"/>
        <v>0.6199176426</v>
      </c>
      <c r="AI4" s="4">
        <f t="shared" si="12"/>
        <v>0.7873484886</v>
      </c>
      <c r="AJ4" s="1"/>
      <c r="AK4" s="4">
        <f t="shared" si="13"/>
        <v>0.7887989526</v>
      </c>
      <c r="AL4" s="4">
        <v>1.113420451</v>
      </c>
      <c r="AM4" s="4">
        <f t="shared" si="14"/>
        <v>0.8699543272</v>
      </c>
      <c r="AN4" s="4"/>
      <c r="AO4" s="4"/>
      <c r="AP4" s="1"/>
      <c r="AQ4" s="1"/>
    </row>
    <row r="5">
      <c r="A5" s="4">
        <v>1117.0</v>
      </c>
      <c r="B5" s="1" t="s">
        <v>58</v>
      </c>
      <c r="C5" s="1"/>
      <c r="D5" s="4">
        <v>4.0</v>
      </c>
      <c r="E5" s="4">
        <v>1.0</v>
      </c>
      <c r="F5" s="4">
        <f t="shared" ref="F5:G5" si="22">(D5-average(D:D))/stdev(D:D)</f>
        <v>0.2569178467</v>
      </c>
      <c r="G5" s="4">
        <f t="shared" si="22"/>
        <v>0.2636207938</v>
      </c>
      <c r="H5" s="4">
        <f t="shared" si="4"/>
        <v>0.2602693202</v>
      </c>
      <c r="I5" s="4">
        <f t="shared" si="5"/>
        <v>0.5101659732</v>
      </c>
      <c r="J5" s="4"/>
      <c r="K5" s="4">
        <v>454.0</v>
      </c>
      <c r="L5" s="4">
        <v>2.0</v>
      </c>
      <c r="M5" s="4">
        <f t="shared" si="6"/>
        <v>367.74</v>
      </c>
      <c r="N5" s="4">
        <f t="shared" si="7"/>
        <v>2.139179775</v>
      </c>
      <c r="O5" s="4">
        <f t="shared" si="8"/>
        <v>1.46259351</v>
      </c>
      <c r="P5" s="4"/>
      <c r="Q5" s="4">
        <v>68.31</v>
      </c>
      <c r="R5" s="4">
        <v>64.44</v>
      </c>
      <c r="S5" s="4">
        <v>68.14</v>
      </c>
      <c r="T5" s="4">
        <v>52.49</v>
      </c>
      <c r="U5" s="4">
        <f t="shared" ref="U5:X5" si="23">(Q5-average(Q:Q))/stdev(Q:Q)</f>
        <v>0.2050681728</v>
      </c>
      <c r="V5" s="4">
        <f t="shared" si="23"/>
        <v>0.384098346</v>
      </c>
      <c r="W5" s="4">
        <f t="shared" si="23"/>
        <v>0.1189014097</v>
      </c>
      <c r="X5" s="4">
        <f t="shared" si="23"/>
        <v>0.4668977552</v>
      </c>
      <c r="Y5" s="4">
        <f t="shared" si="10"/>
        <v>0.2937414209</v>
      </c>
      <c r="Z5" s="4">
        <f t="shared" si="11"/>
        <v>0.5419791702</v>
      </c>
      <c r="AA5" s="1"/>
      <c r="AB5" s="4">
        <v>1500000.0</v>
      </c>
      <c r="AC5" s="8">
        <v>93600.0</v>
      </c>
      <c r="AD5" s="9">
        <f t="shared" si="17"/>
        <v>4.971275849</v>
      </c>
      <c r="AE5" s="5">
        <f t="shared" si="18"/>
        <v>-0.9376</v>
      </c>
      <c r="AF5" s="10">
        <f t="shared" si="19"/>
        <v>0.9409657336</v>
      </c>
      <c r="AG5" s="5">
        <f t="shared" si="20"/>
        <v>-0.2790405941</v>
      </c>
      <c r="AH5" s="10">
        <f t="shared" si="21"/>
        <v>0.3309625698</v>
      </c>
      <c r="AI5" s="4">
        <f t="shared" si="12"/>
        <v>0.575293464</v>
      </c>
      <c r="AJ5" s="1"/>
      <c r="AK5" s="4">
        <f t="shared" si="13"/>
        <v>0.7725080293</v>
      </c>
      <c r="AL5" s="4">
        <v>0.8335384287</v>
      </c>
      <c r="AM5" s="4">
        <f t="shared" si="14"/>
        <v>0.7877656292</v>
      </c>
      <c r="AN5" s="4"/>
      <c r="AO5" s="4"/>
      <c r="AP5" s="1"/>
      <c r="AQ5" s="1"/>
    </row>
    <row r="6">
      <c r="A6" s="4">
        <v>825.0</v>
      </c>
      <c r="B6" s="1" t="s">
        <v>61</v>
      </c>
      <c r="C6" s="1"/>
      <c r="D6" s="4">
        <v>4.0</v>
      </c>
      <c r="E6" s="4">
        <v>1.0</v>
      </c>
      <c r="F6" s="4">
        <f t="shared" ref="F6:G6" si="24">(D6-average(D:D))/stdev(D:D)</f>
        <v>0.2569178467</v>
      </c>
      <c r="G6" s="4">
        <f t="shared" si="24"/>
        <v>0.2636207938</v>
      </c>
      <c r="H6" s="4">
        <f t="shared" si="4"/>
        <v>0.2602693202</v>
      </c>
      <c r="I6" s="4">
        <f t="shared" si="5"/>
        <v>0.5101659732</v>
      </c>
      <c r="J6" s="4"/>
      <c r="K6" s="4">
        <v>390.8</v>
      </c>
      <c r="L6" s="4">
        <v>6.0</v>
      </c>
      <c r="M6" s="4">
        <f t="shared" si="6"/>
        <v>207.6871428</v>
      </c>
      <c r="N6" s="4">
        <f t="shared" si="7"/>
        <v>0.9439196097</v>
      </c>
      <c r="O6" s="4">
        <f t="shared" si="8"/>
        <v>0.971555253</v>
      </c>
      <c r="P6" s="4"/>
      <c r="Q6" s="4">
        <v>61.59</v>
      </c>
      <c r="R6" s="4">
        <v>67.29</v>
      </c>
      <c r="S6" s="4">
        <v>77.0</v>
      </c>
      <c r="T6" s="4">
        <v>54.1</v>
      </c>
      <c r="U6" s="4">
        <f t="shared" ref="U6:X6" si="25">(Q6-average(Q:Q))/stdev(Q:Q)</f>
        <v>-0.1855932365</v>
      </c>
      <c r="V6" s="4">
        <f t="shared" si="25"/>
        <v>0.5628523784</v>
      </c>
      <c r="W6" s="4">
        <f t="shared" si="25"/>
        <v>0.8160146292</v>
      </c>
      <c r="X6" s="4">
        <f t="shared" si="25"/>
        <v>0.5832750405</v>
      </c>
      <c r="Y6" s="4">
        <f t="shared" si="10"/>
        <v>0.4441372029</v>
      </c>
      <c r="Z6" s="4">
        <f t="shared" si="11"/>
        <v>0.6664361957</v>
      </c>
      <c r="AA6" s="1"/>
      <c r="AB6" s="4">
        <v>27800.0</v>
      </c>
      <c r="AC6" s="8">
        <v>292800.0</v>
      </c>
      <c r="AD6" s="9">
        <f t="shared" si="17"/>
        <v>5.466571072</v>
      </c>
      <c r="AE6" s="5">
        <f t="shared" si="18"/>
        <v>9.532374101</v>
      </c>
      <c r="AF6" s="10">
        <f t="shared" si="19"/>
        <v>1.159942386</v>
      </c>
      <c r="AG6" s="5">
        <f t="shared" si="20"/>
        <v>-0.23369338</v>
      </c>
      <c r="AH6" s="10">
        <f t="shared" si="21"/>
        <v>0.4631245028</v>
      </c>
      <c r="AI6" s="4">
        <f t="shared" si="12"/>
        <v>0.6805325141</v>
      </c>
      <c r="AJ6" s="1"/>
      <c r="AK6" s="4">
        <f t="shared" si="13"/>
        <v>0.707172484</v>
      </c>
      <c r="AL6" s="4">
        <v>0.8741751697</v>
      </c>
      <c r="AM6" s="4">
        <f t="shared" si="14"/>
        <v>0.7489231554</v>
      </c>
      <c r="AN6" s="4"/>
      <c r="AO6" s="4"/>
      <c r="AP6" s="1"/>
      <c r="AQ6" s="1"/>
    </row>
    <row r="7">
      <c r="A7" s="4">
        <v>1423.0</v>
      </c>
      <c r="B7" s="1" t="s">
        <v>69</v>
      </c>
      <c r="C7" s="1"/>
      <c r="D7" s="4">
        <v>4.0</v>
      </c>
      <c r="E7" s="4">
        <v>1.0</v>
      </c>
      <c r="F7" s="4">
        <f t="shared" ref="F7:G7" si="26">(D7-average(D:D))/stdev(D:D)</f>
        <v>0.2569178467</v>
      </c>
      <c r="G7" s="4">
        <f t="shared" si="26"/>
        <v>0.2636207938</v>
      </c>
      <c r="H7" s="4">
        <f t="shared" si="4"/>
        <v>0.2602693202</v>
      </c>
      <c r="I7" s="4">
        <f t="shared" si="5"/>
        <v>0.5101659732</v>
      </c>
      <c r="J7" s="4"/>
      <c r="K7" s="4">
        <v>198.8</v>
      </c>
      <c r="L7" s="4">
        <v>0.0</v>
      </c>
      <c r="M7" s="4">
        <f t="shared" si="6"/>
        <v>198.8</v>
      </c>
      <c r="N7" s="4">
        <f t="shared" si="7"/>
        <v>0.8775512364</v>
      </c>
      <c r="O7" s="4">
        <f t="shared" si="8"/>
        <v>0.9367770473</v>
      </c>
      <c r="P7" s="4"/>
      <c r="Q7" s="4">
        <v>66.41</v>
      </c>
      <c r="R7" s="4">
        <v>71.88</v>
      </c>
      <c r="S7" s="4">
        <v>63.28</v>
      </c>
      <c r="T7" s="4">
        <v>60.16</v>
      </c>
      <c r="U7" s="4">
        <f t="shared" ref="U7:X7" si="27">(Q7-average(Q:Q))/stdev(Q:Q)</f>
        <v>0.09461331005</v>
      </c>
      <c r="V7" s="4">
        <f t="shared" si="27"/>
        <v>0.8507404516</v>
      </c>
      <c r="W7" s="4">
        <f t="shared" si="27"/>
        <v>-0.2634880086</v>
      </c>
      <c r="X7" s="4">
        <f t="shared" si="27"/>
        <v>1.021316251</v>
      </c>
      <c r="Y7" s="4">
        <f t="shared" si="10"/>
        <v>0.425795501</v>
      </c>
      <c r="Z7" s="4">
        <f t="shared" si="11"/>
        <v>0.6525300767</v>
      </c>
      <c r="AA7" s="1"/>
      <c r="AB7" s="1"/>
      <c r="AC7" s="1"/>
      <c r="AD7" s="1"/>
      <c r="AE7" s="5"/>
      <c r="AF7" s="1"/>
      <c r="AG7" s="1"/>
      <c r="AH7" s="1"/>
      <c r="AI7" s="1" t="str">
        <f t="shared" si="12"/>
        <v/>
      </c>
      <c r="AJ7" s="1"/>
      <c r="AK7" s="4">
        <f t="shared" si="13"/>
        <v>0.6998243657</v>
      </c>
      <c r="AL7" s="4"/>
      <c r="AM7" s="4">
        <f t="shared" si="14"/>
        <v>0.6998243657</v>
      </c>
      <c r="AN7" s="4"/>
      <c r="AO7" s="4"/>
      <c r="AP7" s="1"/>
      <c r="AQ7" s="1"/>
    </row>
    <row r="8">
      <c r="A8" s="4">
        <v>1439.0</v>
      </c>
      <c r="B8" s="1" t="s">
        <v>72</v>
      </c>
      <c r="C8" s="1"/>
      <c r="D8" s="4">
        <v>4.0</v>
      </c>
      <c r="E8" s="4">
        <v>1.0</v>
      </c>
      <c r="F8" s="4">
        <f t="shared" ref="F8:G8" si="28">(D8-average(D:D))/stdev(D:D)</f>
        <v>0.2569178467</v>
      </c>
      <c r="G8" s="4">
        <f t="shared" si="28"/>
        <v>0.2636207938</v>
      </c>
      <c r="H8" s="4">
        <f t="shared" si="4"/>
        <v>0.2602693202</v>
      </c>
      <c r="I8" s="4">
        <f t="shared" si="5"/>
        <v>0.5101659732</v>
      </c>
      <c r="J8" s="4"/>
      <c r="K8" s="4">
        <v>159.3</v>
      </c>
      <c r="L8" s="4">
        <v>0.0</v>
      </c>
      <c r="M8" s="4">
        <f t="shared" si="6"/>
        <v>159.3</v>
      </c>
      <c r="N8" s="4">
        <f t="shared" si="7"/>
        <v>0.5825688327</v>
      </c>
      <c r="O8" s="4">
        <f t="shared" si="8"/>
        <v>0.7632619686</v>
      </c>
      <c r="P8" s="4"/>
      <c r="Q8" s="4">
        <v>75.78</v>
      </c>
      <c r="R8" s="4">
        <v>64.84</v>
      </c>
      <c r="S8" s="4">
        <v>80.47</v>
      </c>
      <c r="T8" s="4">
        <v>47.66</v>
      </c>
      <c r="U8" s="4">
        <f t="shared" ref="U8:X8" si="29">(Q8-average(Q:Q))/stdev(Q:Q)</f>
        <v>0.6393301857</v>
      </c>
      <c r="V8" s="4">
        <f t="shared" si="29"/>
        <v>0.4091866313</v>
      </c>
      <c r="W8" s="4">
        <f t="shared" si="29"/>
        <v>1.089037527</v>
      </c>
      <c r="X8" s="4">
        <f t="shared" si="29"/>
        <v>0.1177658995</v>
      </c>
      <c r="Y8" s="4">
        <f t="shared" si="10"/>
        <v>0.5638300608</v>
      </c>
      <c r="Z8" s="4">
        <f t="shared" si="11"/>
        <v>0.7508861836</v>
      </c>
      <c r="AA8" s="1"/>
      <c r="AB8" s="1"/>
      <c r="AC8" s="1"/>
      <c r="AD8" s="1"/>
      <c r="AE8" s="5"/>
      <c r="AF8" s="1"/>
      <c r="AG8" s="1"/>
      <c r="AH8" s="1"/>
      <c r="AI8" s="1" t="str">
        <f t="shared" si="12"/>
        <v/>
      </c>
      <c r="AJ8" s="1"/>
      <c r="AK8" s="4">
        <f t="shared" si="13"/>
        <v>0.6747713752</v>
      </c>
      <c r="AL8" s="4"/>
      <c r="AM8" s="4">
        <f t="shared" si="14"/>
        <v>0.6747713752</v>
      </c>
      <c r="AN8" s="4"/>
      <c r="AO8" s="4"/>
      <c r="AP8" s="1"/>
      <c r="AQ8" s="1"/>
    </row>
    <row r="9">
      <c r="A9" s="4">
        <v>1221.0</v>
      </c>
      <c r="B9" s="1" t="s">
        <v>64</v>
      </c>
      <c r="C9" s="1"/>
      <c r="D9" s="4">
        <v>4.0</v>
      </c>
      <c r="E9" s="4">
        <v>1.0</v>
      </c>
      <c r="F9" s="4">
        <f t="shared" ref="F9:G9" si="30">(D9-average(D:D))/stdev(D:D)</f>
        <v>0.2569178467</v>
      </c>
      <c r="G9" s="4">
        <f t="shared" si="30"/>
        <v>0.2636207938</v>
      </c>
      <c r="H9" s="4">
        <f t="shared" si="4"/>
        <v>0.2602693202</v>
      </c>
      <c r="I9" s="4">
        <f t="shared" si="5"/>
        <v>0.5101659732</v>
      </c>
      <c r="J9" s="4"/>
      <c r="K9" s="4">
        <v>135.1</v>
      </c>
      <c r="L9" s="4">
        <v>2.0</v>
      </c>
      <c r="M9" s="4">
        <f t="shared" si="6"/>
        <v>109.431</v>
      </c>
      <c r="N9" s="4">
        <f t="shared" si="7"/>
        <v>0.2101516811</v>
      </c>
      <c r="O9" s="4">
        <f t="shared" si="8"/>
        <v>0.4584230372</v>
      </c>
      <c r="P9" s="4"/>
      <c r="Q9" s="4">
        <v>88.18</v>
      </c>
      <c r="R9" s="4">
        <v>77.34</v>
      </c>
      <c r="S9" s="4">
        <v>78.96</v>
      </c>
      <c r="T9" s="4">
        <v>48.88</v>
      </c>
      <c r="U9" s="4">
        <f t="shared" ref="U9:X9" si="31">(Q9-average(Q:Q))/stdev(Q:Q)</f>
        <v>1.3601935</v>
      </c>
      <c r="V9" s="4">
        <f t="shared" si="31"/>
        <v>1.193195545</v>
      </c>
      <c r="W9" s="4">
        <f t="shared" si="31"/>
        <v>0.9702292917</v>
      </c>
      <c r="X9" s="4">
        <f t="shared" si="31"/>
        <v>0.2059524138</v>
      </c>
      <c r="Y9" s="4">
        <f t="shared" si="10"/>
        <v>0.9323926878</v>
      </c>
      <c r="Z9" s="4">
        <f t="shared" si="11"/>
        <v>0.96560483</v>
      </c>
      <c r="AA9" s="1"/>
      <c r="AB9" s="4">
        <v>652400.0</v>
      </c>
      <c r="AC9" s="8">
        <v>69800.0</v>
      </c>
      <c r="AD9" s="9">
        <f t="shared" ref="AD9:AD25" si="34">if(AC9=0, 0, LOG10(AC9))</f>
        <v>4.843855423</v>
      </c>
      <c r="AE9" s="5">
        <f t="shared" ref="AE9:AE25" si="35">if(or(AB9="-", and(AB9=0, not(AC9=0))), "", if(AC9+AB9=0, 0, (AC9-AB9)/AB9))</f>
        <v>-0.8930104231</v>
      </c>
      <c r="AF9" s="10">
        <f t="shared" ref="AF9:AF25" si="36">(AD9-average(AD:AD))/stdev(AD:AD)</f>
        <v>0.8846314567</v>
      </c>
      <c r="AG9" s="5">
        <f t="shared" ref="AG9:AG25" si="37">if(AE9,(AE9-average(AE:AE))/stdev(AE:AE), "")</f>
        <v>-0.2788474692</v>
      </c>
      <c r="AH9" s="10">
        <f t="shared" ref="AH9:AH25" si="38">if(AG9, average(AG9, AF9), AF9)</f>
        <v>0.3028919938</v>
      </c>
      <c r="AI9" s="4">
        <f t="shared" si="12"/>
        <v>0.5503562426</v>
      </c>
      <c r="AJ9" s="1"/>
      <c r="AK9" s="4">
        <f t="shared" si="13"/>
        <v>0.6211375208</v>
      </c>
      <c r="AL9" s="4">
        <v>0.6887183992</v>
      </c>
      <c r="AM9" s="4">
        <f t="shared" si="14"/>
        <v>0.6380327404</v>
      </c>
      <c r="AN9" s="4"/>
      <c r="AO9" s="4"/>
      <c r="AP9" s="1"/>
      <c r="AQ9" s="1"/>
    </row>
    <row r="10">
      <c r="A10" s="4">
        <v>1183.0</v>
      </c>
      <c r="B10" s="1" t="s">
        <v>75</v>
      </c>
      <c r="C10" s="1"/>
      <c r="D10" s="4">
        <v>4.0</v>
      </c>
      <c r="E10" s="4">
        <v>1.0</v>
      </c>
      <c r="F10" s="4">
        <f t="shared" ref="F10:G10" si="32">(D10-average(D:D))/stdev(D:D)</f>
        <v>0.2569178467</v>
      </c>
      <c r="G10" s="4">
        <f t="shared" si="32"/>
        <v>0.2636207938</v>
      </c>
      <c r="H10" s="4">
        <f t="shared" si="4"/>
        <v>0.2602693202</v>
      </c>
      <c r="I10" s="4">
        <f t="shared" si="5"/>
        <v>0.5101659732</v>
      </c>
      <c r="J10" s="4"/>
      <c r="K10" s="4">
        <v>168.7</v>
      </c>
      <c r="L10" s="4">
        <v>3.0</v>
      </c>
      <c r="M10" s="4">
        <f t="shared" si="6"/>
        <v>122.9823</v>
      </c>
      <c r="N10" s="4">
        <f t="shared" si="7"/>
        <v>0.3113515557</v>
      </c>
      <c r="O10" s="4">
        <f t="shared" si="8"/>
        <v>0.5579888491</v>
      </c>
      <c r="P10" s="4"/>
      <c r="Q10" s="4">
        <v>88.24</v>
      </c>
      <c r="R10" s="4">
        <v>67.33</v>
      </c>
      <c r="S10" s="4">
        <v>77.17</v>
      </c>
      <c r="T10" s="4">
        <v>59.22</v>
      </c>
      <c r="U10" s="4">
        <f t="shared" ref="U10:X10" si="33">(Q10-average(Q:Q))/stdev(Q:Q)</f>
        <v>1.363681549</v>
      </c>
      <c r="V10" s="4">
        <f t="shared" si="33"/>
        <v>0.5653612069</v>
      </c>
      <c r="W10" s="4">
        <f t="shared" si="33"/>
        <v>0.8293903907</v>
      </c>
      <c r="X10" s="4">
        <f t="shared" si="33"/>
        <v>0.9533692644</v>
      </c>
      <c r="Y10" s="4">
        <f t="shared" si="10"/>
        <v>0.9279506027</v>
      </c>
      <c r="Z10" s="4">
        <f t="shared" si="11"/>
        <v>0.9633019271</v>
      </c>
      <c r="AA10" s="1"/>
      <c r="AB10" s="4">
        <v>1712.0</v>
      </c>
      <c r="AC10" s="8">
        <v>173900.0</v>
      </c>
      <c r="AD10" s="9">
        <f t="shared" si="34"/>
        <v>5.240299582</v>
      </c>
      <c r="AE10" s="5">
        <f t="shared" si="35"/>
        <v>100.5771028</v>
      </c>
      <c r="AF10" s="10">
        <f t="shared" si="36"/>
        <v>1.059904729</v>
      </c>
      <c r="AG10" s="5">
        <f t="shared" si="37"/>
        <v>0.1606366128</v>
      </c>
      <c r="AH10" s="10">
        <f t="shared" si="38"/>
        <v>0.610270671</v>
      </c>
      <c r="AI10" s="4">
        <f t="shared" si="12"/>
        <v>0.7811982277</v>
      </c>
      <c r="AJ10" s="1"/>
      <c r="AK10" s="4">
        <f t="shared" si="13"/>
        <v>0.7031637443</v>
      </c>
      <c r="AL10" s="4">
        <v>0.3320501691</v>
      </c>
      <c r="AM10" s="4">
        <f t="shared" si="14"/>
        <v>0.6103853505</v>
      </c>
      <c r="AN10" s="4"/>
      <c r="AO10" s="4"/>
      <c r="AP10" s="1"/>
      <c r="AQ10" s="1"/>
    </row>
    <row r="11">
      <c r="A11" s="4">
        <v>1092.0</v>
      </c>
      <c r="B11" s="1" t="s">
        <v>66</v>
      </c>
      <c r="C11" s="1"/>
      <c r="D11" s="4">
        <v>4.0</v>
      </c>
      <c r="E11" s="4">
        <v>1.0</v>
      </c>
      <c r="F11" s="4">
        <f t="shared" ref="F11:G11" si="39">(D11-average(D:D))/stdev(D:D)</f>
        <v>0.2569178467</v>
      </c>
      <c r="G11" s="4">
        <f t="shared" si="39"/>
        <v>0.2636207938</v>
      </c>
      <c r="H11" s="4">
        <f t="shared" si="4"/>
        <v>0.2602693202</v>
      </c>
      <c r="I11" s="4">
        <f t="shared" si="5"/>
        <v>0.5101659732</v>
      </c>
      <c r="J11" s="4"/>
      <c r="K11" s="4">
        <v>135.2</v>
      </c>
      <c r="L11" s="4">
        <v>4.0</v>
      </c>
      <c r="M11" s="4">
        <f t="shared" si="6"/>
        <v>88.70472</v>
      </c>
      <c r="N11" s="4">
        <f t="shared" si="7"/>
        <v>0.05536970908</v>
      </c>
      <c r="O11" s="4">
        <f t="shared" si="8"/>
        <v>0.2353076902</v>
      </c>
      <c r="P11" s="4"/>
      <c r="Q11" s="4">
        <v>88.5</v>
      </c>
      <c r="R11" s="4">
        <v>73.34</v>
      </c>
      <c r="S11" s="4">
        <v>89.1</v>
      </c>
      <c r="T11" s="4">
        <v>63.67</v>
      </c>
      <c r="U11" s="4">
        <f t="shared" ref="U11:X11" si="40">(Q11-average(Q:Q))/stdev(Q:Q)</f>
        <v>1.378796425</v>
      </c>
      <c r="V11" s="4">
        <f t="shared" si="40"/>
        <v>0.9423126928</v>
      </c>
      <c r="W11" s="4">
        <f t="shared" si="40"/>
        <v>1.768054128</v>
      </c>
      <c r="X11" s="4">
        <f t="shared" si="40"/>
        <v>1.27503319</v>
      </c>
      <c r="Y11" s="4">
        <f t="shared" si="10"/>
        <v>1.341049109</v>
      </c>
      <c r="Z11" s="4">
        <f t="shared" si="11"/>
        <v>1.158036748</v>
      </c>
      <c r="AA11" s="1"/>
      <c r="AB11" s="4">
        <v>30900.0</v>
      </c>
      <c r="AC11" s="8">
        <v>18200.0</v>
      </c>
      <c r="AD11" s="9">
        <f t="shared" si="34"/>
        <v>4.260071388</v>
      </c>
      <c r="AE11" s="5">
        <f t="shared" si="35"/>
        <v>-0.4110032362</v>
      </c>
      <c r="AF11" s="10">
        <f t="shared" si="36"/>
        <v>0.6265327164</v>
      </c>
      <c r="AG11" s="5">
        <f t="shared" si="37"/>
        <v>-0.2767598152</v>
      </c>
      <c r="AH11" s="10">
        <f t="shared" si="38"/>
        <v>0.1748864506</v>
      </c>
      <c r="AI11" s="4">
        <f t="shared" si="12"/>
        <v>0.4181942737</v>
      </c>
      <c r="AJ11" s="1"/>
      <c r="AK11" s="4">
        <f t="shared" si="13"/>
        <v>0.5804261712</v>
      </c>
      <c r="AL11" s="4">
        <v>0.6941680209</v>
      </c>
      <c r="AM11" s="4">
        <f t="shared" si="14"/>
        <v>0.6088616336</v>
      </c>
      <c r="AN11" s="4"/>
      <c r="AO11" s="4"/>
      <c r="AP11" s="1"/>
      <c r="AQ11" s="1"/>
    </row>
    <row r="12">
      <c r="A12" s="4">
        <v>830.0</v>
      </c>
      <c r="B12" s="13" t="s">
        <v>77</v>
      </c>
      <c r="C12" s="1"/>
      <c r="D12" s="4">
        <v>4.0</v>
      </c>
      <c r="E12" s="4">
        <v>1.0</v>
      </c>
      <c r="F12" s="4">
        <f t="shared" ref="F12:G12" si="41">(D12-average(D:D))/stdev(D:D)</f>
        <v>0.2569178467</v>
      </c>
      <c r="G12" s="4">
        <f t="shared" si="41"/>
        <v>0.2636207938</v>
      </c>
      <c r="H12" s="4">
        <f t="shared" si="4"/>
        <v>0.2602693202</v>
      </c>
      <c r="I12" s="4">
        <f t="shared" si="5"/>
        <v>0.5101659732</v>
      </c>
      <c r="J12" s="4"/>
      <c r="K12" s="4">
        <v>384.6</v>
      </c>
      <c r="L12" s="4">
        <v>6.0</v>
      </c>
      <c r="M12" s="4">
        <f t="shared" si="6"/>
        <v>204.3922086</v>
      </c>
      <c r="N12" s="4">
        <f t="shared" si="7"/>
        <v>0.9193133411</v>
      </c>
      <c r="O12" s="4">
        <f t="shared" si="8"/>
        <v>0.9588082921</v>
      </c>
      <c r="P12" s="4"/>
      <c r="Q12" s="4">
        <v>59.58</v>
      </c>
      <c r="R12" s="4">
        <v>60.16</v>
      </c>
      <c r="S12" s="4">
        <v>70.0</v>
      </c>
      <c r="T12" s="4">
        <v>49.24</v>
      </c>
      <c r="U12" s="4">
        <f t="shared" ref="U12:X12" si="42">(Q12-average(Q:Q))/stdev(Q:Q)</f>
        <v>-0.3024428544</v>
      </c>
      <c r="V12" s="4">
        <f t="shared" si="42"/>
        <v>0.1156536939</v>
      </c>
      <c r="W12" s="4">
        <f t="shared" si="42"/>
        <v>0.2652479772</v>
      </c>
      <c r="X12" s="4">
        <f t="shared" si="42"/>
        <v>0.2319746639</v>
      </c>
      <c r="Y12" s="4">
        <f t="shared" si="10"/>
        <v>0.07760837016</v>
      </c>
      <c r="Z12" s="4">
        <f t="shared" si="11"/>
        <v>0.2785827887</v>
      </c>
      <c r="AA12" s="1"/>
      <c r="AB12" s="4">
        <v>581.0</v>
      </c>
      <c r="AC12" s="8">
        <v>219500.0</v>
      </c>
      <c r="AD12" s="9">
        <f t="shared" si="34"/>
        <v>5.341434525</v>
      </c>
      <c r="AE12" s="5">
        <f t="shared" si="35"/>
        <v>376.7969019</v>
      </c>
      <c r="AF12" s="10">
        <f t="shared" si="36"/>
        <v>1.104617842</v>
      </c>
      <c r="AG12" s="5">
        <f t="shared" si="37"/>
        <v>1.356990898</v>
      </c>
      <c r="AH12" s="10">
        <f t="shared" si="38"/>
        <v>1.23080437</v>
      </c>
      <c r="AI12" s="4">
        <f t="shared" si="12"/>
        <v>1.109416229</v>
      </c>
      <c r="AJ12" s="1"/>
      <c r="AK12" s="4">
        <f t="shared" si="13"/>
        <v>0.7142433209</v>
      </c>
      <c r="AL12" s="4">
        <v>0.1469132248</v>
      </c>
      <c r="AM12" s="4">
        <f t="shared" si="14"/>
        <v>0.5724107968</v>
      </c>
      <c r="AN12" s="4"/>
      <c r="AO12" s="4"/>
      <c r="AP12" s="1"/>
      <c r="AQ12" s="1"/>
    </row>
    <row r="13">
      <c r="A13" s="4">
        <v>831.0</v>
      </c>
      <c r="B13" s="1" t="s">
        <v>71</v>
      </c>
      <c r="C13" s="1"/>
      <c r="D13" s="4">
        <v>4.0</v>
      </c>
      <c r="E13" s="4">
        <v>1.0</v>
      </c>
      <c r="F13" s="4">
        <f t="shared" ref="F13:G13" si="43">(D13-average(D:D))/stdev(D:D)</f>
        <v>0.2569178467</v>
      </c>
      <c r="G13" s="4">
        <f t="shared" si="43"/>
        <v>0.2636207938</v>
      </c>
      <c r="H13" s="4">
        <f t="shared" si="4"/>
        <v>0.2602693202</v>
      </c>
      <c r="I13" s="4">
        <f t="shared" si="5"/>
        <v>0.5101659732</v>
      </c>
      <c r="J13" s="4"/>
      <c r="K13" s="4">
        <v>272.2</v>
      </c>
      <c r="L13" s="4">
        <v>6.0</v>
      </c>
      <c r="M13" s="4">
        <f t="shared" si="6"/>
        <v>144.6582402</v>
      </c>
      <c r="N13" s="4">
        <f t="shared" si="7"/>
        <v>0.4732255036</v>
      </c>
      <c r="O13" s="4">
        <f t="shared" si="8"/>
        <v>0.687913878</v>
      </c>
      <c r="P13" s="4"/>
      <c r="Q13" s="4">
        <v>66.52</v>
      </c>
      <c r="R13" s="4">
        <v>68.58</v>
      </c>
      <c r="S13" s="4">
        <v>65.05</v>
      </c>
      <c r="T13" s="4">
        <v>50.97</v>
      </c>
      <c r="U13" s="4">
        <f t="shared" ref="U13:X13" si="44">(Q13-average(Q:Q))/stdev(Q:Q)</f>
        <v>0.1010080653</v>
      </c>
      <c r="V13" s="4">
        <f t="shared" si="44"/>
        <v>0.6437620983</v>
      </c>
      <c r="W13" s="4">
        <f t="shared" si="44"/>
        <v>-0.1242227266</v>
      </c>
      <c r="X13" s="4">
        <f t="shared" si="44"/>
        <v>0.3570260325</v>
      </c>
      <c r="Y13" s="4">
        <f t="shared" si="10"/>
        <v>0.2443933674</v>
      </c>
      <c r="Z13" s="4">
        <f t="shared" si="11"/>
        <v>0.4943615755</v>
      </c>
      <c r="AA13" s="1"/>
      <c r="AB13" s="4">
        <v>7000.0</v>
      </c>
      <c r="AC13" s="8">
        <v>88700.0</v>
      </c>
      <c r="AD13" s="9">
        <f t="shared" si="34"/>
        <v>4.94792362</v>
      </c>
      <c r="AE13" s="5">
        <f t="shared" si="35"/>
        <v>11.67142857</v>
      </c>
      <c r="AF13" s="10">
        <f t="shared" si="36"/>
        <v>0.9306414005</v>
      </c>
      <c r="AG13" s="5">
        <f t="shared" si="37"/>
        <v>-0.2244287762</v>
      </c>
      <c r="AH13" s="10">
        <f t="shared" si="38"/>
        <v>0.3531063121</v>
      </c>
      <c r="AI13" s="4">
        <f t="shared" si="12"/>
        <v>0.5942274919</v>
      </c>
      <c r="AJ13" s="1"/>
      <c r="AK13" s="4">
        <f t="shared" si="13"/>
        <v>0.5716672297</v>
      </c>
      <c r="AL13" s="4">
        <v>0.4037375891</v>
      </c>
      <c r="AM13" s="4">
        <f t="shared" si="14"/>
        <v>0.5296848195</v>
      </c>
      <c r="AN13" s="4"/>
      <c r="AO13" s="4"/>
      <c r="AP13" s="1"/>
      <c r="AQ13" s="1"/>
    </row>
    <row r="14">
      <c r="A14" s="4">
        <v>808.0</v>
      </c>
      <c r="B14" s="1" t="s">
        <v>67</v>
      </c>
      <c r="C14" s="1"/>
      <c r="D14" s="4">
        <v>4.0</v>
      </c>
      <c r="E14" s="4">
        <v>1.0</v>
      </c>
      <c r="F14" s="4">
        <f t="shared" ref="F14:G14" si="45">(D14-average(D:D))/stdev(D:D)</f>
        <v>0.2569178467</v>
      </c>
      <c r="G14" s="4">
        <f t="shared" si="45"/>
        <v>0.2636207938</v>
      </c>
      <c r="H14" s="4">
        <f t="shared" si="4"/>
        <v>0.2602693202</v>
      </c>
      <c r="I14" s="4">
        <f t="shared" si="5"/>
        <v>0.5101659732</v>
      </c>
      <c r="J14" s="4"/>
      <c r="K14" s="4">
        <v>63.1</v>
      </c>
      <c r="L14" s="4">
        <v>6.0</v>
      </c>
      <c r="M14" s="4">
        <f t="shared" si="6"/>
        <v>33.5339271</v>
      </c>
      <c r="N14" s="4">
        <f t="shared" si="7"/>
        <v>-0.3566407492</v>
      </c>
      <c r="O14" s="4">
        <f t="shared" si="8"/>
        <v>-0.5971940633</v>
      </c>
      <c r="P14" s="4"/>
      <c r="Q14" s="4">
        <v>87.48</v>
      </c>
      <c r="R14" s="4">
        <v>82.89</v>
      </c>
      <c r="S14" s="4">
        <v>82.16</v>
      </c>
      <c r="T14" s="4">
        <v>76.01</v>
      </c>
      <c r="U14" s="4">
        <f t="shared" ref="U14:X14" si="46">(Q14-average(Q:Q))/stdev(Q:Q)</f>
        <v>1.319499604</v>
      </c>
      <c r="V14" s="4">
        <f t="shared" si="46"/>
        <v>1.541295503</v>
      </c>
      <c r="W14" s="4">
        <f t="shared" si="46"/>
        <v>1.222008333</v>
      </c>
      <c r="X14" s="4">
        <f t="shared" si="46"/>
        <v>2.167018096</v>
      </c>
      <c r="Y14" s="4">
        <f t="shared" si="10"/>
        <v>1.562455384</v>
      </c>
      <c r="Z14" s="4">
        <f t="shared" si="11"/>
        <v>1.249982153</v>
      </c>
      <c r="AA14" s="1"/>
      <c r="AB14" s="4">
        <v>328900.0</v>
      </c>
      <c r="AC14" s="8">
        <v>263900.0</v>
      </c>
      <c r="AD14" s="9">
        <f t="shared" si="34"/>
        <v>5.42143939</v>
      </c>
      <c r="AE14" s="5">
        <f t="shared" si="35"/>
        <v>-0.1976284585</v>
      </c>
      <c r="AF14" s="10">
        <f t="shared" si="36"/>
        <v>1.139989064</v>
      </c>
      <c r="AG14" s="5">
        <f t="shared" si="37"/>
        <v>-0.2758356533</v>
      </c>
      <c r="AH14" s="10">
        <f t="shared" si="38"/>
        <v>0.4320767056</v>
      </c>
      <c r="AI14" s="4">
        <f t="shared" si="12"/>
        <v>0.6573254183</v>
      </c>
      <c r="AJ14" s="1"/>
      <c r="AK14" s="4">
        <f t="shared" si="13"/>
        <v>0.4550698704</v>
      </c>
      <c r="AL14" s="4">
        <v>0.5325529255</v>
      </c>
      <c r="AM14" s="4">
        <f t="shared" si="14"/>
        <v>0.4744406342</v>
      </c>
      <c r="AN14" s="4"/>
      <c r="AO14" s="4"/>
      <c r="AP14" s="1"/>
      <c r="AQ14" s="1"/>
    </row>
    <row r="15">
      <c r="A15" s="4">
        <v>865.0</v>
      </c>
      <c r="B15" s="1" t="s">
        <v>73</v>
      </c>
      <c r="C15" s="1"/>
      <c r="D15" s="4">
        <v>4.0</v>
      </c>
      <c r="E15" s="4">
        <v>1.0</v>
      </c>
      <c r="F15" s="4">
        <f t="shared" ref="F15:G15" si="47">(D15-average(D:D))/stdev(D:D)</f>
        <v>0.2569178467</v>
      </c>
      <c r="G15" s="4">
        <f t="shared" si="47"/>
        <v>0.2636207938</v>
      </c>
      <c r="H15" s="4">
        <f t="shared" si="4"/>
        <v>0.2602693202</v>
      </c>
      <c r="I15" s="4">
        <f t="shared" si="5"/>
        <v>0.5101659732</v>
      </c>
      <c r="J15" s="4"/>
      <c r="K15" s="4">
        <v>231.5</v>
      </c>
      <c r="L15" s="4">
        <v>5.0</v>
      </c>
      <c r="M15" s="4">
        <f t="shared" si="6"/>
        <v>136.698435</v>
      </c>
      <c r="N15" s="4">
        <f t="shared" si="7"/>
        <v>0.4137824031</v>
      </c>
      <c r="O15" s="4">
        <f t="shared" si="8"/>
        <v>0.6432592036</v>
      </c>
      <c r="P15" s="4"/>
      <c r="Q15" s="4">
        <v>75.77</v>
      </c>
      <c r="R15" s="4">
        <v>64.51</v>
      </c>
      <c r="S15" s="4">
        <v>78.23</v>
      </c>
      <c r="T15" s="4">
        <v>61.35</v>
      </c>
      <c r="U15" s="4">
        <f t="shared" ref="U15:X15" si="48">(Q15-average(Q:Q))/stdev(Q:Q)</f>
        <v>0.6387488443</v>
      </c>
      <c r="V15" s="4">
        <f t="shared" si="48"/>
        <v>0.3884887959</v>
      </c>
      <c r="W15" s="4">
        <f t="shared" si="48"/>
        <v>0.912792198</v>
      </c>
      <c r="X15" s="4">
        <f t="shared" si="48"/>
        <v>1.107334244</v>
      </c>
      <c r="Y15" s="4">
        <f t="shared" si="10"/>
        <v>0.7618410207</v>
      </c>
      <c r="Z15" s="4">
        <f t="shared" si="11"/>
        <v>0.8728350478</v>
      </c>
      <c r="AA15" s="1"/>
      <c r="AB15" s="4">
        <v>6900.0</v>
      </c>
      <c r="AC15" s="8">
        <v>2300.0</v>
      </c>
      <c r="AD15" s="9">
        <f t="shared" si="34"/>
        <v>3.361727836</v>
      </c>
      <c r="AE15" s="5">
        <f t="shared" si="35"/>
        <v>-0.6666666667</v>
      </c>
      <c r="AF15" s="10">
        <f t="shared" si="36"/>
        <v>0.2293630006</v>
      </c>
      <c r="AG15" s="5">
        <f t="shared" si="37"/>
        <v>-0.2778671364</v>
      </c>
      <c r="AH15" s="10">
        <f t="shared" si="38"/>
        <v>-0.02425206792</v>
      </c>
      <c r="AI15" s="4">
        <f t="shared" si="12"/>
        <v>-0.1557307546</v>
      </c>
      <c r="AJ15" s="1"/>
      <c r="AK15" s="4">
        <f t="shared" si="13"/>
        <v>0.4676323675</v>
      </c>
      <c r="AL15" s="4">
        <v>0.4380781779</v>
      </c>
      <c r="AM15" s="4">
        <f t="shared" si="14"/>
        <v>0.4602438201</v>
      </c>
      <c r="AN15" s="4"/>
      <c r="AO15" s="4"/>
      <c r="AP15" s="1"/>
      <c r="AQ15" s="1"/>
    </row>
    <row r="16">
      <c r="A16" s="4">
        <v>176.0</v>
      </c>
      <c r="B16" s="1" t="s">
        <v>62</v>
      </c>
      <c r="C16" s="1"/>
      <c r="D16" s="4">
        <v>3.0</v>
      </c>
      <c r="E16" s="4">
        <v>1.0</v>
      </c>
      <c r="F16" s="4">
        <f t="shared" ref="F16:G16" si="49">(D16-average(D:D))/stdev(D:D)</f>
        <v>-1.912610637</v>
      </c>
      <c r="G16" s="4">
        <f t="shared" si="49"/>
        <v>0.2636207938</v>
      </c>
      <c r="H16" s="4">
        <f t="shared" si="4"/>
        <v>-0.8244949214</v>
      </c>
      <c r="I16" s="4">
        <f t="shared" si="5"/>
        <v>-0.908017027</v>
      </c>
      <c r="J16" s="4"/>
      <c r="K16" s="4">
        <v>468.3</v>
      </c>
      <c r="L16" s="4">
        <v>6.0</v>
      </c>
      <c r="M16" s="4">
        <f t="shared" si="6"/>
        <v>248.8738203</v>
      </c>
      <c r="N16" s="4">
        <f t="shared" si="7"/>
        <v>1.251497967</v>
      </c>
      <c r="O16" s="4">
        <f t="shared" si="8"/>
        <v>1.1187037</v>
      </c>
      <c r="P16" s="4"/>
      <c r="Q16" s="4">
        <v>68.35</v>
      </c>
      <c r="R16" s="4">
        <v>56.02</v>
      </c>
      <c r="S16" s="4">
        <v>71.19</v>
      </c>
      <c r="T16" s="4">
        <v>51.57</v>
      </c>
      <c r="U16" s="4">
        <f t="shared" ref="U16:X16" si="50">(Q16-average(Q:Q))/stdev(Q:Q)</f>
        <v>0.2073935383</v>
      </c>
      <c r="V16" s="4">
        <f t="shared" si="50"/>
        <v>-0.1440100584</v>
      </c>
      <c r="W16" s="4">
        <f t="shared" si="50"/>
        <v>0.3588783081</v>
      </c>
      <c r="X16" s="4">
        <f t="shared" si="50"/>
        <v>0.4003964494</v>
      </c>
      <c r="Y16" s="4">
        <f t="shared" si="10"/>
        <v>0.2056645593</v>
      </c>
      <c r="Z16" s="4">
        <f t="shared" si="11"/>
        <v>0.4535025461</v>
      </c>
      <c r="AA16" s="1"/>
      <c r="AB16" s="4">
        <v>4500000.0</v>
      </c>
      <c r="AC16" s="8">
        <v>1300000.0</v>
      </c>
      <c r="AD16" s="9">
        <f t="shared" si="34"/>
        <v>6.113943352</v>
      </c>
      <c r="AE16" s="5">
        <f t="shared" si="35"/>
        <v>-0.7111111111</v>
      </c>
      <c r="AF16" s="10">
        <f t="shared" si="36"/>
        <v>1.446154341</v>
      </c>
      <c r="AG16" s="5">
        <f t="shared" si="37"/>
        <v>-0.2780596328</v>
      </c>
      <c r="AH16" s="10">
        <f t="shared" si="38"/>
        <v>0.584047354</v>
      </c>
      <c r="AI16" s="4">
        <f t="shared" si="12"/>
        <v>0.7642299091</v>
      </c>
      <c r="AJ16" s="1"/>
      <c r="AK16" s="4">
        <f t="shared" si="13"/>
        <v>0.3571047819</v>
      </c>
      <c r="AL16" s="4">
        <v>0.7655756302</v>
      </c>
      <c r="AM16" s="4">
        <f t="shared" si="14"/>
        <v>0.459222494</v>
      </c>
      <c r="AN16" s="4"/>
      <c r="AO16" s="4"/>
      <c r="AP16" s="1"/>
      <c r="AQ16" s="1"/>
    </row>
    <row r="17">
      <c r="A17" s="4">
        <v>945.0</v>
      </c>
      <c r="B17" s="1" t="s">
        <v>70</v>
      </c>
      <c r="C17" s="1"/>
      <c r="D17" s="4">
        <v>4.0</v>
      </c>
      <c r="E17" s="4">
        <v>1.0</v>
      </c>
      <c r="F17" s="4">
        <f t="shared" ref="F17:G17" si="51">(D17-average(D:D))/stdev(D:D)</f>
        <v>0.2569178467</v>
      </c>
      <c r="G17" s="4">
        <f t="shared" si="51"/>
        <v>0.2636207938</v>
      </c>
      <c r="H17" s="4">
        <f t="shared" si="4"/>
        <v>0.2602693202</v>
      </c>
      <c r="I17" s="4">
        <f t="shared" si="5"/>
        <v>0.5101659732</v>
      </c>
      <c r="J17" s="4"/>
      <c r="K17" s="4">
        <v>111.3</v>
      </c>
      <c r="L17" s="4">
        <v>5.0</v>
      </c>
      <c r="M17" s="4">
        <f t="shared" si="6"/>
        <v>65.721537</v>
      </c>
      <c r="N17" s="4">
        <f t="shared" si="7"/>
        <v>-0.116266609</v>
      </c>
      <c r="O17" s="4">
        <f t="shared" si="8"/>
        <v>-0.3409788982</v>
      </c>
      <c r="P17" s="4"/>
      <c r="Q17" s="4">
        <v>80.7</v>
      </c>
      <c r="R17" s="4">
        <v>84.98</v>
      </c>
      <c r="S17" s="4">
        <v>77.28</v>
      </c>
      <c r="T17" s="4">
        <v>63.38</v>
      </c>
      <c r="U17" s="4">
        <f t="shared" ref="U17:X17" si="52">(Q17-average(Q:Q))/stdev(Q:Q)</f>
        <v>0.9253501461</v>
      </c>
      <c r="V17" s="4">
        <f t="shared" si="52"/>
        <v>1.672381793</v>
      </c>
      <c r="W17" s="4">
        <f t="shared" si="52"/>
        <v>0.8380452953</v>
      </c>
      <c r="X17" s="4">
        <f t="shared" si="52"/>
        <v>1.254070821</v>
      </c>
      <c r="Y17" s="4">
        <f t="shared" si="10"/>
        <v>1.172462014</v>
      </c>
      <c r="Z17" s="4">
        <f t="shared" si="11"/>
        <v>1.082802851</v>
      </c>
      <c r="AA17" s="1"/>
      <c r="AB17" s="4">
        <v>18400.0</v>
      </c>
      <c r="AC17" s="8">
        <v>9900.0</v>
      </c>
      <c r="AD17" s="9">
        <f t="shared" si="34"/>
        <v>3.995635195</v>
      </c>
      <c r="AE17" s="5">
        <f t="shared" si="35"/>
        <v>-0.4619565217</v>
      </c>
      <c r="AF17" s="10">
        <f t="shared" si="36"/>
        <v>0.5096219337</v>
      </c>
      <c r="AG17" s="5">
        <f t="shared" si="37"/>
        <v>-0.2769805024</v>
      </c>
      <c r="AH17" s="10">
        <f t="shared" si="38"/>
        <v>0.1163207156</v>
      </c>
      <c r="AI17" s="4">
        <f t="shared" si="12"/>
        <v>0.3410582291</v>
      </c>
      <c r="AJ17" s="1"/>
      <c r="AK17" s="4">
        <f t="shared" si="13"/>
        <v>0.3982620388</v>
      </c>
      <c r="AL17" s="4">
        <v>0.4618153181</v>
      </c>
      <c r="AM17" s="4">
        <f t="shared" si="14"/>
        <v>0.4141503586</v>
      </c>
      <c r="AN17" s="4"/>
      <c r="AO17" s="4"/>
      <c r="AP17" s="1"/>
      <c r="AQ17" s="1"/>
    </row>
    <row r="18">
      <c r="A18" s="4">
        <v>520.0</v>
      </c>
      <c r="B18" s="1" t="s">
        <v>74</v>
      </c>
      <c r="C18" s="1"/>
      <c r="D18" s="4">
        <v>4.0</v>
      </c>
      <c r="E18" s="4">
        <v>1.0</v>
      </c>
      <c r="F18" s="4">
        <f t="shared" ref="F18:G18" si="53">(D18-average(D:D))/stdev(D:D)</f>
        <v>0.2569178467</v>
      </c>
      <c r="G18" s="4">
        <f t="shared" si="53"/>
        <v>0.2636207938</v>
      </c>
      <c r="H18" s="4">
        <f t="shared" si="4"/>
        <v>0.2602693202</v>
      </c>
      <c r="I18" s="4">
        <f t="shared" si="5"/>
        <v>0.5101659732</v>
      </c>
      <c r="J18" s="4"/>
      <c r="K18" s="4">
        <v>67.9</v>
      </c>
      <c r="L18" s="4">
        <v>7.0</v>
      </c>
      <c r="M18" s="4">
        <f t="shared" si="6"/>
        <v>32.47635951</v>
      </c>
      <c r="N18" s="4">
        <f t="shared" si="7"/>
        <v>-0.3645385677</v>
      </c>
      <c r="O18" s="4">
        <f t="shared" si="8"/>
        <v>-0.6037702938</v>
      </c>
      <c r="P18" s="4"/>
      <c r="Q18" s="4">
        <v>84.1</v>
      </c>
      <c r="R18" s="4">
        <v>78.9</v>
      </c>
      <c r="S18" s="4">
        <v>86.92</v>
      </c>
      <c r="T18" s="4">
        <v>58.91</v>
      </c>
      <c r="U18" s="4">
        <f t="shared" ref="U18:X18" si="54">(Q18-average(Q:Q))/stdev(Q:Q)</f>
        <v>1.123006216</v>
      </c>
      <c r="V18" s="4">
        <f t="shared" si="54"/>
        <v>1.291039858</v>
      </c>
      <c r="W18" s="4">
        <f t="shared" si="54"/>
        <v>1.596529656</v>
      </c>
      <c r="X18" s="4">
        <f t="shared" si="54"/>
        <v>0.9309612157</v>
      </c>
      <c r="Y18" s="4">
        <f t="shared" si="10"/>
        <v>1.235384236</v>
      </c>
      <c r="Z18" s="4">
        <f t="shared" si="11"/>
        <v>1.111478401</v>
      </c>
      <c r="AA18" s="1"/>
      <c r="AB18" s="4">
        <v>19500.0</v>
      </c>
      <c r="AC18" s="8">
        <v>310700.0</v>
      </c>
      <c r="AD18" s="9">
        <f t="shared" si="34"/>
        <v>5.492341253</v>
      </c>
      <c r="AE18" s="5">
        <f t="shared" si="35"/>
        <v>14.93333333</v>
      </c>
      <c r="AF18" s="10">
        <f t="shared" si="36"/>
        <v>1.171335728</v>
      </c>
      <c r="AG18" s="5">
        <f t="shared" si="37"/>
        <v>-0.2103009195</v>
      </c>
      <c r="AH18" s="10">
        <f t="shared" si="38"/>
        <v>0.480517404</v>
      </c>
      <c r="AI18" s="4">
        <f t="shared" si="12"/>
        <v>0.6931936267</v>
      </c>
      <c r="AJ18" s="1"/>
      <c r="AK18" s="4">
        <f t="shared" si="13"/>
        <v>0.4277669268</v>
      </c>
      <c r="AL18" s="4">
        <v>0.3501858682</v>
      </c>
      <c r="AM18" s="4">
        <f t="shared" si="14"/>
        <v>0.4083716622</v>
      </c>
      <c r="AN18" s="4"/>
      <c r="AO18" s="4"/>
      <c r="AP18" s="1"/>
      <c r="AQ18" s="1"/>
    </row>
    <row r="19">
      <c r="A19" s="4">
        <v>823.0</v>
      </c>
      <c r="B19" s="1" t="s">
        <v>86</v>
      </c>
      <c r="C19" s="1"/>
      <c r="D19" s="4">
        <v>4.0</v>
      </c>
      <c r="E19" s="4">
        <v>1.0</v>
      </c>
      <c r="F19" s="4">
        <f t="shared" ref="F19:G19" si="55">(D19-average(D:D))/stdev(D:D)</f>
        <v>0.2569178467</v>
      </c>
      <c r="G19" s="4">
        <f t="shared" si="55"/>
        <v>0.2636207938</v>
      </c>
      <c r="H19" s="4">
        <f t="shared" si="4"/>
        <v>0.2602693202</v>
      </c>
      <c r="I19" s="4">
        <f t="shared" si="5"/>
        <v>0.5101659732</v>
      </c>
      <c r="J19" s="4"/>
      <c r="K19" s="4">
        <v>81.4</v>
      </c>
      <c r="L19" s="4">
        <v>6.0</v>
      </c>
      <c r="M19" s="4">
        <f t="shared" si="6"/>
        <v>43.2592974</v>
      </c>
      <c r="N19" s="4">
        <f t="shared" si="7"/>
        <v>-0.2840125693</v>
      </c>
      <c r="O19" s="4">
        <f t="shared" si="8"/>
        <v>-0.5329282966</v>
      </c>
      <c r="P19" s="4"/>
      <c r="Q19" s="4">
        <v>63.66</v>
      </c>
      <c r="R19" s="4">
        <v>62.65</v>
      </c>
      <c r="S19" s="4">
        <v>69.43</v>
      </c>
      <c r="T19" s="4">
        <v>58.53</v>
      </c>
      <c r="U19" s="4">
        <f t="shared" ref="U19:X19" si="56">(Q19-average(Q:Q))/stdev(Q:Q)</f>
        <v>-0.06525557022</v>
      </c>
      <c r="V19" s="4">
        <f t="shared" si="56"/>
        <v>0.2718282696</v>
      </c>
      <c r="W19" s="4">
        <f t="shared" si="56"/>
        <v>0.2203998356</v>
      </c>
      <c r="X19" s="4">
        <f t="shared" si="56"/>
        <v>0.903493285</v>
      </c>
      <c r="Y19" s="4">
        <f t="shared" si="10"/>
        <v>0.332616455</v>
      </c>
      <c r="Z19" s="4">
        <f t="shared" si="11"/>
        <v>0.5767291002</v>
      </c>
      <c r="AA19" s="1"/>
      <c r="AB19" s="4">
        <v>1100.0</v>
      </c>
      <c r="AC19" s="8">
        <v>1300000.0</v>
      </c>
      <c r="AD19" s="9">
        <f t="shared" si="34"/>
        <v>6.113943352</v>
      </c>
      <c r="AE19" s="5">
        <f t="shared" si="35"/>
        <v>1180.818182</v>
      </c>
      <c r="AF19" s="10">
        <f t="shared" si="36"/>
        <v>1.446154341</v>
      </c>
      <c r="AG19" s="5">
        <f t="shared" si="37"/>
        <v>4.839341936</v>
      </c>
      <c r="AH19" s="10">
        <f t="shared" si="38"/>
        <v>3.142748138</v>
      </c>
      <c r="AI19" s="4">
        <f t="shared" si="12"/>
        <v>1.772779777</v>
      </c>
      <c r="AJ19" s="1"/>
      <c r="AK19" s="4">
        <f t="shared" si="13"/>
        <v>0.5816866385</v>
      </c>
      <c r="AL19" s="4">
        <v>-0.4734155494</v>
      </c>
      <c r="AM19" s="4">
        <f t="shared" si="14"/>
        <v>0.3179110915</v>
      </c>
      <c r="AN19" s="4"/>
      <c r="AO19" s="4"/>
      <c r="AP19" s="1"/>
      <c r="AQ19" s="1"/>
    </row>
    <row r="20">
      <c r="A20" s="4">
        <v>814.0</v>
      </c>
      <c r="B20" s="1" t="s">
        <v>78</v>
      </c>
      <c r="C20" s="1"/>
      <c r="D20" s="4">
        <v>4.0</v>
      </c>
      <c r="E20" s="4">
        <v>1.0</v>
      </c>
      <c r="F20" s="4">
        <f t="shared" ref="F20:G20" si="57">(D20-average(D:D))/stdev(D:D)</f>
        <v>0.2569178467</v>
      </c>
      <c r="G20" s="4">
        <f t="shared" si="57"/>
        <v>0.2636207938</v>
      </c>
      <c r="H20" s="4">
        <f t="shared" si="4"/>
        <v>0.2602693202</v>
      </c>
      <c r="I20" s="4">
        <f t="shared" si="5"/>
        <v>0.5101659732</v>
      </c>
      <c r="J20" s="4"/>
      <c r="K20" s="4">
        <v>162.2</v>
      </c>
      <c r="L20" s="4">
        <v>6.0</v>
      </c>
      <c r="M20" s="4">
        <f t="shared" si="6"/>
        <v>86.1997302</v>
      </c>
      <c r="N20" s="4">
        <f t="shared" si="7"/>
        <v>0.03666267333</v>
      </c>
      <c r="O20" s="4">
        <f t="shared" si="8"/>
        <v>0.191474994</v>
      </c>
      <c r="P20" s="4"/>
      <c r="Q20" s="4">
        <v>66.09</v>
      </c>
      <c r="R20" s="4">
        <v>66.18</v>
      </c>
      <c r="S20" s="4">
        <v>71.48</v>
      </c>
      <c r="T20" s="4">
        <v>50.13</v>
      </c>
      <c r="U20" s="4">
        <f t="shared" ref="U20:X20" si="58">(Q20-average(Q:Q))/stdev(Q:Q)</f>
        <v>0.0760103858</v>
      </c>
      <c r="V20" s="4">
        <f t="shared" si="58"/>
        <v>0.4932323868</v>
      </c>
      <c r="W20" s="4">
        <f t="shared" si="58"/>
        <v>0.3816957837</v>
      </c>
      <c r="X20" s="4">
        <f t="shared" si="58"/>
        <v>0.2963074489</v>
      </c>
      <c r="Y20" s="4">
        <f t="shared" si="10"/>
        <v>0.3118115013</v>
      </c>
      <c r="Z20" s="4">
        <f t="shared" si="11"/>
        <v>0.5584008429</v>
      </c>
      <c r="AA20" s="1"/>
      <c r="AB20" s="4">
        <v>0.0</v>
      </c>
      <c r="AC20" s="8">
        <v>1300.0</v>
      </c>
      <c r="AD20" s="9">
        <f t="shared" si="34"/>
        <v>3.113943352</v>
      </c>
      <c r="AE20" s="5" t="str">
        <f t="shared" si="35"/>
        <v/>
      </c>
      <c r="AF20" s="10">
        <f t="shared" si="36"/>
        <v>0.1198141617</v>
      </c>
      <c r="AG20" s="5" t="str">
        <f t="shared" si="37"/>
        <v/>
      </c>
      <c r="AH20" s="10">
        <f t="shared" si="38"/>
        <v>0.1198141617</v>
      </c>
      <c r="AI20" s="4">
        <f t="shared" si="12"/>
        <v>0.3461418232</v>
      </c>
      <c r="AJ20" s="1"/>
      <c r="AK20" s="4">
        <f t="shared" si="13"/>
        <v>0.4015459083</v>
      </c>
      <c r="AL20" s="4">
        <v>-0.04732935929</v>
      </c>
      <c r="AM20" s="4">
        <f t="shared" si="14"/>
        <v>0.2893270914</v>
      </c>
      <c r="AN20" s="4"/>
      <c r="AO20" s="4"/>
      <c r="AP20" s="1"/>
      <c r="AQ20" s="1"/>
    </row>
    <row r="21">
      <c r="A21" s="4">
        <v>934.0</v>
      </c>
      <c r="B21" s="13" t="s">
        <v>81</v>
      </c>
      <c r="C21" s="1"/>
      <c r="D21" s="4">
        <v>4.0</v>
      </c>
      <c r="E21" s="4">
        <v>1.0</v>
      </c>
      <c r="F21" s="4">
        <f t="shared" ref="F21:G21" si="59">(D21-average(D:D))/stdev(D:D)</f>
        <v>0.2569178467</v>
      </c>
      <c r="G21" s="4">
        <f t="shared" si="59"/>
        <v>0.2636207938</v>
      </c>
      <c r="H21" s="4">
        <f t="shared" si="4"/>
        <v>0.2602693202</v>
      </c>
      <c r="I21" s="4">
        <f t="shared" si="5"/>
        <v>0.5101659732</v>
      </c>
      <c r="J21" s="4"/>
      <c r="K21" s="4">
        <v>105.4</v>
      </c>
      <c r="L21" s="4">
        <v>5.0</v>
      </c>
      <c r="M21" s="4">
        <f t="shared" si="6"/>
        <v>62.237646</v>
      </c>
      <c r="N21" s="4">
        <f t="shared" si="7"/>
        <v>-0.1422839898</v>
      </c>
      <c r="O21" s="4">
        <f t="shared" si="8"/>
        <v>-0.3772055008</v>
      </c>
      <c r="P21" s="4"/>
      <c r="Q21" s="4">
        <v>65.47</v>
      </c>
      <c r="R21" s="4">
        <v>70.11</v>
      </c>
      <c r="S21" s="4">
        <v>78.4</v>
      </c>
      <c r="T21" s="4">
        <v>47.63</v>
      </c>
      <c r="U21" s="4">
        <f t="shared" ref="U21:X21" si="60">(Q21-average(Q:Q))/stdev(Q:Q)</f>
        <v>0.03996722007</v>
      </c>
      <c r="V21" s="4">
        <f t="shared" si="60"/>
        <v>0.7397247894</v>
      </c>
      <c r="W21" s="4">
        <f t="shared" si="60"/>
        <v>0.9261679596</v>
      </c>
      <c r="X21" s="4">
        <f t="shared" si="60"/>
        <v>0.1155973786</v>
      </c>
      <c r="Y21" s="4">
        <f t="shared" si="10"/>
        <v>0.4553643369</v>
      </c>
      <c r="Z21" s="4">
        <f t="shared" si="11"/>
        <v>0.6748068886</v>
      </c>
      <c r="AA21" s="1"/>
      <c r="AB21" s="4">
        <v>8000.0</v>
      </c>
      <c r="AC21" s="8">
        <v>14700.0</v>
      </c>
      <c r="AD21" s="9">
        <f t="shared" si="34"/>
        <v>4.167317335</v>
      </c>
      <c r="AE21" s="5">
        <f t="shared" si="35"/>
        <v>0.8375</v>
      </c>
      <c r="AF21" s="10">
        <f t="shared" si="36"/>
        <v>0.5855249072</v>
      </c>
      <c r="AG21" s="5">
        <f t="shared" si="37"/>
        <v>-0.2713523383</v>
      </c>
      <c r="AH21" s="10">
        <f t="shared" si="38"/>
        <v>0.1570862845</v>
      </c>
      <c r="AI21" s="4">
        <f t="shared" si="12"/>
        <v>0.3963411214</v>
      </c>
      <c r="AJ21" s="1"/>
      <c r="AK21" s="4">
        <f t="shared" si="13"/>
        <v>0.3010271206</v>
      </c>
      <c r="AL21" s="4">
        <v>0.2510049366</v>
      </c>
      <c r="AM21" s="4">
        <f t="shared" si="14"/>
        <v>0.2885215746</v>
      </c>
      <c r="AN21" s="4"/>
      <c r="AO21" s="4"/>
      <c r="AP21" s="1"/>
      <c r="AQ21" s="1"/>
    </row>
    <row r="22">
      <c r="A22" s="4">
        <v>505.0</v>
      </c>
      <c r="B22" s="1" t="s">
        <v>68</v>
      </c>
      <c r="C22" s="1"/>
      <c r="D22" s="4">
        <v>4.0</v>
      </c>
      <c r="E22" s="4">
        <v>1.0</v>
      </c>
      <c r="F22" s="4">
        <f t="shared" ref="F22:G22" si="61">(D22-average(D:D))/stdev(D:D)</f>
        <v>0.2569178467</v>
      </c>
      <c r="G22" s="4">
        <f t="shared" si="61"/>
        <v>0.2636207938</v>
      </c>
      <c r="H22" s="4">
        <f t="shared" si="4"/>
        <v>0.2602693202</v>
      </c>
      <c r="I22" s="4">
        <f t="shared" si="5"/>
        <v>0.5101659732</v>
      </c>
      <c r="J22" s="4"/>
      <c r="K22" s="4">
        <v>86.4</v>
      </c>
      <c r="L22" s="4">
        <v>7.0</v>
      </c>
      <c r="M22" s="4">
        <f t="shared" si="6"/>
        <v>41.32485216</v>
      </c>
      <c r="N22" s="4">
        <f t="shared" si="7"/>
        <v>-0.2984588302</v>
      </c>
      <c r="O22" s="4">
        <f t="shared" si="8"/>
        <v>-0.5463138569</v>
      </c>
      <c r="P22" s="4"/>
      <c r="Q22" s="4">
        <v>62.92</v>
      </c>
      <c r="R22" s="4">
        <v>71.91</v>
      </c>
      <c r="S22" s="4">
        <v>69.29</v>
      </c>
      <c r="T22" s="4">
        <v>64.58</v>
      </c>
      <c r="U22" s="4">
        <f t="shared" ref="U22:X22" si="62">(Q22-average(Q:Q))/stdev(Q:Q)</f>
        <v>-0.1082748325</v>
      </c>
      <c r="V22" s="4">
        <f t="shared" si="62"/>
        <v>0.852622073</v>
      </c>
      <c r="W22" s="4">
        <f t="shared" si="62"/>
        <v>0.2093845025</v>
      </c>
      <c r="X22" s="4">
        <f t="shared" si="62"/>
        <v>1.340811655</v>
      </c>
      <c r="Y22" s="4">
        <f t="shared" si="10"/>
        <v>0.5736358495</v>
      </c>
      <c r="Z22" s="4">
        <f t="shared" si="11"/>
        <v>0.7573875161</v>
      </c>
      <c r="AA22" s="1"/>
      <c r="AB22" s="4">
        <v>8000.0</v>
      </c>
      <c r="AC22" s="8">
        <v>6500.0</v>
      </c>
      <c r="AD22" s="9">
        <f t="shared" si="34"/>
        <v>3.812913357</v>
      </c>
      <c r="AE22" s="5">
        <f t="shared" si="35"/>
        <v>-0.1875</v>
      </c>
      <c r="AF22" s="10">
        <f t="shared" si="36"/>
        <v>0.428838162</v>
      </c>
      <c r="AG22" s="5">
        <f t="shared" si="37"/>
        <v>-0.2757917852</v>
      </c>
      <c r="AH22" s="10">
        <f t="shared" si="38"/>
        <v>0.07652318838</v>
      </c>
      <c r="AI22" s="4">
        <f t="shared" si="12"/>
        <v>0.2766282494</v>
      </c>
      <c r="AJ22" s="1"/>
      <c r="AK22" s="4">
        <f t="shared" si="13"/>
        <v>0.2494669705</v>
      </c>
      <c r="AL22" s="4">
        <v>0.3848181145</v>
      </c>
      <c r="AM22" s="4">
        <f t="shared" si="14"/>
        <v>0.2833047565</v>
      </c>
      <c r="AN22" s="4"/>
      <c r="AO22" s="4"/>
      <c r="AP22" s="1"/>
      <c r="AQ22" s="1"/>
    </row>
    <row r="23">
      <c r="A23" s="4">
        <v>1062.0</v>
      </c>
      <c r="B23" s="1" t="s">
        <v>90</v>
      </c>
      <c r="C23" s="1"/>
      <c r="D23" s="4">
        <v>4.0</v>
      </c>
      <c r="E23" s="4">
        <v>1.0</v>
      </c>
      <c r="F23" s="4">
        <f t="shared" ref="F23:G23" si="63">(D23-average(D:D))/stdev(D:D)</f>
        <v>0.2569178467</v>
      </c>
      <c r="G23" s="4">
        <f t="shared" si="63"/>
        <v>0.2636207938</v>
      </c>
      <c r="H23" s="4">
        <f t="shared" si="4"/>
        <v>0.2602693202</v>
      </c>
      <c r="I23" s="4">
        <f t="shared" si="5"/>
        <v>0.5101659732</v>
      </c>
      <c r="J23" s="4"/>
      <c r="K23" s="4">
        <v>86.2</v>
      </c>
      <c r="L23" s="4">
        <v>4.0</v>
      </c>
      <c r="M23" s="4">
        <f t="shared" si="6"/>
        <v>56.55582</v>
      </c>
      <c r="N23" s="4">
        <f t="shared" si="7"/>
        <v>-0.1847153491</v>
      </c>
      <c r="O23" s="4">
        <f t="shared" si="8"/>
        <v>-0.429785236</v>
      </c>
      <c r="P23" s="4"/>
      <c r="Q23" s="4">
        <v>72.56</v>
      </c>
      <c r="R23" s="4">
        <v>64.38</v>
      </c>
      <c r="S23" s="4">
        <v>75.66</v>
      </c>
      <c r="T23" s="4">
        <v>50.94</v>
      </c>
      <c r="U23" s="4">
        <f t="shared" ref="U23:X23" si="64">(Q23-average(Q:Q))/stdev(Q:Q)</f>
        <v>0.4521382605</v>
      </c>
      <c r="V23" s="4">
        <f t="shared" si="64"/>
        <v>0.3803351032</v>
      </c>
      <c r="W23" s="4">
        <f t="shared" si="64"/>
        <v>0.7105821558</v>
      </c>
      <c r="X23" s="4">
        <f t="shared" si="64"/>
        <v>0.3548575117</v>
      </c>
      <c r="Y23" s="4">
        <f t="shared" si="10"/>
        <v>0.4744782578</v>
      </c>
      <c r="Z23" s="4">
        <f t="shared" si="11"/>
        <v>0.688823822</v>
      </c>
      <c r="AA23" s="1"/>
      <c r="AB23" s="4">
        <v>732.0</v>
      </c>
      <c r="AC23" s="8">
        <v>26600.0</v>
      </c>
      <c r="AD23" s="9">
        <f t="shared" si="34"/>
        <v>4.424881637</v>
      </c>
      <c r="AE23" s="5">
        <f t="shared" si="35"/>
        <v>35.33879781</v>
      </c>
      <c r="AF23" s="10">
        <f t="shared" si="36"/>
        <v>0.6993975346</v>
      </c>
      <c r="AG23" s="5">
        <f t="shared" si="37"/>
        <v>-0.1219214298</v>
      </c>
      <c r="AH23" s="10">
        <f t="shared" si="38"/>
        <v>0.2887380524</v>
      </c>
      <c r="AI23" s="4">
        <f t="shared" si="12"/>
        <v>0.5373435143</v>
      </c>
      <c r="AJ23" s="1"/>
      <c r="AK23" s="4">
        <f t="shared" si="13"/>
        <v>0.3266370184</v>
      </c>
      <c r="AL23" s="4">
        <v>0.04618592342</v>
      </c>
      <c r="AM23" s="4">
        <f t="shared" si="14"/>
        <v>0.2565242447</v>
      </c>
      <c r="AN23" s="4"/>
      <c r="AO23" s="4"/>
      <c r="AP23" s="1"/>
      <c r="AQ23" s="1"/>
    </row>
    <row r="24">
      <c r="A24" s="4">
        <v>810.0</v>
      </c>
      <c r="B24" s="1" t="s">
        <v>84</v>
      </c>
      <c r="C24" s="1"/>
      <c r="D24" s="4">
        <v>4.0</v>
      </c>
      <c r="E24" s="4">
        <v>1.0</v>
      </c>
      <c r="F24" s="4">
        <f t="shared" ref="F24:G24" si="65">(D24-average(D:D))/stdev(D:D)</f>
        <v>0.2569178467</v>
      </c>
      <c r="G24" s="4">
        <f t="shared" si="65"/>
        <v>0.2636207938</v>
      </c>
      <c r="H24" s="4">
        <f t="shared" si="4"/>
        <v>0.2602693202</v>
      </c>
      <c r="I24" s="4">
        <f t="shared" si="5"/>
        <v>0.5101659732</v>
      </c>
      <c r="J24" s="4"/>
      <c r="K24" s="4">
        <v>374.4</v>
      </c>
      <c r="L24" s="4">
        <v>6.0</v>
      </c>
      <c r="M24" s="4">
        <f t="shared" si="6"/>
        <v>198.9715104</v>
      </c>
      <c r="N24" s="4">
        <f t="shared" si="7"/>
        <v>0.8788320604</v>
      </c>
      <c r="O24" s="4">
        <f t="shared" si="8"/>
        <v>0.9374604314</v>
      </c>
      <c r="P24" s="4"/>
      <c r="Q24" s="4">
        <v>55.75</v>
      </c>
      <c r="R24" s="4">
        <v>26.08</v>
      </c>
      <c r="S24" s="4">
        <v>50.81</v>
      </c>
      <c r="T24" s="4">
        <v>28.43</v>
      </c>
      <c r="U24" s="4">
        <f t="shared" ref="U24:X24" si="66">(Q24-average(Q:Q))/stdev(Q:Q)</f>
        <v>-0.525096604</v>
      </c>
      <c r="V24" s="4">
        <f t="shared" si="66"/>
        <v>-2.021868209</v>
      </c>
      <c r="W24" s="4">
        <f t="shared" si="66"/>
        <v>-1.244639459</v>
      </c>
      <c r="X24" s="4">
        <f t="shared" si="66"/>
        <v>-1.272255961</v>
      </c>
      <c r="Y24" s="4">
        <f t="shared" si="10"/>
        <v>-1.265965058</v>
      </c>
      <c r="Z24" s="4">
        <f t="shared" si="11"/>
        <v>-1.125151127</v>
      </c>
      <c r="AA24" s="1"/>
      <c r="AB24" s="4">
        <v>17252.0</v>
      </c>
      <c r="AC24" s="8">
        <v>7500.0</v>
      </c>
      <c r="AD24" s="9">
        <f t="shared" si="34"/>
        <v>3.875061263</v>
      </c>
      <c r="AE24" s="5">
        <f t="shared" si="35"/>
        <v>-0.565267795</v>
      </c>
      <c r="AF24" s="10">
        <f t="shared" si="36"/>
        <v>0.4563145839</v>
      </c>
      <c r="AG24" s="5">
        <f t="shared" si="37"/>
        <v>-0.2774279609</v>
      </c>
      <c r="AH24" s="10">
        <f t="shared" si="38"/>
        <v>0.08944331149</v>
      </c>
      <c r="AI24" s="4">
        <f t="shared" si="12"/>
        <v>0.2990707466</v>
      </c>
      <c r="AJ24" s="1"/>
      <c r="AK24" s="4">
        <f t="shared" si="13"/>
        <v>0.1553865061</v>
      </c>
      <c r="AL24" s="4">
        <v>0.4794402125</v>
      </c>
      <c r="AM24" s="4">
        <f t="shared" si="14"/>
        <v>0.2363999327</v>
      </c>
      <c r="AN24" s="4"/>
      <c r="AO24" s="4"/>
      <c r="AP24" s="1"/>
      <c r="AQ24" s="1"/>
    </row>
    <row r="25">
      <c r="A25" s="4">
        <v>1087.0</v>
      </c>
      <c r="B25" s="1" t="s">
        <v>89</v>
      </c>
      <c r="C25" s="1"/>
      <c r="D25" s="4">
        <v>4.0</v>
      </c>
      <c r="E25" s="4">
        <v>1.0</v>
      </c>
      <c r="F25" s="4">
        <f t="shared" ref="F25:G25" si="67">(D25-average(D:D))/stdev(D:D)</f>
        <v>0.2569178467</v>
      </c>
      <c r="G25" s="4">
        <f t="shared" si="67"/>
        <v>0.2636207938</v>
      </c>
      <c r="H25" s="4">
        <f t="shared" si="4"/>
        <v>0.2602693202</v>
      </c>
      <c r="I25" s="4">
        <f t="shared" si="5"/>
        <v>0.5101659732</v>
      </c>
      <c r="J25" s="4"/>
      <c r="K25" s="4">
        <v>96.2</v>
      </c>
      <c r="L25" s="4">
        <v>3.0</v>
      </c>
      <c r="M25" s="4">
        <f t="shared" si="6"/>
        <v>70.1298</v>
      </c>
      <c r="N25" s="4">
        <f t="shared" si="7"/>
        <v>-0.0833461023</v>
      </c>
      <c r="O25" s="4">
        <f t="shared" si="8"/>
        <v>-0.2886972503</v>
      </c>
      <c r="P25" s="4"/>
      <c r="Q25" s="4">
        <v>76.66</v>
      </c>
      <c r="R25" s="4">
        <v>59.94</v>
      </c>
      <c r="S25" s="4">
        <v>64.9</v>
      </c>
      <c r="T25" s="4">
        <v>50.85</v>
      </c>
      <c r="U25" s="4">
        <f t="shared" ref="U25:X25" si="68">(Q25-average(Q:Q))/stdev(Q:Q)</f>
        <v>0.6904882274</v>
      </c>
      <c r="V25" s="4">
        <f t="shared" si="68"/>
        <v>0.101855137</v>
      </c>
      <c r="W25" s="4">
        <f t="shared" si="68"/>
        <v>-0.1360248692</v>
      </c>
      <c r="X25" s="4">
        <f t="shared" si="68"/>
        <v>0.3483519491</v>
      </c>
      <c r="Y25" s="4">
        <f t="shared" si="10"/>
        <v>0.2511676111</v>
      </c>
      <c r="Z25" s="4">
        <f t="shared" si="11"/>
        <v>0.501166251</v>
      </c>
      <c r="AA25" s="1"/>
      <c r="AB25" s="4">
        <v>5600.0</v>
      </c>
      <c r="AC25" s="8">
        <v>20600.0</v>
      </c>
      <c r="AD25" s="9">
        <f t="shared" si="34"/>
        <v>4.31386722</v>
      </c>
      <c r="AE25" s="5">
        <f t="shared" si="35"/>
        <v>2.678571429</v>
      </c>
      <c r="AF25" s="10">
        <f t="shared" si="36"/>
        <v>0.6503165744</v>
      </c>
      <c r="AG25" s="5">
        <f t="shared" si="37"/>
        <v>-0.2633783491</v>
      </c>
      <c r="AH25" s="10">
        <f t="shared" si="38"/>
        <v>0.1934691127</v>
      </c>
      <c r="AI25" s="4">
        <f t="shared" si="12"/>
        <v>0.4398512392</v>
      </c>
      <c r="AJ25" s="1"/>
      <c r="AK25" s="4">
        <f t="shared" si="13"/>
        <v>0.2906215533</v>
      </c>
      <c r="AL25" s="4">
        <v>0.06051511277</v>
      </c>
      <c r="AM25" s="4">
        <f t="shared" si="14"/>
        <v>0.2330949432</v>
      </c>
      <c r="AN25" s="4"/>
      <c r="AO25" s="4"/>
      <c r="AP25" s="1"/>
      <c r="AQ25" s="1"/>
    </row>
    <row r="26">
      <c r="A26" s="4">
        <v>1304.0</v>
      </c>
      <c r="B26" s="1" t="s">
        <v>97</v>
      </c>
      <c r="C26" s="1"/>
      <c r="D26" s="4">
        <v>4.0</v>
      </c>
      <c r="E26" s="4">
        <v>1.0</v>
      </c>
      <c r="F26" s="4">
        <f t="shared" ref="F26:G26" si="69">(D26-average(D:D))/stdev(D:D)</f>
        <v>0.2569178467</v>
      </c>
      <c r="G26" s="4">
        <f t="shared" si="69"/>
        <v>0.2636207938</v>
      </c>
      <c r="H26" s="4">
        <f t="shared" si="4"/>
        <v>0.2602693202</v>
      </c>
      <c r="I26" s="4">
        <f t="shared" si="5"/>
        <v>0.5101659732</v>
      </c>
      <c r="J26" s="4"/>
      <c r="K26" s="4">
        <v>0.0</v>
      </c>
      <c r="L26" s="4">
        <v>0.0</v>
      </c>
      <c r="M26" s="4">
        <f t="shared" si="6"/>
        <v>0</v>
      </c>
      <c r="N26" s="4">
        <f t="shared" si="7"/>
        <v>-0.6070690637</v>
      </c>
      <c r="O26" s="4">
        <f t="shared" si="8"/>
        <v>-0.7791463686</v>
      </c>
      <c r="P26" s="4"/>
      <c r="Q26" s="4">
        <v>95.31</v>
      </c>
      <c r="R26" s="4">
        <v>66.41</v>
      </c>
      <c r="S26" s="4">
        <v>77.34</v>
      </c>
      <c r="T26" s="4">
        <v>50.78</v>
      </c>
      <c r="U26" s="4">
        <f t="shared" ref="U26:X26" si="70">(Q26-average(Q:Q))/stdev(Q:Q)</f>
        <v>1.774689906</v>
      </c>
      <c r="V26" s="4">
        <f t="shared" si="70"/>
        <v>0.5076581509</v>
      </c>
      <c r="W26" s="4">
        <f t="shared" si="70"/>
        <v>0.8427661523</v>
      </c>
      <c r="X26" s="4">
        <f t="shared" si="70"/>
        <v>0.3432920672</v>
      </c>
      <c r="Y26" s="4">
        <f t="shared" si="10"/>
        <v>0.8671015692</v>
      </c>
      <c r="Z26" s="4">
        <f t="shared" si="11"/>
        <v>0.9311828871</v>
      </c>
      <c r="AA26" s="1"/>
      <c r="AB26" s="1"/>
      <c r="AC26" s="4"/>
      <c r="AD26" s="9"/>
      <c r="AE26" s="5"/>
      <c r="AF26" s="10"/>
      <c r="AG26" s="5"/>
      <c r="AH26" s="10"/>
      <c r="AI26" s="1" t="str">
        <f t="shared" si="12"/>
        <v/>
      </c>
      <c r="AJ26" s="1"/>
      <c r="AK26" s="4">
        <f t="shared" si="13"/>
        <v>0.2207341639</v>
      </c>
      <c r="AL26" s="1"/>
      <c r="AM26" s="4">
        <f t="shared" si="14"/>
        <v>0.2207341639</v>
      </c>
      <c r="AN26" s="4"/>
      <c r="AO26" s="4"/>
      <c r="AP26" s="1"/>
      <c r="AQ26" s="1"/>
    </row>
    <row r="27">
      <c r="A27" s="4">
        <v>1350.0</v>
      </c>
      <c r="B27" s="1" t="s">
        <v>99</v>
      </c>
      <c r="C27" s="1"/>
      <c r="D27" s="4">
        <v>4.0</v>
      </c>
      <c r="E27" s="4">
        <v>1.0</v>
      </c>
      <c r="F27" s="4">
        <f t="shared" ref="F27:G27" si="71">(D27-average(D:D))/stdev(D:D)</f>
        <v>0.2569178467</v>
      </c>
      <c r="G27" s="4">
        <f t="shared" si="71"/>
        <v>0.2636207938</v>
      </c>
      <c r="H27" s="4">
        <f t="shared" si="4"/>
        <v>0.2602693202</v>
      </c>
      <c r="I27" s="4">
        <f t="shared" si="5"/>
        <v>0.5101659732</v>
      </c>
      <c r="J27" s="4"/>
      <c r="K27" s="4">
        <v>90.1</v>
      </c>
      <c r="L27" s="4">
        <v>1.0</v>
      </c>
      <c r="M27" s="4">
        <f t="shared" si="6"/>
        <v>81.09</v>
      </c>
      <c r="N27" s="4">
        <f t="shared" si="7"/>
        <v>-0.001496326587</v>
      </c>
      <c r="O27" s="4">
        <f t="shared" si="8"/>
        <v>-0.03868238084</v>
      </c>
      <c r="P27" s="4"/>
      <c r="Q27" s="4">
        <v>84.57</v>
      </c>
      <c r="R27" s="4">
        <v>57.42</v>
      </c>
      <c r="S27" s="4">
        <v>58.01</v>
      </c>
      <c r="T27" s="4">
        <v>52.93</v>
      </c>
      <c r="U27" s="4">
        <f t="shared" ref="U27:X27" si="72">(Q27-average(Q:Q))/stdev(Q:Q)</f>
        <v>1.150329261</v>
      </c>
      <c r="V27" s="4">
        <f t="shared" si="72"/>
        <v>-0.05620106004</v>
      </c>
      <c r="W27" s="4">
        <f t="shared" si="72"/>
        <v>-0.6781366166</v>
      </c>
      <c r="X27" s="4">
        <f t="shared" si="72"/>
        <v>0.4987027276</v>
      </c>
      <c r="Y27" s="4">
        <f t="shared" si="10"/>
        <v>0.228673578</v>
      </c>
      <c r="Z27" s="4">
        <f t="shared" si="11"/>
        <v>0.4781982623</v>
      </c>
      <c r="AA27" s="1"/>
      <c r="AB27" s="1" t="s">
        <v>101</v>
      </c>
      <c r="AC27" s="8">
        <v>100400.0</v>
      </c>
      <c r="AD27" s="9">
        <f t="shared" ref="AD27:AD48" si="75">if(AC27=0, 0, LOG10(AC27))</f>
        <v>5.001733713</v>
      </c>
      <c r="AE27" s="5" t="str">
        <f t="shared" ref="AE27:AE48" si="76">if(or(AB27="-", and(AB27=0, not(AC27=0))), "", if(AC27+AB27=0, 0, (AC27-AB27)/AB27))</f>
        <v/>
      </c>
      <c r="AF27" s="10">
        <f t="shared" ref="AF27:AF48" si="77">(AD27-average(AD:AD))/stdev(AD:AD)</f>
        <v>0.9544315633</v>
      </c>
      <c r="AG27" s="5" t="str">
        <f t="shared" ref="AG27:AG48" si="78">if(AE27,(AE27-average(AE:AE))/stdev(AE:AE), "")</f>
        <v/>
      </c>
      <c r="AH27" s="10">
        <f t="shared" ref="AH27:AH48" si="79">if(AG27, average(AG27, AF27), AF27)</f>
        <v>0.9544315633</v>
      </c>
      <c r="AI27" s="4">
        <f t="shared" si="12"/>
        <v>0.9769501335</v>
      </c>
      <c r="AJ27" s="1"/>
      <c r="AK27" s="4">
        <f t="shared" si="13"/>
        <v>0.481657997</v>
      </c>
      <c r="AL27" s="4">
        <v>-0.6293698423</v>
      </c>
      <c r="AM27" s="4">
        <f t="shared" si="14"/>
        <v>0.2039010372</v>
      </c>
      <c r="AN27" s="4"/>
      <c r="AO27" s="4"/>
      <c r="AP27" s="1"/>
      <c r="AQ27" s="1"/>
    </row>
    <row r="28">
      <c r="A28" s="4">
        <v>758.0</v>
      </c>
      <c r="B28" s="1" t="s">
        <v>63</v>
      </c>
      <c r="C28" s="1"/>
      <c r="D28" s="4">
        <v>2.0</v>
      </c>
      <c r="E28" s="4">
        <v>1.0</v>
      </c>
      <c r="F28" s="4">
        <f t="shared" ref="F28:G28" si="73">(D28-average(D:D))/stdev(D:D)</f>
        <v>-4.08213912</v>
      </c>
      <c r="G28" s="4">
        <f t="shared" si="73"/>
        <v>0.2636207938</v>
      </c>
      <c r="H28" s="4">
        <f t="shared" si="4"/>
        <v>-1.909259163</v>
      </c>
      <c r="I28" s="4">
        <f t="shared" si="5"/>
        <v>-1.381759445</v>
      </c>
      <c r="J28" s="4"/>
      <c r="K28" s="4">
        <v>350.4</v>
      </c>
      <c r="L28" s="4">
        <v>6.0</v>
      </c>
      <c r="M28" s="4">
        <f t="shared" si="6"/>
        <v>186.2169264</v>
      </c>
      <c r="N28" s="4">
        <f t="shared" si="7"/>
        <v>0.7835819884</v>
      </c>
      <c r="O28" s="4">
        <f t="shared" si="8"/>
        <v>0.8852016654</v>
      </c>
      <c r="P28" s="4"/>
      <c r="Q28" s="4">
        <v>72.38</v>
      </c>
      <c r="R28" s="4">
        <v>73.13</v>
      </c>
      <c r="S28" s="4">
        <v>78.65</v>
      </c>
      <c r="T28" s="4">
        <v>63.24</v>
      </c>
      <c r="U28" s="4">
        <f t="shared" ref="U28:X28" si="74">(Q28-average(Q:Q))/stdev(Q:Q)</f>
        <v>0.4416741156</v>
      </c>
      <c r="V28" s="4">
        <f t="shared" si="74"/>
        <v>0.929141343</v>
      </c>
      <c r="W28" s="4">
        <f t="shared" si="74"/>
        <v>0.9458381971</v>
      </c>
      <c r="X28" s="4">
        <f t="shared" si="74"/>
        <v>1.243951057</v>
      </c>
      <c r="Y28" s="4">
        <f t="shared" si="10"/>
        <v>0.8901511783</v>
      </c>
      <c r="Z28" s="4">
        <f t="shared" si="11"/>
        <v>0.9434782341</v>
      </c>
      <c r="AA28" s="1"/>
      <c r="AB28" s="8">
        <v>8800.0</v>
      </c>
      <c r="AC28" s="8">
        <v>6700.0</v>
      </c>
      <c r="AD28" s="9">
        <f t="shared" si="75"/>
        <v>3.826074803</v>
      </c>
      <c r="AE28" s="5">
        <f t="shared" si="76"/>
        <v>-0.2386363636</v>
      </c>
      <c r="AF28" s="10">
        <f t="shared" si="77"/>
        <v>0.4346570135</v>
      </c>
      <c r="AG28" s="5">
        <f t="shared" si="78"/>
        <v>-0.2760132654</v>
      </c>
      <c r="AH28" s="10">
        <f t="shared" si="79"/>
        <v>0.07932187408</v>
      </c>
      <c r="AI28" s="4">
        <f t="shared" si="12"/>
        <v>0.2816413927</v>
      </c>
      <c r="AJ28" s="1"/>
      <c r="AK28" s="4">
        <f t="shared" si="13"/>
        <v>0.1821404619</v>
      </c>
      <c r="AL28" s="4">
        <v>0.138618852</v>
      </c>
      <c r="AM28" s="4">
        <f t="shared" si="14"/>
        <v>0.1712600594</v>
      </c>
      <c r="AN28" s="4"/>
      <c r="AO28" s="4"/>
      <c r="AP28" s="1"/>
      <c r="AQ28" s="1"/>
    </row>
    <row r="29">
      <c r="A29" s="4">
        <v>1250.0</v>
      </c>
      <c r="B29" s="1" t="s">
        <v>103</v>
      </c>
      <c r="C29" s="1"/>
      <c r="D29" s="4">
        <v>4.0</v>
      </c>
      <c r="E29" s="4">
        <v>1.0</v>
      </c>
      <c r="F29" s="4">
        <f t="shared" ref="F29:G29" si="80">(D29-average(D:D))/stdev(D:D)</f>
        <v>0.2569178467</v>
      </c>
      <c r="G29" s="4">
        <f t="shared" si="80"/>
        <v>0.2636207938</v>
      </c>
      <c r="H29" s="4">
        <f t="shared" si="4"/>
        <v>0.2602693202</v>
      </c>
      <c r="I29" s="4">
        <f t="shared" si="5"/>
        <v>0.5101659732</v>
      </c>
      <c r="J29" s="4"/>
      <c r="K29" s="4">
        <v>39.6</v>
      </c>
      <c r="L29" s="4">
        <v>1.0</v>
      </c>
      <c r="M29" s="4">
        <f t="shared" si="6"/>
        <v>35.64</v>
      </c>
      <c r="N29" s="4">
        <f t="shared" si="7"/>
        <v>-0.3409127885</v>
      </c>
      <c r="O29" s="4">
        <f t="shared" si="8"/>
        <v>-0.5838773746</v>
      </c>
      <c r="P29" s="4"/>
      <c r="Q29" s="4">
        <v>71.88</v>
      </c>
      <c r="R29" s="4">
        <v>66.21</v>
      </c>
      <c r="S29" s="4">
        <v>64.06</v>
      </c>
      <c r="T29" s="4">
        <v>41.6</v>
      </c>
      <c r="U29" s="4">
        <f t="shared" ref="U29:X29" si="81">(Q29-average(Q:Q))/stdev(Q:Q)</f>
        <v>0.4126070464</v>
      </c>
      <c r="V29" s="4">
        <f t="shared" si="81"/>
        <v>0.4951140082</v>
      </c>
      <c r="W29" s="4">
        <f t="shared" si="81"/>
        <v>-0.2021168674</v>
      </c>
      <c r="X29" s="4">
        <f t="shared" si="81"/>
        <v>-0.3202753109</v>
      </c>
      <c r="Y29" s="4">
        <f t="shared" si="10"/>
        <v>0.0963322191</v>
      </c>
      <c r="Z29" s="4">
        <f t="shared" si="11"/>
        <v>0.3103743209</v>
      </c>
      <c r="AA29" s="1"/>
      <c r="AB29" s="1" t="s">
        <v>101</v>
      </c>
      <c r="AC29" s="8">
        <v>85900.0</v>
      </c>
      <c r="AD29" s="9">
        <f t="shared" si="75"/>
        <v>4.933993164</v>
      </c>
      <c r="AE29" s="5" t="str">
        <f t="shared" si="76"/>
        <v/>
      </c>
      <c r="AF29" s="10">
        <f t="shared" si="77"/>
        <v>0.9244825593</v>
      </c>
      <c r="AG29" s="5" t="str">
        <f t="shared" si="78"/>
        <v/>
      </c>
      <c r="AH29" s="10">
        <f t="shared" si="79"/>
        <v>0.9244825593</v>
      </c>
      <c r="AI29" s="4">
        <f t="shared" si="12"/>
        <v>0.9615001609</v>
      </c>
      <c r="AJ29" s="1"/>
      <c r="AK29" s="4">
        <f t="shared" si="13"/>
        <v>0.2995407701</v>
      </c>
      <c r="AL29" s="4">
        <v>-0.2436561085</v>
      </c>
      <c r="AM29" s="4">
        <f t="shared" si="14"/>
        <v>0.1637415505</v>
      </c>
      <c r="AN29" s="4"/>
      <c r="AO29" s="4"/>
      <c r="AP29" s="1"/>
      <c r="AQ29" s="1"/>
    </row>
    <row r="30">
      <c r="A30" s="4">
        <v>1354.0</v>
      </c>
      <c r="B30" s="1" t="s">
        <v>76</v>
      </c>
      <c r="C30" s="1"/>
      <c r="D30" s="4">
        <v>4.0</v>
      </c>
      <c r="E30" s="4">
        <v>1.0</v>
      </c>
      <c r="F30" s="4">
        <f t="shared" ref="F30:G30" si="82">(D30-average(D:D))/stdev(D:D)</f>
        <v>0.2569178467</v>
      </c>
      <c r="G30" s="4">
        <f t="shared" si="82"/>
        <v>0.2636207938</v>
      </c>
      <c r="H30" s="4">
        <f t="shared" si="4"/>
        <v>0.2602693202</v>
      </c>
      <c r="I30" s="4">
        <f t="shared" si="5"/>
        <v>0.5101659732</v>
      </c>
      <c r="J30" s="4"/>
      <c r="K30" s="4">
        <v>46.1</v>
      </c>
      <c r="L30" s="4">
        <v>1.0</v>
      </c>
      <c r="M30" s="4">
        <f t="shared" si="6"/>
        <v>41.49</v>
      </c>
      <c r="N30" s="4">
        <f t="shared" si="7"/>
        <v>-0.2972255212</v>
      </c>
      <c r="O30" s="4">
        <f t="shared" si="8"/>
        <v>-0.5451839333</v>
      </c>
      <c r="P30" s="4"/>
      <c r="Q30" s="4">
        <v>77.54</v>
      </c>
      <c r="R30" s="4">
        <v>61.52</v>
      </c>
      <c r="S30" s="4">
        <v>79.3</v>
      </c>
      <c r="T30" s="4">
        <v>52.34</v>
      </c>
      <c r="U30" s="4">
        <f t="shared" ref="U30:X30" si="83">(Q30-average(Q:Q))/stdev(Q:Q)</f>
        <v>0.7416462691</v>
      </c>
      <c r="V30" s="4">
        <f t="shared" si="83"/>
        <v>0.2009538637</v>
      </c>
      <c r="W30" s="4">
        <f t="shared" si="83"/>
        <v>0.9969808148</v>
      </c>
      <c r="X30" s="4">
        <f t="shared" si="83"/>
        <v>0.456055151</v>
      </c>
      <c r="Y30" s="4">
        <f t="shared" si="10"/>
        <v>0.5989090247</v>
      </c>
      <c r="Z30" s="4">
        <f t="shared" si="11"/>
        <v>0.7738921273</v>
      </c>
      <c r="AA30" s="1"/>
      <c r="AB30" s="1" t="s">
        <v>101</v>
      </c>
      <c r="AC30" s="4">
        <v>285.0</v>
      </c>
      <c r="AD30" s="9">
        <f t="shared" si="75"/>
        <v>2.45484486</v>
      </c>
      <c r="AE30" s="5" t="str">
        <f t="shared" si="76"/>
        <v/>
      </c>
      <c r="AF30" s="10">
        <f t="shared" si="77"/>
        <v>-0.171582109</v>
      </c>
      <c r="AG30" s="5" t="str">
        <f t="shared" si="78"/>
        <v/>
      </c>
      <c r="AH30" s="10">
        <f t="shared" si="79"/>
        <v>-0.171582109</v>
      </c>
      <c r="AI30" s="4">
        <f t="shared" si="12"/>
        <v>-0.4142247083</v>
      </c>
      <c r="AJ30" s="1"/>
      <c r="AK30" s="4">
        <f t="shared" si="13"/>
        <v>0.08116236471</v>
      </c>
      <c r="AL30" s="4">
        <v>0.3082711154</v>
      </c>
      <c r="AM30" s="4">
        <f t="shared" si="14"/>
        <v>0.1379395524</v>
      </c>
      <c r="AN30" s="4"/>
      <c r="AO30" s="4"/>
      <c r="AP30" s="1"/>
      <c r="AQ30" s="1"/>
    </row>
    <row r="31">
      <c r="A31" s="4">
        <v>174.0</v>
      </c>
      <c r="B31" s="1" t="s">
        <v>79</v>
      </c>
      <c r="C31" s="1"/>
      <c r="D31" s="4">
        <v>4.0</v>
      </c>
      <c r="E31" s="4">
        <v>1.0</v>
      </c>
      <c r="F31" s="4">
        <f t="shared" ref="F31:G31" si="84">(D31-average(D:D))/stdev(D:D)</f>
        <v>0.2569178467</v>
      </c>
      <c r="G31" s="4">
        <f t="shared" si="84"/>
        <v>0.2636207938</v>
      </c>
      <c r="H31" s="4">
        <f t="shared" si="4"/>
        <v>0.2602693202</v>
      </c>
      <c r="I31" s="4">
        <f t="shared" si="5"/>
        <v>0.5101659732</v>
      </c>
      <c r="J31" s="4"/>
      <c r="K31" s="4">
        <v>86.5</v>
      </c>
      <c r="L31" s="4">
        <v>7.0</v>
      </c>
      <c r="M31" s="4">
        <f t="shared" si="6"/>
        <v>41.37268185</v>
      </c>
      <c r="N31" s="4">
        <f t="shared" si="7"/>
        <v>-0.2981016424</v>
      </c>
      <c r="O31" s="4">
        <f t="shared" si="8"/>
        <v>-0.5459868519</v>
      </c>
      <c r="P31" s="4"/>
      <c r="Q31" s="4">
        <v>69.62</v>
      </c>
      <c r="R31" s="4">
        <v>57.9</v>
      </c>
      <c r="S31" s="4">
        <v>60.9</v>
      </c>
      <c r="T31" s="4">
        <v>43.15</v>
      </c>
      <c r="U31" s="4">
        <f t="shared" ref="U31:X31" si="85">(Q31-average(Q:Q))/stdev(Q:Q)</f>
        <v>0.2812238939</v>
      </c>
      <c r="V31" s="4">
        <f t="shared" si="85"/>
        <v>-0.02609511775</v>
      </c>
      <c r="W31" s="4">
        <f t="shared" si="85"/>
        <v>-0.4507486703</v>
      </c>
      <c r="X31" s="4">
        <f t="shared" si="85"/>
        <v>-0.2082350673</v>
      </c>
      <c r="Y31" s="4">
        <f t="shared" si="10"/>
        <v>-0.1009637403</v>
      </c>
      <c r="Z31" s="4">
        <f t="shared" si="11"/>
        <v>-0.3177479195</v>
      </c>
      <c r="AA31" s="1"/>
      <c r="AB31" s="4">
        <v>210000.0</v>
      </c>
      <c r="AC31" s="8">
        <v>534300.0</v>
      </c>
      <c r="AD31" s="9">
        <f t="shared" si="75"/>
        <v>5.727785174</v>
      </c>
      <c r="AE31" s="5">
        <f t="shared" si="76"/>
        <v>1.544285714</v>
      </c>
      <c r="AF31" s="10">
        <f t="shared" si="77"/>
        <v>1.275428638</v>
      </c>
      <c r="AG31" s="5">
        <f t="shared" si="78"/>
        <v>-0.2682911308</v>
      </c>
      <c r="AH31" s="10">
        <f t="shared" si="79"/>
        <v>0.5035687538</v>
      </c>
      <c r="AI31" s="4">
        <f t="shared" si="12"/>
        <v>0.7096257843</v>
      </c>
      <c r="AJ31" s="1"/>
      <c r="AK31" s="4">
        <f t="shared" si="13"/>
        <v>0.08901424654</v>
      </c>
      <c r="AL31" s="4">
        <v>0.2562992224</v>
      </c>
      <c r="AM31" s="4">
        <f t="shared" si="14"/>
        <v>0.1308354905</v>
      </c>
      <c r="AN31" s="4"/>
      <c r="AO31" s="4"/>
      <c r="AP31" s="1"/>
      <c r="AQ31" s="1"/>
    </row>
    <row r="32">
      <c r="A32" s="4">
        <v>877.0</v>
      </c>
      <c r="B32" s="1" t="s">
        <v>109</v>
      </c>
      <c r="C32" s="1"/>
      <c r="D32" s="4">
        <v>4.0</v>
      </c>
      <c r="E32" s="4">
        <v>1.0</v>
      </c>
      <c r="F32" s="4">
        <f t="shared" ref="F32:G32" si="86">(D32-average(D:D))/stdev(D:D)</f>
        <v>0.2569178467</v>
      </c>
      <c r="G32" s="4">
        <f t="shared" si="86"/>
        <v>0.2636207938</v>
      </c>
      <c r="H32" s="4">
        <f t="shared" si="4"/>
        <v>0.2602693202</v>
      </c>
      <c r="I32" s="4">
        <f t="shared" si="5"/>
        <v>0.5101659732</v>
      </c>
      <c r="J32" s="4"/>
      <c r="K32" s="4">
        <v>0.0</v>
      </c>
      <c r="L32" s="1"/>
      <c r="M32" s="4">
        <f t="shared" si="6"/>
        <v>0</v>
      </c>
      <c r="N32" s="4">
        <f t="shared" si="7"/>
        <v>-0.6070690637</v>
      </c>
      <c r="O32" s="4">
        <f t="shared" si="8"/>
        <v>-0.7791463686</v>
      </c>
      <c r="P32" s="4"/>
      <c r="Q32" s="4">
        <v>88.37</v>
      </c>
      <c r="R32" s="4">
        <v>81.49</v>
      </c>
      <c r="S32" s="4">
        <v>84.5</v>
      </c>
      <c r="T32" s="4">
        <v>51.97</v>
      </c>
      <c r="U32" s="4">
        <f t="shared" ref="U32:X32" si="87">(Q32-average(Q:Q))/stdev(Q:Q)</f>
        <v>1.371238987</v>
      </c>
      <c r="V32" s="4">
        <f t="shared" si="87"/>
        <v>1.453486505</v>
      </c>
      <c r="W32" s="4">
        <f t="shared" si="87"/>
        <v>1.406121756</v>
      </c>
      <c r="X32" s="4">
        <f t="shared" si="87"/>
        <v>0.4293100606</v>
      </c>
      <c r="Y32" s="4">
        <f t="shared" si="10"/>
        <v>1.165039327</v>
      </c>
      <c r="Z32" s="4">
        <f t="shared" si="11"/>
        <v>1.079369875</v>
      </c>
      <c r="AA32" s="1"/>
      <c r="AB32" s="4">
        <v>0.0</v>
      </c>
      <c r="AC32" s="4">
        <v>368.0</v>
      </c>
      <c r="AD32" s="9">
        <f t="shared" si="75"/>
        <v>2.565847819</v>
      </c>
      <c r="AE32" s="5" t="str">
        <f t="shared" si="76"/>
        <v/>
      </c>
      <c r="AF32" s="10">
        <f t="shared" si="77"/>
        <v>-0.1225062143</v>
      </c>
      <c r="AG32" s="5" t="str">
        <f t="shared" si="78"/>
        <v/>
      </c>
      <c r="AH32" s="10">
        <f t="shared" si="79"/>
        <v>-0.1225062143</v>
      </c>
      <c r="AI32" s="4">
        <f t="shared" si="12"/>
        <v>-0.3500088775</v>
      </c>
      <c r="AJ32" s="1"/>
      <c r="AK32" s="4">
        <f t="shared" si="13"/>
        <v>0.1150951505</v>
      </c>
      <c r="AL32" s="4">
        <v>0.06866114287</v>
      </c>
      <c r="AM32" s="4">
        <f t="shared" si="14"/>
        <v>0.1034866486</v>
      </c>
      <c r="AN32" s="4"/>
      <c r="AO32" s="4"/>
      <c r="AP32" s="1"/>
      <c r="AQ32" s="1"/>
    </row>
    <row r="33">
      <c r="A33" s="4">
        <v>1349.0</v>
      </c>
      <c r="B33" s="1" t="s">
        <v>87</v>
      </c>
      <c r="C33" s="1"/>
      <c r="D33" s="4">
        <v>4.0</v>
      </c>
      <c r="E33" s="4">
        <v>1.0</v>
      </c>
      <c r="F33" s="4">
        <f t="shared" ref="F33:G33" si="88">(D33-average(D:D))/stdev(D:D)</f>
        <v>0.2569178467</v>
      </c>
      <c r="G33" s="4">
        <f t="shared" si="88"/>
        <v>0.2636207938</v>
      </c>
      <c r="H33" s="4">
        <f t="shared" si="4"/>
        <v>0.2602693202</v>
      </c>
      <c r="I33" s="4">
        <f t="shared" si="5"/>
        <v>0.5101659732</v>
      </c>
      <c r="J33" s="4"/>
      <c r="K33" s="4">
        <v>41.3</v>
      </c>
      <c r="L33" s="4">
        <v>1.0</v>
      </c>
      <c r="M33" s="4">
        <f t="shared" si="6"/>
        <v>37.17</v>
      </c>
      <c r="N33" s="4">
        <f t="shared" si="7"/>
        <v>-0.3294868878</v>
      </c>
      <c r="O33" s="4">
        <f t="shared" si="8"/>
        <v>-0.5740094841</v>
      </c>
      <c r="P33" s="4"/>
      <c r="Q33" s="4">
        <v>90.04</v>
      </c>
      <c r="R33" s="4">
        <v>73.44</v>
      </c>
      <c r="S33" s="4">
        <v>65.04</v>
      </c>
      <c r="T33" s="4">
        <v>55.66</v>
      </c>
      <c r="U33" s="4">
        <f t="shared" ref="U33:X33" si="89">(Q33-average(Q:Q))/stdev(Q:Q)</f>
        <v>1.468322998</v>
      </c>
      <c r="V33" s="4">
        <f t="shared" si="89"/>
        <v>0.9485847641</v>
      </c>
      <c r="W33" s="4">
        <f t="shared" si="89"/>
        <v>-0.1250095361</v>
      </c>
      <c r="X33" s="4">
        <f t="shared" si="89"/>
        <v>0.6960381244</v>
      </c>
      <c r="Y33" s="4">
        <f t="shared" si="10"/>
        <v>0.7469840875</v>
      </c>
      <c r="Z33" s="4">
        <f t="shared" si="11"/>
        <v>0.8642824119</v>
      </c>
      <c r="AA33" s="1"/>
      <c r="AB33" s="1" t="s">
        <v>101</v>
      </c>
      <c r="AC33" s="4">
        <v>116.0</v>
      </c>
      <c r="AD33" s="9">
        <f t="shared" si="75"/>
        <v>2.064457989</v>
      </c>
      <c r="AE33" s="5" t="str">
        <f t="shared" si="76"/>
        <v/>
      </c>
      <c r="AF33" s="10">
        <f t="shared" si="77"/>
        <v>-0.344177373</v>
      </c>
      <c r="AG33" s="5" t="str">
        <f t="shared" si="78"/>
        <v/>
      </c>
      <c r="AH33" s="10">
        <f t="shared" si="79"/>
        <v>-0.344177373</v>
      </c>
      <c r="AI33" s="4">
        <f t="shared" si="12"/>
        <v>-0.5866663217</v>
      </c>
      <c r="AJ33" s="1"/>
      <c r="AK33" s="4">
        <f t="shared" si="13"/>
        <v>0.05344314482</v>
      </c>
      <c r="AL33" s="4">
        <v>0.03567795229</v>
      </c>
      <c r="AM33" s="4">
        <f t="shared" si="14"/>
        <v>0.04900184669</v>
      </c>
      <c r="AN33" s="4"/>
      <c r="AO33" s="4"/>
      <c r="AP33" s="1"/>
      <c r="AQ33" s="1"/>
    </row>
    <row r="34">
      <c r="A34" s="4">
        <v>949.0</v>
      </c>
      <c r="B34" s="1" t="s">
        <v>98</v>
      </c>
      <c r="C34" s="1"/>
      <c r="D34" s="4">
        <v>4.0</v>
      </c>
      <c r="E34" s="4">
        <v>1.0</v>
      </c>
      <c r="F34" s="4">
        <f t="shared" ref="F34:G34" si="90">(D34-average(D:D))/stdev(D:D)</f>
        <v>0.2569178467</v>
      </c>
      <c r="G34" s="4">
        <f t="shared" si="90"/>
        <v>0.2636207938</v>
      </c>
      <c r="H34" s="4">
        <f t="shared" si="4"/>
        <v>0.2602693202</v>
      </c>
      <c r="I34" s="4">
        <f t="shared" si="5"/>
        <v>0.5101659732</v>
      </c>
      <c r="J34" s="4"/>
      <c r="K34" s="4">
        <v>28.1</v>
      </c>
      <c r="L34" s="4">
        <v>5.0</v>
      </c>
      <c r="M34" s="4">
        <f t="shared" si="6"/>
        <v>16.592769</v>
      </c>
      <c r="N34" s="4">
        <f t="shared" si="7"/>
        <v>-0.4831557755</v>
      </c>
      <c r="O34" s="4">
        <f t="shared" si="8"/>
        <v>-0.6950940767</v>
      </c>
      <c r="P34" s="4"/>
      <c r="Q34" s="4">
        <v>82.6</v>
      </c>
      <c r="R34" s="4">
        <v>74.78</v>
      </c>
      <c r="S34" s="4">
        <v>71.1</v>
      </c>
      <c r="T34" s="4">
        <v>56.07</v>
      </c>
      <c r="U34" s="4">
        <f t="shared" ref="U34:X34" si="91">(Q34-average(Q:Q))/stdev(Q:Q)</f>
        <v>1.035805009</v>
      </c>
      <c r="V34" s="4">
        <f t="shared" si="91"/>
        <v>1.03263052</v>
      </c>
      <c r="W34" s="4">
        <f t="shared" si="91"/>
        <v>0.3517970225</v>
      </c>
      <c r="X34" s="4">
        <f t="shared" si="91"/>
        <v>0.7256745759</v>
      </c>
      <c r="Y34" s="4">
        <f t="shared" si="10"/>
        <v>0.7864767817</v>
      </c>
      <c r="Z34" s="4">
        <f t="shared" si="11"/>
        <v>0.8868352619</v>
      </c>
      <c r="AA34" s="1"/>
      <c r="AB34" s="4">
        <v>0.0</v>
      </c>
      <c r="AC34" s="4">
        <v>515.0</v>
      </c>
      <c r="AD34" s="9">
        <f t="shared" si="75"/>
        <v>2.711807229</v>
      </c>
      <c r="AE34" s="5" t="str">
        <f t="shared" si="76"/>
        <v/>
      </c>
      <c r="AF34" s="10">
        <f t="shared" si="77"/>
        <v>-0.05797560416</v>
      </c>
      <c r="AG34" s="5" t="str">
        <f t="shared" si="78"/>
        <v/>
      </c>
      <c r="AH34" s="10">
        <f t="shared" si="79"/>
        <v>-0.05797560416</v>
      </c>
      <c r="AI34" s="4">
        <f t="shared" si="12"/>
        <v>-0.2407812371</v>
      </c>
      <c r="AJ34" s="1"/>
      <c r="AK34" s="4">
        <f t="shared" si="13"/>
        <v>0.1152814803</v>
      </c>
      <c r="AL34" s="4">
        <v>-0.1545335293</v>
      </c>
      <c r="AM34" s="4">
        <f t="shared" si="14"/>
        <v>0.04782772791</v>
      </c>
      <c r="AN34" s="4"/>
      <c r="AO34" s="4"/>
      <c r="AP34" s="1"/>
      <c r="AQ34" s="1"/>
    </row>
    <row r="35">
      <c r="A35" s="4">
        <v>955.0</v>
      </c>
      <c r="B35" s="1" t="s">
        <v>83</v>
      </c>
      <c r="C35" s="1"/>
      <c r="D35" s="4">
        <v>4.0</v>
      </c>
      <c r="E35" s="4">
        <v>1.0</v>
      </c>
      <c r="F35" s="4">
        <f t="shared" ref="F35:G35" si="92">(D35-average(D:D))/stdev(D:D)</f>
        <v>0.2569178467</v>
      </c>
      <c r="G35" s="4">
        <f t="shared" si="92"/>
        <v>0.2636207938</v>
      </c>
      <c r="H35" s="4">
        <f t="shared" si="4"/>
        <v>0.2602693202</v>
      </c>
      <c r="I35" s="4">
        <f t="shared" si="5"/>
        <v>0.5101659732</v>
      </c>
      <c r="J35" s="4"/>
      <c r="K35" s="4">
        <v>47.1</v>
      </c>
      <c r="L35" s="4">
        <v>5.0</v>
      </c>
      <c r="M35" s="4">
        <f t="shared" si="6"/>
        <v>27.812079</v>
      </c>
      <c r="N35" s="4">
        <f t="shared" si="7"/>
        <v>-0.3993709899</v>
      </c>
      <c r="O35" s="4">
        <f t="shared" si="8"/>
        <v>-0.6319580602</v>
      </c>
      <c r="P35" s="4"/>
      <c r="Q35" s="4">
        <v>66.9</v>
      </c>
      <c r="R35" s="4">
        <v>48.03</v>
      </c>
      <c r="S35" s="4">
        <v>65.82</v>
      </c>
      <c r="T35" s="4">
        <v>39.71</v>
      </c>
      <c r="U35" s="4">
        <f t="shared" ref="U35:X35" si="93">(Q35-average(Q:Q))/stdev(Q:Q)</f>
        <v>0.1230990378</v>
      </c>
      <c r="V35" s="4">
        <f t="shared" si="93"/>
        <v>-0.6451485562</v>
      </c>
      <c r="W35" s="4">
        <f t="shared" si="93"/>
        <v>-0.06363839491</v>
      </c>
      <c r="X35" s="4">
        <f t="shared" si="93"/>
        <v>-0.456892124</v>
      </c>
      <c r="Y35" s="4">
        <f t="shared" si="10"/>
        <v>-0.2606450093</v>
      </c>
      <c r="Z35" s="4">
        <f t="shared" si="11"/>
        <v>-0.5105340433</v>
      </c>
      <c r="AA35" s="1"/>
      <c r="AB35" s="4">
        <v>85400.0</v>
      </c>
      <c r="AC35" s="8">
        <v>26400.0</v>
      </c>
      <c r="AD35" s="9">
        <f t="shared" si="75"/>
        <v>4.421603927</v>
      </c>
      <c r="AE35" s="5">
        <f t="shared" si="76"/>
        <v>-0.6908665105</v>
      </c>
      <c r="AF35" s="10">
        <f t="shared" si="77"/>
        <v>0.6979484152</v>
      </c>
      <c r="AG35" s="5">
        <f t="shared" si="78"/>
        <v>-0.27797195</v>
      </c>
      <c r="AH35" s="10">
        <f t="shared" si="79"/>
        <v>0.2099882326</v>
      </c>
      <c r="AI35" s="4">
        <f t="shared" si="12"/>
        <v>0.4582447301</v>
      </c>
      <c r="AJ35" s="1"/>
      <c r="AK35" s="4">
        <f t="shared" si="13"/>
        <v>-0.04352035005</v>
      </c>
      <c r="AL35" s="4">
        <v>0.2109418663</v>
      </c>
      <c r="AM35" s="4">
        <f t="shared" si="14"/>
        <v>0.02009520404</v>
      </c>
      <c r="AN35" s="4"/>
      <c r="AO35" s="4"/>
      <c r="AP35" s="1"/>
      <c r="AQ35" s="1"/>
    </row>
    <row r="36">
      <c r="A36" s="4">
        <v>1077.0</v>
      </c>
      <c r="B36" s="1" t="s">
        <v>65</v>
      </c>
      <c r="C36" s="1"/>
      <c r="D36" s="4">
        <v>4.0</v>
      </c>
      <c r="E36" s="4">
        <v>1.0</v>
      </c>
      <c r="F36" s="4">
        <f t="shared" ref="F36:G36" si="94">(D36-average(D:D))/stdev(D:D)</f>
        <v>0.2569178467</v>
      </c>
      <c r="G36" s="4">
        <f t="shared" si="94"/>
        <v>0.2636207938</v>
      </c>
      <c r="H36" s="4">
        <f t="shared" si="4"/>
        <v>0.2602693202</v>
      </c>
      <c r="I36" s="4">
        <f t="shared" si="5"/>
        <v>0.5101659732</v>
      </c>
      <c r="J36" s="4"/>
      <c r="K36" s="4">
        <v>275.4</v>
      </c>
      <c r="L36" s="4">
        <v>4.0</v>
      </c>
      <c r="M36" s="4">
        <f t="shared" si="6"/>
        <v>180.68994</v>
      </c>
      <c r="N36" s="4">
        <f t="shared" si="7"/>
        <v>0.7423069572</v>
      </c>
      <c r="O36" s="4">
        <f t="shared" si="8"/>
        <v>0.8615723749</v>
      </c>
      <c r="P36" s="4"/>
      <c r="Q36" s="4">
        <v>67.53</v>
      </c>
      <c r="R36" s="4">
        <v>55.75</v>
      </c>
      <c r="S36" s="4">
        <v>63.02</v>
      </c>
      <c r="T36" s="4">
        <v>35.12</v>
      </c>
      <c r="U36" s="4">
        <f t="shared" ref="U36:X36" si="95">(Q36-average(Q:Q))/stdev(Q:Q)</f>
        <v>0.1597235449</v>
      </c>
      <c r="V36" s="4">
        <f t="shared" si="95"/>
        <v>-0.1609446509</v>
      </c>
      <c r="W36" s="4">
        <f t="shared" si="95"/>
        <v>-0.2839450557</v>
      </c>
      <c r="X36" s="4">
        <f t="shared" si="95"/>
        <v>-0.788675813</v>
      </c>
      <c r="Y36" s="4">
        <f t="shared" si="10"/>
        <v>-0.2684604937</v>
      </c>
      <c r="Z36" s="4">
        <f t="shared" si="11"/>
        <v>-0.5181317339</v>
      </c>
      <c r="AA36" s="1"/>
      <c r="AB36" s="4">
        <v>0.0</v>
      </c>
      <c r="AC36" s="4">
        <v>0.0</v>
      </c>
      <c r="AD36" s="9">
        <f t="shared" si="75"/>
        <v>0</v>
      </c>
      <c r="AE36" s="5">
        <f t="shared" si="76"/>
        <v>0</v>
      </c>
      <c r="AF36" s="10">
        <f t="shared" si="77"/>
        <v>-1.256901899</v>
      </c>
      <c r="AG36" s="5" t="str">
        <f t="shared" si="78"/>
        <v/>
      </c>
      <c r="AH36" s="10">
        <f t="shared" si="79"/>
        <v>-1.256901899</v>
      </c>
      <c r="AI36" s="4">
        <f t="shared" si="12"/>
        <v>-1.121116363</v>
      </c>
      <c r="AJ36" s="1"/>
      <c r="AK36" s="4">
        <f t="shared" si="13"/>
        <v>-0.06687743719</v>
      </c>
      <c r="AL36" s="4">
        <v>0.280680792</v>
      </c>
      <c r="AM36" s="4">
        <f t="shared" si="14"/>
        <v>0.0200121201</v>
      </c>
      <c r="AN36" s="4"/>
      <c r="AO36" s="4"/>
      <c r="AP36" s="1"/>
      <c r="AQ36" s="1"/>
    </row>
    <row r="37">
      <c r="A37" s="4">
        <v>1085.0</v>
      </c>
      <c r="B37" s="1" t="s">
        <v>92</v>
      </c>
      <c r="C37" s="1"/>
      <c r="D37" s="4">
        <v>4.0</v>
      </c>
      <c r="E37" s="4">
        <v>1.0</v>
      </c>
      <c r="F37" s="4">
        <f t="shared" ref="F37:G37" si="96">(D37-average(D:D))/stdev(D:D)</f>
        <v>0.2569178467</v>
      </c>
      <c r="G37" s="4">
        <f t="shared" si="96"/>
        <v>0.2636207938</v>
      </c>
      <c r="H37" s="4">
        <f t="shared" si="4"/>
        <v>0.2602693202</v>
      </c>
      <c r="I37" s="4">
        <f t="shared" si="5"/>
        <v>0.5101659732</v>
      </c>
      <c r="J37" s="4"/>
      <c r="K37" s="4">
        <v>0.0</v>
      </c>
      <c r="L37" s="4">
        <v>4.0</v>
      </c>
      <c r="M37" s="4">
        <f t="shared" si="6"/>
        <v>0</v>
      </c>
      <c r="N37" s="4">
        <f t="shared" si="7"/>
        <v>-0.6070690637</v>
      </c>
      <c r="O37" s="4">
        <f t="shared" si="8"/>
        <v>-0.7791463686</v>
      </c>
      <c r="P37" s="4"/>
      <c r="Q37" s="4">
        <v>46.4</v>
      </c>
      <c r="R37" s="4">
        <v>64.18</v>
      </c>
      <c r="S37" s="4">
        <v>67.58</v>
      </c>
      <c r="T37" s="4">
        <v>35.81</v>
      </c>
      <c r="U37" s="4">
        <f t="shared" ref="U37:X37" si="97">(Q37-average(Q:Q))/stdev(Q:Q)</f>
        <v>-1.068650797</v>
      </c>
      <c r="V37" s="4">
        <f t="shared" si="97"/>
        <v>0.3677909606</v>
      </c>
      <c r="W37" s="4">
        <f t="shared" si="97"/>
        <v>0.07484007757</v>
      </c>
      <c r="X37" s="4">
        <f t="shared" si="97"/>
        <v>-0.7387998336</v>
      </c>
      <c r="Y37" s="4">
        <f t="shared" si="10"/>
        <v>-0.3412048981</v>
      </c>
      <c r="Z37" s="4">
        <f t="shared" si="11"/>
        <v>-0.5841274673</v>
      </c>
      <c r="AA37" s="1"/>
      <c r="AB37" s="4">
        <v>0.0</v>
      </c>
      <c r="AC37" s="8">
        <v>56800.0</v>
      </c>
      <c r="AD37" s="9">
        <f t="shared" si="75"/>
        <v>4.754348336</v>
      </c>
      <c r="AE37" s="5" t="str">
        <f t="shared" si="76"/>
        <v/>
      </c>
      <c r="AF37" s="10">
        <f t="shared" si="77"/>
        <v>0.8450591748</v>
      </c>
      <c r="AG37" s="5" t="str">
        <f t="shared" si="78"/>
        <v/>
      </c>
      <c r="AH37" s="10">
        <f t="shared" si="79"/>
        <v>0.8450591748</v>
      </c>
      <c r="AI37" s="4">
        <f t="shared" si="12"/>
        <v>0.9192710018</v>
      </c>
      <c r="AJ37" s="1"/>
      <c r="AK37" s="4">
        <f t="shared" si="13"/>
        <v>0.01654078479</v>
      </c>
      <c r="AL37" s="4">
        <v>0.02527229428</v>
      </c>
      <c r="AM37" s="4">
        <f t="shared" si="14"/>
        <v>0.01872366216</v>
      </c>
      <c r="AN37" s="4"/>
      <c r="AO37" s="4"/>
      <c r="AP37" s="1"/>
      <c r="AQ37" s="1"/>
    </row>
    <row r="38">
      <c r="A38" s="4">
        <v>200.0</v>
      </c>
      <c r="B38" s="1" t="s">
        <v>96</v>
      </c>
      <c r="C38" s="1"/>
      <c r="D38" s="4">
        <v>4.0</v>
      </c>
      <c r="E38" s="4">
        <v>1.0</v>
      </c>
      <c r="F38" s="4">
        <f t="shared" ref="F38:G38" si="98">(D38-average(D:D))/stdev(D:D)</f>
        <v>0.2569178467</v>
      </c>
      <c r="G38" s="4">
        <f t="shared" si="98"/>
        <v>0.2636207938</v>
      </c>
      <c r="H38" s="4">
        <f t="shared" si="4"/>
        <v>0.2602693202</v>
      </c>
      <c r="I38" s="4">
        <f t="shared" si="5"/>
        <v>0.5101659732</v>
      </c>
      <c r="J38" s="4"/>
      <c r="K38" s="4">
        <v>48.6</v>
      </c>
      <c r="L38" s="4">
        <v>7.0</v>
      </c>
      <c r="M38" s="4">
        <f t="shared" si="6"/>
        <v>23.24522934</v>
      </c>
      <c r="N38" s="4">
        <f t="shared" si="7"/>
        <v>-0.4334758073</v>
      </c>
      <c r="O38" s="4">
        <f t="shared" si="8"/>
        <v>-0.6583887965</v>
      </c>
      <c r="P38" s="4"/>
      <c r="Q38" s="4">
        <v>75.93</v>
      </c>
      <c r="R38" s="4">
        <v>68.78</v>
      </c>
      <c r="S38" s="4">
        <v>73.59</v>
      </c>
      <c r="T38" s="4">
        <v>62.15</v>
      </c>
      <c r="U38" s="4">
        <f t="shared" ref="U38:X38" si="99">(Q38-average(Q:Q))/stdev(Q:Q)</f>
        <v>0.6480503065</v>
      </c>
      <c r="V38" s="4">
        <f t="shared" si="99"/>
        <v>0.6563062409</v>
      </c>
      <c r="W38" s="4">
        <f t="shared" si="99"/>
        <v>0.5477125887</v>
      </c>
      <c r="X38" s="4">
        <f t="shared" si="99"/>
        <v>1.165161467</v>
      </c>
      <c r="Y38" s="4">
        <f t="shared" si="10"/>
        <v>0.7543076507</v>
      </c>
      <c r="Z38" s="4">
        <f t="shared" si="11"/>
        <v>0.8685088662</v>
      </c>
      <c r="AA38" s="1"/>
      <c r="AB38" s="4">
        <v>630.0</v>
      </c>
      <c r="AC38" s="8">
        <v>1100.0</v>
      </c>
      <c r="AD38" s="9">
        <f t="shared" si="75"/>
        <v>3.041392685</v>
      </c>
      <c r="AE38" s="5">
        <f t="shared" si="76"/>
        <v>0.746031746</v>
      </c>
      <c r="AF38" s="10">
        <f t="shared" si="77"/>
        <v>0.08773854013</v>
      </c>
      <c r="AG38" s="5">
        <f t="shared" si="78"/>
        <v>-0.2717485026</v>
      </c>
      <c r="AH38" s="10">
        <f t="shared" si="79"/>
        <v>-0.09200498124</v>
      </c>
      <c r="AI38" s="4">
        <f t="shared" si="12"/>
        <v>-0.303323229</v>
      </c>
      <c r="AJ38" s="1"/>
      <c r="AK38" s="4">
        <f t="shared" si="13"/>
        <v>0.1042407035</v>
      </c>
      <c r="AL38" s="4">
        <v>-0.2501908008</v>
      </c>
      <c r="AM38" s="4">
        <f t="shared" si="14"/>
        <v>0.01563282742</v>
      </c>
      <c r="AN38" s="4"/>
      <c r="AO38" s="4"/>
      <c r="AP38" s="1"/>
      <c r="AQ38" s="1"/>
    </row>
    <row r="39">
      <c r="A39" s="4">
        <v>541.0</v>
      </c>
      <c r="B39" s="1" t="s">
        <v>80</v>
      </c>
      <c r="C39" s="1"/>
      <c r="D39" s="4">
        <v>4.0</v>
      </c>
      <c r="E39" s="4">
        <v>1.0</v>
      </c>
      <c r="F39" s="4">
        <f t="shared" ref="F39:G39" si="100">(D39-average(D:D))/stdev(D:D)</f>
        <v>0.2569178467</v>
      </c>
      <c r="G39" s="4">
        <f t="shared" si="100"/>
        <v>0.2636207938</v>
      </c>
      <c r="H39" s="4">
        <f t="shared" si="4"/>
        <v>0.2602693202</v>
      </c>
      <c r="I39" s="4">
        <f t="shared" si="5"/>
        <v>0.5101659732</v>
      </c>
      <c r="J39" s="4"/>
      <c r="K39" s="4">
        <v>60.9</v>
      </c>
      <c r="L39" s="4">
        <v>7.0</v>
      </c>
      <c r="M39" s="4">
        <f t="shared" si="6"/>
        <v>29.12828121</v>
      </c>
      <c r="N39" s="4">
        <f t="shared" si="7"/>
        <v>-0.3895417116</v>
      </c>
      <c r="O39" s="4">
        <f t="shared" si="8"/>
        <v>-0.6241327676</v>
      </c>
      <c r="P39" s="4"/>
      <c r="Q39" s="4">
        <v>80.2</v>
      </c>
      <c r="R39" s="4">
        <v>68.58</v>
      </c>
      <c r="S39" s="4">
        <v>86.18</v>
      </c>
      <c r="T39" s="4">
        <v>61.73</v>
      </c>
      <c r="U39" s="4">
        <f t="shared" ref="U39:X39" si="101">(Q39-average(Q:Q))/stdev(Q:Q)</f>
        <v>0.8962830769</v>
      </c>
      <c r="V39" s="4">
        <f t="shared" si="101"/>
        <v>0.6437620983</v>
      </c>
      <c r="W39" s="4">
        <f t="shared" si="101"/>
        <v>1.538305753</v>
      </c>
      <c r="X39" s="4">
        <f t="shared" si="101"/>
        <v>1.134802175</v>
      </c>
      <c r="Y39" s="4">
        <f t="shared" si="10"/>
        <v>1.053288276</v>
      </c>
      <c r="Z39" s="4">
        <f t="shared" si="11"/>
        <v>1.026298337</v>
      </c>
      <c r="AA39" s="1"/>
      <c r="AB39" s="4">
        <v>82.0</v>
      </c>
      <c r="AC39" s="4">
        <v>0.0</v>
      </c>
      <c r="AD39" s="9">
        <f t="shared" si="75"/>
        <v>0</v>
      </c>
      <c r="AE39" s="5">
        <f t="shared" si="76"/>
        <v>-1</v>
      </c>
      <c r="AF39" s="10">
        <f t="shared" si="77"/>
        <v>-1.256901899</v>
      </c>
      <c r="AG39" s="5">
        <f t="shared" si="78"/>
        <v>-0.279310859</v>
      </c>
      <c r="AH39" s="10">
        <f t="shared" si="79"/>
        <v>-0.7681063792</v>
      </c>
      <c r="AI39" s="4">
        <f t="shared" si="12"/>
        <v>-0.8764167839</v>
      </c>
      <c r="AJ39" s="1"/>
      <c r="AK39" s="4">
        <f t="shared" si="13"/>
        <v>0.008978689574</v>
      </c>
      <c r="AL39" s="4">
        <v>-0.07960147238</v>
      </c>
      <c r="AM39" s="4">
        <f t="shared" si="14"/>
        <v>-0.01316635091</v>
      </c>
      <c r="AN39" s="4"/>
      <c r="AO39" s="4"/>
      <c r="AP39" s="1"/>
      <c r="AQ39" s="1"/>
    </row>
    <row r="40">
      <c r="A40" s="4">
        <v>239.0</v>
      </c>
      <c r="B40" s="1" t="s">
        <v>82</v>
      </c>
      <c r="C40" s="1"/>
      <c r="D40" s="4">
        <v>4.0</v>
      </c>
      <c r="E40" s="4">
        <v>1.0</v>
      </c>
      <c r="F40" s="4">
        <f t="shared" ref="F40:G40" si="102">(D40-average(D:D))/stdev(D:D)</f>
        <v>0.2569178467</v>
      </c>
      <c r="G40" s="4">
        <f t="shared" si="102"/>
        <v>0.2636207938</v>
      </c>
      <c r="H40" s="4">
        <f t="shared" si="4"/>
        <v>0.2602693202</v>
      </c>
      <c r="I40" s="4">
        <f t="shared" si="5"/>
        <v>0.5101659732</v>
      </c>
      <c r="J40" s="4"/>
      <c r="K40" s="4">
        <v>113.0</v>
      </c>
      <c r="L40" s="4">
        <v>7.0</v>
      </c>
      <c r="M40" s="4">
        <f t="shared" si="6"/>
        <v>54.0475497</v>
      </c>
      <c r="N40" s="4">
        <f t="shared" si="7"/>
        <v>-0.2034468833</v>
      </c>
      <c r="O40" s="4">
        <f t="shared" si="8"/>
        <v>-0.4510508656</v>
      </c>
      <c r="P40" s="4"/>
      <c r="Q40" s="4">
        <v>70.67</v>
      </c>
      <c r="R40" s="4">
        <v>75.7</v>
      </c>
      <c r="S40" s="4">
        <v>73.76</v>
      </c>
      <c r="T40" s="4">
        <v>71.17</v>
      </c>
      <c r="U40" s="4">
        <f t="shared" ref="U40:X40" si="103">(Q40-average(Q:Q))/stdev(Q:Q)</f>
        <v>0.3422647391</v>
      </c>
      <c r="V40" s="4">
        <f t="shared" si="103"/>
        <v>1.090333576</v>
      </c>
      <c r="W40" s="4">
        <f t="shared" si="103"/>
        <v>0.5610883503</v>
      </c>
      <c r="X40" s="4">
        <f t="shared" si="103"/>
        <v>1.8171634</v>
      </c>
      <c r="Y40" s="4">
        <f t="shared" si="10"/>
        <v>0.9527125164</v>
      </c>
      <c r="Z40" s="4">
        <f t="shared" si="11"/>
        <v>0.9760699342</v>
      </c>
      <c r="AA40" s="1"/>
      <c r="AB40" s="4">
        <v>0.0</v>
      </c>
      <c r="AC40" s="4">
        <v>29.0</v>
      </c>
      <c r="AD40" s="9">
        <f t="shared" si="75"/>
        <v>1.462397998</v>
      </c>
      <c r="AE40" s="5" t="str">
        <f t="shared" si="76"/>
        <v/>
      </c>
      <c r="AF40" s="10">
        <f t="shared" si="77"/>
        <v>-0.6103561586</v>
      </c>
      <c r="AG40" s="5" t="str">
        <f t="shared" si="78"/>
        <v/>
      </c>
      <c r="AH40" s="10">
        <f t="shared" si="79"/>
        <v>-0.6103561586</v>
      </c>
      <c r="AI40" s="4">
        <f t="shared" si="12"/>
        <v>-0.7812529415</v>
      </c>
      <c r="AJ40" s="1"/>
      <c r="AK40" s="4">
        <f t="shared" si="13"/>
        <v>0.06348302509</v>
      </c>
      <c r="AL40" s="4">
        <v>-0.2941056194</v>
      </c>
      <c r="AM40" s="4">
        <f t="shared" si="14"/>
        <v>-0.02591413604</v>
      </c>
      <c r="AN40" s="4"/>
      <c r="AO40" s="4"/>
      <c r="AP40" s="1"/>
      <c r="AQ40" s="1"/>
    </row>
    <row r="41">
      <c r="A41" s="4">
        <v>1251.0</v>
      </c>
      <c r="B41" s="13" t="s">
        <v>108</v>
      </c>
      <c r="C41" s="1"/>
      <c r="D41" s="4">
        <v>4.0</v>
      </c>
      <c r="E41" s="4">
        <v>1.0</v>
      </c>
      <c r="F41" s="4">
        <f t="shared" ref="F41:G41" si="104">(D41-average(D:D))/stdev(D:D)</f>
        <v>0.2569178467</v>
      </c>
      <c r="G41" s="4">
        <f t="shared" si="104"/>
        <v>0.2636207938</v>
      </c>
      <c r="H41" s="4">
        <f t="shared" si="4"/>
        <v>0.2602693202</v>
      </c>
      <c r="I41" s="4">
        <f t="shared" si="5"/>
        <v>0.5101659732</v>
      </c>
      <c r="J41" s="4"/>
      <c r="K41" s="4">
        <v>33.1</v>
      </c>
      <c r="L41" s="4">
        <v>1.0</v>
      </c>
      <c r="M41" s="4">
        <f t="shared" si="6"/>
        <v>29.79</v>
      </c>
      <c r="N41" s="4">
        <f t="shared" si="7"/>
        <v>-0.3846000559</v>
      </c>
      <c r="O41" s="4">
        <f t="shared" si="8"/>
        <v>-0.6201613144</v>
      </c>
      <c r="P41" s="4"/>
      <c r="Q41" s="4">
        <v>47.66</v>
      </c>
      <c r="R41" s="4">
        <v>54.88</v>
      </c>
      <c r="S41" s="4">
        <v>68.36</v>
      </c>
      <c r="T41" s="4">
        <v>42.77</v>
      </c>
      <c r="U41" s="4">
        <f t="shared" ref="U41:X41" si="105">(Q41-average(Q:Q))/stdev(Q:Q)</f>
        <v>-0.9954017827</v>
      </c>
      <c r="V41" s="4">
        <f t="shared" si="105"/>
        <v>-0.2155116714</v>
      </c>
      <c r="W41" s="4">
        <f t="shared" si="105"/>
        <v>0.1362112188</v>
      </c>
      <c r="X41" s="4">
        <f t="shared" si="105"/>
        <v>-0.235702998</v>
      </c>
      <c r="Y41" s="4">
        <f t="shared" si="10"/>
        <v>-0.3276013083</v>
      </c>
      <c r="Z41" s="4">
        <f t="shared" si="11"/>
        <v>-0.5723646637</v>
      </c>
      <c r="AA41" s="1"/>
      <c r="AB41" s="1" t="s">
        <v>101</v>
      </c>
      <c r="AC41" s="8">
        <v>23900.0</v>
      </c>
      <c r="AD41" s="9">
        <f t="shared" si="75"/>
        <v>4.378397901</v>
      </c>
      <c r="AE41" s="5" t="str">
        <f t="shared" si="76"/>
        <v/>
      </c>
      <c r="AF41" s="10">
        <f t="shared" si="77"/>
        <v>0.6788464525</v>
      </c>
      <c r="AG41" s="5" t="str">
        <f t="shared" si="78"/>
        <v/>
      </c>
      <c r="AH41" s="10">
        <f t="shared" si="79"/>
        <v>0.6788464525</v>
      </c>
      <c r="AI41" s="4">
        <f t="shared" si="12"/>
        <v>0.8239213873</v>
      </c>
      <c r="AJ41" s="1"/>
      <c r="AK41" s="4">
        <f t="shared" si="13"/>
        <v>0.0353903456</v>
      </c>
      <c r="AL41" s="4">
        <v>-0.2694944667</v>
      </c>
      <c r="AM41" s="4">
        <f t="shared" si="14"/>
        <v>-0.04083085748</v>
      </c>
      <c r="AN41" s="4"/>
      <c r="AO41" s="4"/>
      <c r="AP41" s="1"/>
      <c r="AQ41" s="1"/>
    </row>
    <row r="42">
      <c r="A42" s="4">
        <v>676.0</v>
      </c>
      <c r="B42" s="1" t="s">
        <v>114</v>
      </c>
      <c r="C42" s="1"/>
      <c r="D42" s="4">
        <v>4.0</v>
      </c>
      <c r="E42" s="4">
        <v>1.0</v>
      </c>
      <c r="F42" s="4">
        <f t="shared" ref="F42:G42" si="106">(D42-average(D:D))/stdev(D:D)</f>
        <v>0.2569178467</v>
      </c>
      <c r="G42" s="4">
        <f t="shared" si="106"/>
        <v>0.2636207938</v>
      </c>
      <c r="H42" s="4">
        <f t="shared" si="4"/>
        <v>0.2602693202</v>
      </c>
      <c r="I42" s="4">
        <f t="shared" si="5"/>
        <v>0.5101659732</v>
      </c>
      <c r="J42" s="4"/>
      <c r="K42" s="4">
        <v>35.4</v>
      </c>
      <c r="L42" s="4">
        <v>6.0</v>
      </c>
      <c r="M42" s="4">
        <f t="shared" si="6"/>
        <v>18.8130114</v>
      </c>
      <c r="N42" s="4">
        <f t="shared" si="7"/>
        <v>-0.4665752074</v>
      </c>
      <c r="O42" s="4">
        <f t="shared" si="8"/>
        <v>-0.6830631064</v>
      </c>
      <c r="P42" s="4"/>
      <c r="Q42" s="4">
        <v>58.79</v>
      </c>
      <c r="R42" s="4">
        <v>62.86</v>
      </c>
      <c r="S42" s="4">
        <v>74.65</v>
      </c>
      <c r="T42" s="4">
        <v>46.02</v>
      </c>
      <c r="U42" s="4">
        <f t="shared" ref="U42:X42" si="107">(Q42-average(Q:Q))/stdev(Q:Q)</f>
        <v>-0.3483688236</v>
      </c>
      <c r="V42" s="4">
        <f t="shared" si="107"/>
        <v>0.2849996193</v>
      </c>
      <c r="W42" s="4">
        <f t="shared" si="107"/>
        <v>0.631114396</v>
      </c>
      <c r="X42" s="4">
        <f t="shared" si="107"/>
        <v>-0.0007799066191</v>
      </c>
      <c r="Y42" s="4">
        <f t="shared" si="10"/>
        <v>0.1417413213</v>
      </c>
      <c r="Z42" s="4">
        <f t="shared" si="11"/>
        <v>0.3764854861</v>
      </c>
      <c r="AA42" s="1"/>
      <c r="AB42" s="4">
        <v>0.0</v>
      </c>
      <c r="AC42" s="8">
        <v>1100.0</v>
      </c>
      <c r="AD42" s="9">
        <f t="shared" si="75"/>
        <v>3.041392685</v>
      </c>
      <c r="AE42" s="5" t="str">
        <f t="shared" si="76"/>
        <v/>
      </c>
      <c r="AF42" s="10">
        <f t="shared" si="77"/>
        <v>0.08773854013</v>
      </c>
      <c r="AG42" s="5" t="str">
        <f t="shared" si="78"/>
        <v/>
      </c>
      <c r="AH42" s="10">
        <f t="shared" si="79"/>
        <v>0.08773854013</v>
      </c>
      <c r="AI42" s="4">
        <f t="shared" si="12"/>
        <v>0.2962069211</v>
      </c>
      <c r="AJ42" s="1"/>
      <c r="AK42" s="4">
        <f t="shared" si="13"/>
        <v>0.1249488185</v>
      </c>
      <c r="AL42" s="4">
        <v>-0.5813576437</v>
      </c>
      <c r="AM42" s="4">
        <f t="shared" si="14"/>
        <v>-0.05162779704</v>
      </c>
      <c r="AN42" s="4"/>
      <c r="AO42" s="4"/>
      <c r="AP42" s="1"/>
      <c r="AQ42" s="1"/>
    </row>
    <row r="43">
      <c r="A43" s="4">
        <v>1018.0</v>
      </c>
      <c r="B43" s="1" t="s">
        <v>91</v>
      </c>
      <c r="C43" s="1"/>
      <c r="D43" s="4">
        <v>4.0</v>
      </c>
      <c r="E43" s="4">
        <v>1.0</v>
      </c>
      <c r="F43" s="4">
        <f t="shared" ref="F43:G43" si="108">(D43-average(D:D))/stdev(D:D)</f>
        <v>0.2569178467</v>
      </c>
      <c r="G43" s="4">
        <f t="shared" si="108"/>
        <v>0.2636207938</v>
      </c>
      <c r="H43" s="4">
        <f t="shared" si="4"/>
        <v>0.2602693202</v>
      </c>
      <c r="I43" s="4">
        <f t="shared" si="5"/>
        <v>0.5101659732</v>
      </c>
      <c r="J43" s="4"/>
      <c r="K43" s="4">
        <v>59.5</v>
      </c>
      <c r="L43" s="4">
        <v>5.0</v>
      </c>
      <c r="M43" s="4">
        <f t="shared" si="6"/>
        <v>35.134155</v>
      </c>
      <c r="N43" s="4">
        <f t="shared" si="7"/>
        <v>-0.3446903929</v>
      </c>
      <c r="O43" s="4">
        <f t="shared" si="8"/>
        <v>-0.587103392</v>
      </c>
      <c r="P43" s="4"/>
      <c r="Q43" s="4">
        <v>86.77</v>
      </c>
      <c r="R43" s="4">
        <v>60.25</v>
      </c>
      <c r="S43" s="4">
        <v>64.98</v>
      </c>
      <c r="T43" s="4">
        <v>39.06</v>
      </c>
      <c r="U43" s="4">
        <f t="shared" ref="U43:X43" si="109">(Q43-average(Q:Q))/stdev(Q:Q)</f>
        <v>1.278224365</v>
      </c>
      <c r="V43" s="4">
        <f t="shared" si="109"/>
        <v>0.1212985581</v>
      </c>
      <c r="W43" s="4">
        <f t="shared" si="109"/>
        <v>-0.1297303931</v>
      </c>
      <c r="X43" s="4">
        <f t="shared" si="109"/>
        <v>-0.5038767423</v>
      </c>
      <c r="Y43" s="4">
        <f t="shared" si="10"/>
        <v>0.191478947</v>
      </c>
      <c r="Z43" s="4">
        <f t="shared" si="11"/>
        <v>0.4375830744</v>
      </c>
      <c r="AA43" s="1"/>
      <c r="AB43" s="4">
        <v>3200.0</v>
      </c>
      <c r="AC43" s="4">
        <v>0.0</v>
      </c>
      <c r="AD43" s="9">
        <f t="shared" si="75"/>
        <v>0</v>
      </c>
      <c r="AE43" s="5">
        <f t="shared" si="76"/>
        <v>-1</v>
      </c>
      <c r="AF43" s="10">
        <f t="shared" si="77"/>
        <v>-1.256901899</v>
      </c>
      <c r="AG43" s="5">
        <f t="shared" si="78"/>
        <v>-0.279310859</v>
      </c>
      <c r="AH43" s="10">
        <f t="shared" si="79"/>
        <v>-0.7681063792</v>
      </c>
      <c r="AI43" s="4">
        <f t="shared" si="12"/>
        <v>-0.8764167839</v>
      </c>
      <c r="AJ43" s="1"/>
      <c r="AK43" s="4">
        <f t="shared" si="13"/>
        <v>-0.1289427821</v>
      </c>
      <c r="AL43" s="4">
        <v>0.0153152754</v>
      </c>
      <c r="AM43" s="4">
        <f t="shared" si="14"/>
        <v>-0.09287826771</v>
      </c>
      <c r="AN43" s="4"/>
      <c r="AO43" s="4"/>
      <c r="AP43" s="1"/>
      <c r="AQ43" s="1"/>
    </row>
    <row r="44">
      <c r="A44" s="4">
        <v>1292.0</v>
      </c>
      <c r="B44" s="1" t="s">
        <v>113</v>
      </c>
      <c r="C44" s="1"/>
      <c r="D44" s="4">
        <v>4.0</v>
      </c>
      <c r="E44" s="4">
        <v>1.0</v>
      </c>
      <c r="F44" s="4">
        <f t="shared" ref="F44:G44" si="110">(D44-average(D:D))/stdev(D:D)</f>
        <v>0.2569178467</v>
      </c>
      <c r="G44" s="4">
        <f t="shared" si="110"/>
        <v>0.2636207938</v>
      </c>
      <c r="H44" s="4">
        <f t="shared" si="4"/>
        <v>0.2602693202</v>
      </c>
      <c r="I44" s="4">
        <f t="shared" si="5"/>
        <v>0.5101659732</v>
      </c>
      <c r="J44" s="4"/>
      <c r="K44" s="4">
        <v>36.4</v>
      </c>
      <c r="L44" s="4">
        <v>1.0</v>
      </c>
      <c r="M44" s="4">
        <f t="shared" si="6"/>
        <v>32.76</v>
      </c>
      <c r="N44" s="4">
        <f t="shared" si="7"/>
        <v>-0.3624203663</v>
      </c>
      <c r="O44" s="4">
        <f t="shared" si="8"/>
        <v>-0.6020135931</v>
      </c>
      <c r="P44" s="4"/>
      <c r="Q44" s="4">
        <v>63.67</v>
      </c>
      <c r="R44" s="4">
        <v>41.99</v>
      </c>
      <c r="S44" s="4">
        <v>48.63</v>
      </c>
      <c r="T44" s="4">
        <v>33.01</v>
      </c>
      <c r="U44" s="4">
        <f t="shared" ref="U44:X44" si="111">(Q44-average(Q:Q))/stdev(Q:Q)</f>
        <v>-0.06467422884</v>
      </c>
      <c r="V44" s="4">
        <f t="shared" si="111"/>
        <v>-1.023981663</v>
      </c>
      <c r="W44" s="4">
        <f t="shared" si="111"/>
        <v>-1.41616393</v>
      </c>
      <c r="X44" s="4">
        <f t="shared" si="111"/>
        <v>-0.9411951123</v>
      </c>
      <c r="Y44" s="4">
        <f t="shared" si="10"/>
        <v>-0.8615037337</v>
      </c>
      <c r="Z44" s="4">
        <f t="shared" si="11"/>
        <v>-0.9281722543</v>
      </c>
      <c r="AA44" s="1"/>
      <c r="AB44" s="1" t="s">
        <v>101</v>
      </c>
      <c r="AC44" s="8">
        <v>111200.0</v>
      </c>
      <c r="AD44" s="9">
        <f t="shared" si="75"/>
        <v>5.046104787</v>
      </c>
      <c r="AE44" s="5" t="str">
        <f t="shared" si="76"/>
        <v/>
      </c>
      <c r="AF44" s="10">
        <f t="shared" si="77"/>
        <v>0.9740486095</v>
      </c>
      <c r="AG44" s="5" t="str">
        <f t="shared" si="78"/>
        <v/>
      </c>
      <c r="AH44" s="10">
        <f t="shared" si="79"/>
        <v>0.9740486095</v>
      </c>
      <c r="AI44" s="4">
        <f t="shared" si="12"/>
        <v>0.98693901</v>
      </c>
      <c r="AJ44" s="1"/>
      <c r="AK44" s="4">
        <f t="shared" si="13"/>
        <v>-0.008270216049</v>
      </c>
      <c r="AL44" s="4">
        <v>-0.3712726534</v>
      </c>
      <c r="AM44" s="4">
        <f t="shared" si="14"/>
        <v>-0.09902082539</v>
      </c>
      <c r="AN44" s="4"/>
      <c r="AO44" s="4"/>
      <c r="AP44" s="1"/>
      <c r="AQ44" s="1"/>
    </row>
    <row r="45">
      <c r="A45" s="4">
        <v>513.0</v>
      </c>
      <c r="B45" s="1" t="s">
        <v>93</v>
      </c>
      <c r="C45" s="1"/>
      <c r="D45" s="4">
        <v>4.0</v>
      </c>
      <c r="E45" s="4">
        <v>1.0</v>
      </c>
      <c r="F45" s="4">
        <f t="shared" ref="F45:G45" si="112">(D45-average(D:D))/stdev(D:D)</f>
        <v>0.2569178467</v>
      </c>
      <c r="G45" s="4">
        <f t="shared" si="112"/>
        <v>0.2636207938</v>
      </c>
      <c r="H45" s="4">
        <f t="shared" si="4"/>
        <v>0.2602693202</v>
      </c>
      <c r="I45" s="4">
        <f t="shared" si="5"/>
        <v>0.5101659732</v>
      </c>
      <c r="J45" s="4"/>
      <c r="K45" s="4">
        <v>28.8</v>
      </c>
      <c r="L45" s="4">
        <v>7.0</v>
      </c>
      <c r="M45" s="4">
        <f t="shared" si="6"/>
        <v>13.77495072</v>
      </c>
      <c r="N45" s="4">
        <f t="shared" si="7"/>
        <v>-0.5041989858</v>
      </c>
      <c r="O45" s="4">
        <f t="shared" si="8"/>
        <v>-0.7100697049</v>
      </c>
      <c r="P45" s="4"/>
      <c r="Q45" s="4">
        <v>79.18</v>
      </c>
      <c r="R45" s="4">
        <v>75.61</v>
      </c>
      <c r="S45" s="4">
        <v>72.71</v>
      </c>
      <c r="T45" s="4">
        <v>62.75</v>
      </c>
      <c r="U45" s="4">
        <f t="shared" ref="U45:X45" si="113">(Q45-average(Q:Q))/stdev(Q:Q)</f>
        <v>0.8369862559</v>
      </c>
      <c r="V45" s="4">
        <f t="shared" si="113"/>
        <v>1.084688712</v>
      </c>
      <c r="W45" s="4">
        <f t="shared" si="113"/>
        <v>0.4784733525</v>
      </c>
      <c r="X45" s="4">
        <f t="shared" si="113"/>
        <v>1.208531884</v>
      </c>
      <c r="Y45" s="4">
        <f t="shared" si="10"/>
        <v>0.9021700509</v>
      </c>
      <c r="Z45" s="4">
        <f t="shared" si="11"/>
        <v>0.9498263267</v>
      </c>
      <c r="AA45" s="1"/>
      <c r="AB45" s="4">
        <v>0.0</v>
      </c>
      <c r="AC45" s="4">
        <v>0.0</v>
      </c>
      <c r="AD45" s="9">
        <f t="shared" si="75"/>
        <v>0</v>
      </c>
      <c r="AE45" s="5">
        <f t="shared" si="76"/>
        <v>0</v>
      </c>
      <c r="AF45" s="10">
        <f t="shared" si="77"/>
        <v>-1.256901899</v>
      </c>
      <c r="AG45" s="5" t="str">
        <f t="shared" si="78"/>
        <v/>
      </c>
      <c r="AH45" s="10">
        <f t="shared" si="79"/>
        <v>-1.256901899</v>
      </c>
      <c r="AI45" s="4">
        <f t="shared" si="12"/>
        <v>-1.121116363</v>
      </c>
      <c r="AJ45" s="1"/>
      <c r="AK45" s="4">
        <f t="shared" si="13"/>
        <v>-0.09279844199</v>
      </c>
      <c r="AL45" s="4">
        <v>-0.1385998271</v>
      </c>
      <c r="AM45" s="4">
        <f t="shared" si="14"/>
        <v>-0.1042487883</v>
      </c>
      <c r="AN45" s="4"/>
      <c r="AO45" s="4"/>
      <c r="AP45" s="1"/>
      <c r="AQ45" s="1"/>
    </row>
    <row r="46">
      <c r="A46" s="4">
        <v>523.0</v>
      </c>
      <c r="B46" s="1" t="s">
        <v>111</v>
      </c>
      <c r="C46" s="1"/>
      <c r="D46" s="4">
        <v>4.0</v>
      </c>
      <c r="E46" s="4">
        <v>1.0</v>
      </c>
      <c r="F46" s="4">
        <f t="shared" ref="F46:G46" si="114">(D46-average(D:D))/stdev(D:D)</f>
        <v>0.2569178467</v>
      </c>
      <c r="G46" s="4">
        <f t="shared" si="114"/>
        <v>0.2636207938</v>
      </c>
      <c r="H46" s="4">
        <f t="shared" si="4"/>
        <v>0.2602693202</v>
      </c>
      <c r="I46" s="4">
        <f t="shared" si="5"/>
        <v>0.5101659732</v>
      </c>
      <c r="J46" s="4"/>
      <c r="K46" s="4">
        <v>12.0</v>
      </c>
      <c r="L46" s="4">
        <v>6.0</v>
      </c>
      <c r="M46" s="4">
        <f t="shared" si="6"/>
        <v>6.377292</v>
      </c>
      <c r="N46" s="4">
        <f t="shared" si="7"/>
        <v>-0.5594440276</v>
      </c>
      <c r="O46" s="4">
        <f t="shared" si="8"/>
        <v>-0.7479599104</v>
      </c>
      <c r="P46" s="4"/>
      <c r="Q46" s="4">
        <v>53.98</v>
      </c>
      <c r="R46" s="4">
        <v>36.9</v>
      </c>
      <c r="S46" s="4">
        <v>64.88</v>
      </c>
      <c r="T46" s="4">
        <v>31.65</v>
      </c>
      <c r="U46" s="4">
        <f t="shared" ref="U46:X46" si="115">(Q46-average(Q:Q))/stdev(Q:Q)</f>
        <v>-0.6279940288</v>
      </c>
      <c r="V46" s="4">
        <f t="shared" si="115"/>
        <v>-1.343230093</v>
      </c>
      <c r="W46" s="4">
        <f t="shared" si="115"/>
        <v>-0.1375984882</v>
      </c>
      <c r="X46" s="4">
        <f t="shared" si="115"/>
        <v>-1.039501391</v>
      </c>
      <c r="Y46" s="4">
        <f t="shared" si="10"/>
        <v>-0.7870810002</v>
      </c>
      <c r="Z46" s="4">
        <f t="shared" si="11"/>
        <v>-0.8871758564</v>
      </c>
      <c r="AA46" s="1"/>
      <c r="AB46" s="4">
        <v>290.0</v>
      </c>
      <c r="AC46" s="8">
        <v>96800.0</v>
      </c>
      <c r="AD46" s="9">
        <f t="shared" si="75"/>
        <v>4.985875357</v>
      </c>
      <c r="AE46" s="5">
        <f t="shared" si="76"/>
        <v>332.7931034</v>
      </c>
      <c r="AF46" s="10">
        <f t="shared" si="77"/>
        <v>0.9474203719</v>
      </c>
      <c r="AG46" s="5">
        <f t="shared" si="78"/>
        <v>1.166403066</v>
      </c>
      <c r="AH46" s="10">
        <f t="shared" si="79"/>
        <v>1.056911719</v>
      </c>
      <c r="AI46" s="4">
        <f t="shared" si="12"/>
        <v>1.028062118</v>
      </c>
      <c r="AJ46" s="1"/>
      <c r="AK46" s="4">
        <f t="shared" si="13"/>
        <v>-0.02422691886</v>
      </c>
      <c r="AL46" s="4">
        <v>-0.4009938973</v>
      </c>
      <c r="AM46" s="4">
        <f t="shared" si="14"/>
        <v>-0.1184186635</v>
      </c>
      <c r="AN46" s="4"/>
      <c r="AO46" s="4"/>
      <c r="AP46" s="1"/>
      <c r="AQ46" s="1"/>
    </row>
    <row r="47">
      <c r="A47" s="4">
        <v>940.0</v>
      </c>
      <c r="B47" s="1" t="s">
        <v>107</v>
      </c>
      <c r="C47" s="1"/>
      <c r="D47" s="4">
        <v>4.0</v>
      </c>
      <c r="E47" s="4">
        <v>1.0</v>
      </c>
      <c r="F47" s="4">
        <f t="shared" ref="F47:G47" si="116">(D47-average(D:D))/stdev(D:D)</f>
        <v>0.2569178467</v>
      </c>
      <c r="G47" s="4">
        <f t="shared" si="116"/>
        <v>0.2636207938</v>
      </c>
      <c r="H47" s="4">
        <f t="shared" si="4"/>
        <v>0.2602693202</v>
      </c>
      <c r="I47" s="4">
        <f t="shared" si="5"/>
        <v>0.5101659732</v>
      </c>
      <c r="J47" s="4"/>
      <c r="K47" s="4">
        <v>28.6</v>
      </c>
      <c r="L47" s="4">
        <v>5.0</v>
      </c>
      <c r="M47" s="4">
        <f t="shared" si="6"/>
        <v>16.888014</v>
      </c>
      <c r="N47" s="4">
        <f t="shared" si="7"/>
        <v>-0.4809509127</v>
      </c>
      <c r="O47" s="4">
        <f t="shared" si="8"/>
        <v>-0.6935062456</v>
      </c>
      <c r="P47" s="4"/>
      <c r="Q47" s="4">
        <v>82.45</v>
      </c>
      <c r="R47" s="4">
        <v>71.29</v>
      </c>
      <c r="S47" s="4">
        <v>80.3</v>
      </c>
      <c r="T47" s="4">
        <v>66.11</v>
      </c>
      <c r="U47" s="4">
        <f t="shared" ref="U47:X47" si="117">(Q47-average(Q:Q))/stdev(Q:Q)</f>
        <v>1.027084888</v>
      </c>
      <c r="V47" s="4">
        <f t="shared" si="117"/>
        <v>0.8137352309</v>
      </c>
      <c r="W47" s="4">
        <f t="shared" si="117"/>
        <v>1.075661765</v>
      </c>
      <c r="X47" s="4">
        <f t="shared" si="117"/>
        <v>1.451406218</v>
      </c>
      <c r="Y47" s="4">
        <f t="shared" si="10"/>
        <v>1.091972026</v>
      </c>
      <c r="Z47" s="4">
        <f t="shared" si="11"/>
        <v>1.044974653</v>
      </c>
      <c r="AA47" s="1"/>
      <c r="AB47" s="4">
        <v>0.0</v>
      </c>
      <c r="AC47" s="4">
        <v>0.0</v>
      </c>
      <c r="AD47" s="9">
        <f t="shared" si="75"/>
        <v>0</v>
      </c>
      <c r="AE47" s="5">
        <f t="shared" si="76"/>
        <v>0</v>
      </c>
      <c r="AF47" s="10">
        <f t="shared" si="77"/>
        <v>-1.256901899</v>
      </c>
      <c r="AG47" s="5" t="str">
        <f t="shared" si="78"/>
        <v/>
      </c>
      <c r="AH47" s="10">
        <f t="shared" si="79"/>
        <v>-1.256901899</v>
      </c>
      <c r="AI47" s="4">
        <f t="shared" si="12"/>
        <v>-1.121116363</v>
      </c>
      <c r="AJ47" s="1"/>
      <c r="AK47" s="4">
        <f t="shared" si="13"/>
        <v>-0.06487049558</v>
      </c>
      <c r="AL47" s="4">
        <v>-0.2830138177</v>
      </c>
      <c r="AM47" s="4">
        <f t="shared" si="14"/>
        <v>-0.1194063261</v>
      </c>
      <c r="AN47" s="4"/>
      <c r="AO47" s="4"/>
      <c r="AP47" s="1"/>
      <c r="AQ47" s="1"/>
    </row>
    <row r="48">
      <c r="A48" s="4">
        <v>1233.0</v>
      </c>
      <c r="B48" s="1" t="s">
        <v>110</v>
      </c>
      <c r="C48" s="1"/>
      <c r="D48" s="4">
        <v>4.0</v>
      </c>
      <c r="E48" s="4">
        <v>1.0</v>
      </c>
      <c r="F48" s="4">
        <f t="shared" ref="F48:G48" si="118">(D48-average(D:D))/stdev(D:D)</f>
        <v>0.2569178467</v>
      </c>
      <c r="G48" s="4">
        <f t="shared" si="118"/>
        <v>0.2636207938</v>
      </c>
      <c r="H48" s="4">
        <f t="shared" si="4"/>
        <v>0.2602693202</v>
      </c>
      <c r="I48" s="4">
        <f t="shared" si="5"/>
        <v>0.5101659732</v>
      </c>
      <c r="J48" s="4"/>
      <c r="K48" s="4">
        <v>194.5</v>
      </c>
      <c r="L48" s="4">
        <v>2.0</v>
      </c>
      <c r="M48" s="4">
        <f t="shared" si="6"/>
        <v>157.545</v>
      </c>
      <c r="N48" s="4">
        <f t="shared" si="7"/>
        <v>0.5694626525</v>
      </c>
      <c r="O48" s="4">
        <f t="shared" si="8"/>
        <v>0.7546274925</v>
      </c>
      <c r="P48" s="4"/>
      <c r="Q48" s="4">
        <v>55.37</v>
      </c>
      <c r="R48" s="4">
        <v>62.21</v>
      </c>
      <c r="S48" s="4">
        <v>54.05</v>
      </c>
      <c r="T48" s="4">
        <v>45.12</v>
      </c>
      <c r="U48" s="4">
        <f t="shared" ref="U48:X48" si="119">(Q48-average(Q:Q))/stdev(Q:Q)</f>
        <v>-0.5471875766</v>
      </c>
      <c r="V48" s="4">
        <f t="shared" si="119"/>
        <v>0.2442311558</v>
      </c>
      <c r="W48" s="4">
        <f t="shared" si="119"/>
        <v>-0.9897131797</v>
      </c>
      <c r="X48" s="4">
        <f t="shared" si="119"/>
        <v>-0.06583553192</v>
      </c>
      <c r="Y48" s="4">
        <f t="shared" si="10"/>
        <v>-0.3396262831</v>
      </c>
      <c r="Z48" s="4">
        <f t="shared" si="11"/>
        <v>-0.5827746418</v>
      </c>
      <c r="AA48" s="1"/>
      <c r="AB48" s="4">
        <v>0.0</v>
      </c>
      <c r="AC48" s="4">
        <v>0.0</v>
      </c>
      <c r="AD48" s="9">
        <f t="shared" si="75"/>
        <v>0</v>
      </c>
      <c r="AE48" s="5">
        <f t="shared" si="76"/>
        <v>0</v>
      </c>
      <c r="AF48" s="10">
        <f t="shared" si="77"/>
        <v>-1.256901899</v>
      </c>
      <c r="AG48" s="5" t="str">
        <f t="shared" si="78"/>
        <v/>
      </c>
      <c r="AH48" s="10">
        <f t="shared" si="79"/>
        <v>-1.256901899</v>
      </c>
      <c r="AI48" s="4">
        <f t="shared" si="12"/>
        <v>-1.121116363</v>
      </c>
      <c r="AJ48" s="1"/>
      <c r="AK48" s="4">
        <f t="shared" si="13"/>
        <v>-0.1097743847</v>
      </c>
      <c r="AL48" s="4">
        <v>-0.2019400871</v>
      </c>
      <c r="AM48" s="4">
        <f t="shared" si="14"/>
        <v>-0.1328158103</v>
      </c>
      <c r="AN48" s="4"/>
      <c r="AO48" s="4"/>
      <c r="AP48" s="1"/>
      <c r="AQ48" s="1"/>
    </row>
    <row r="49">
      <c r="A49" s="4">
        <v>1401.0</v>
      </c>
      <c r="B49" s="1" t="s">
        <v>126</v>
      </c>
      <c r="C49" s="1"/>
      <c r="D49" s="4">
        <v>4.0</v>
      </c>
      <c r="E49" s="4">
        <v>1.0</v>
      </c>
      <c r="F49" s="4">
        <f t="shared" ref="F49:G49" si="120">(D49-average(D:D))/stdev(D:D)</f>
        <v>0.2569178467</v>
      </c>
      <c r="G49" s="4">
        <f t="shared" si="120"/>
        <v>0.2636207938</v>
      </c>
      <c r="H49" s="4">
        <f t="shared" si="4"/>
        <v>0.2602693202</v>
      </c>
      <c r="I49" s="4">
        <f t="shared" si="5"/>
        <v>0.5101659732</v>
      </c>
      <c r="J49" s="4"/>
      <c r="K49" s="4">
        <v>96.9</v>
      </c>
      <c r="L49" s="4">
        <v>0.0</v>
      </c>
      <c r="M49" s="4">
        <f t="shared" si="6"/>
        <v>96.9</v>
      </c>
      <c r="N49" s="4">
        <f t="shared" si="7"/>
        <v>0.116571314</v>
      </c>
      <c r="O49" s="4">
        <f t="shared" si="8"/>
        <v>0.341425415</v>
      </c>
      <c r="P49" s="4"/>
      <c r="Q49" s="4">
        <v>29.69</v>
      </c>
      <c r="R49" s="4">
        <v>18.75</v>
      </c>
      <c r="S49" s="4">
        <v>50.0</v>
      </c>
      <c r="T49" s="4">
        <v>25.0</v>
      </c>
      <c r="U49" s="4">
        <f t="shared" ref="U49:X49" si="121">(Q49-average(Q:Q))/stdev(Q:Q)</f>
        <v>-2.040072248</v>
      </c>
      <c r="V49" s="4">
        <f t="shared" si="121"/>
        <v>-2.481611036</v>
      </c>
      <c r="W49" s="4">
        <f t="shared" si="121"/>
        <v>-1.308371028</v>
      </c>
      <c r="X49" s="4">
        <f t="shared" si="121"/>
        <v>-1.520190177</v>
      </c>
      <c r="Y49" s="4">
        <f t="shared" si="10"/>
        <v>-1.837561122</v>
      </c>
      <c r="Z49" s="4">
        <f t="shared" si="11"/>
        <v>-1.355566716</v>
      </c>
      <c r="AA49" s="1"/>
      <c r="AB49" s="1"/>
      <c r="AC49" s="1"/>
      <c r="AD49" s="1"/>
      <c r="AE49" s="5"/>
      <c r="AF49" s="1"/>
      <c r="AG49" s="1"/>
      <c r="AH49" s="1"/>
      <c r="AI49" s="1" t="str">
        <f t="shared" si="12"/>
        <v/>
      </c>
      <c r="AJ49" s="1"/>
      <c r="AK49" s="4">
        <f t="shared" si="13"/>
        <v>-0.167991776</v>
      </c>
      <c r="AL49" s="4"/>
      <c r="AM49" s="4">
        <f t="shared" si="14"/>
        <v>-0.167991776</v>
      </c>
      <c r="AN49" s="4"/>
      <c r="AO49" s="4"/>
      <c r="AP49" s="1"/>
      <c r="AQ49" s="1"/>
    </row>
    <row r="50">
      <c r="A50" s="4">
        <v>871.0</v>
      </c>
      <c r="B50" s="1" t="s">
        <v>117</v>
      </c>
      <c r="C50" s="1"/>
      <c r="D50" s="4">
        <v>4.0</v>
      </c>
      <c r="E50" s="4">
        <v>1.0</v>
      </c>
      <c r="F50" s="4">
        <f t="shared" ref="F50:G50" si="122">(D50-average(D:D))/stdev(D:D)</f>
        <v>0.2569178467</v>
      </c>
      <c r="G50" s="4">
        <f t="shared" si="122"/>
        <v>0.2636207938</v>
      </c>
      <c r="H50" s="4">
        <f t="shared" si="4"/>
        <v>0.2602693202</v>
      </c>
      <c r="I50" s="4">
        <f t="shared" si="5"/>
        <v>0.5101659732</v>
      </c>
      <c r="J50" s="4"/>
      <c r="K50" s="4">
        <v>104.6</v>
      </c>
      <c r="L50" s="4">
        <v>5.0</v>
      </c>
      <c r="M50" s="4">
        <f t="shared" si="6"/>
        <v>61.765254</v>
      </c>
      <c r="N50" s="4">
        <f t="shared" si="7"/>
        <v>-0.1458117703</v>
      </c>
      <c r="O50" s="4">
        <f t="shared" si="8"/>
        <v>-0.3818530742</v>
      </c>
      <c r="P50" s="4"/>
      <c r="Q50" s="4">
        <v>84.83</v>
      </c>
      <c r="R50" s="4">
        <v>68.14</v>
      </c>
      <c r="S50" s="4">
        <v>71.51</v>
      </c>
      <c r="T50" s="4">
        <v>43.32</v>
      </c>
      <c r="U50" s="4">
        <f t="shared" ref="U50:X50" si="123">(Q50-average(Q:Q))/stdev(Q:Q)</f>
        <v>1.165444137</v>
      </c>
      <c r="V50" s="4">
        <f t="shared" si="123"/>
        <v>0.6161649846</v>
      </c>
      <c r="W50" s="4">
        <f t="shared" si="123"/>
        <v>0.3840562122</v>
      </c>
      <c r="X50" s="4">
        <f t="shared" si="123"/>
        <v>-0.1959467825</v>
      </c>
      <c r="Y50" s="4">
        <f t="shared" si="10"/>
        <v>0.4924296378</v>
      </c>
      <c r="Z50" s="4">
        <f t="shared" si="11"/>
        <v>0.7017333096</v>
      </c>
      <c r="AA50" s="1"/>
      <c r="AB50" s="4">
        <v>0.0</v>
      </c>
      <c r="AC50" s="4">
        <v>0.0</v>
      </c>
      <c r="AD50" s="9">
        <f t="shared" ref="AD50:AD54" si="126">if(AC50=0, 0, LOG10(AC50))</f>
        <v>0</v>
      </c>
      <c r="AE50" s="5">
        <f t="shared" ref="AE50:AE54" si="127">if(or(AB50="-", and(AB50=0, not(AC50=0))), "", if(AC50+AB50=0, 0, (AC50-AB50)/AB50))</f>
        <v>0</v>
      </c>
      <c r="AF50" s="10">
        <f t="shared" ref="AF50:AF54" si="128">(AD50-average(AD:AD))/stdev(AD:AD)</f>
        <v>-1.256901899</v>
      </c>
      <c r="AG50" s="5" t="str">
        <f t="shared" ref="AG50:AG54" si="129">if(AE50,(AE50-average(AE:AE))/stdev(AE:AE), "")</f>
        <v/>
      </c>
      <c r="AH50" s="10">
        <f t="shared" ref="AH50:AH54" si="130">if(AG50, average(AG50, AF50), AF50)</f>
        <v>-1.256901899</v>
      </c>
      <c r="AI50" s="4">
        <f t="shared" si="12"/>
        <v>-1.121116363</v>
      </c>
      <c r="AJ50" s="1"/>
      <c r="AK50" s="4">
        <f t="shared" si="13"/>
        <v>-0.07276753858</v>
      </c>
      <c r="AL50" s="4">
        <v>-0.4638655213</v>
      </c>
      <c r="AM50" s="4">
        <f t="shared" si="14"/>
        <v>-0.1705420343</v>
      </c>
      <c r="AN50" s="4"/>
      <c r="AO50" s="4"/>
      <c r="AP50" s="1"/>
      <c r="AQ50" s="1"/>
    </row>
    <row r="51">
      <c r="A51" s="4">
        <v>177.0</v>
      </c>
      <c r="B51" s="1" t="s">
        <v>104</v>
      </c>
      <c r="C51" s="1"/>
      <c r="D51" s="4">
        <v>4.0</v>
      </c>
      <c r="E51" s="4">
        <v>1.0</v>
      </c>
      <c r="F51" s="4">
        <f t="shared" ref="F51:G51" si="124">(D51-average(D:D))/stdev(D:D)</f>
        <v>0.2569178467</v>
      </c>
      <c r="G51" s="4">
        <f t="shared" si="124"/>
        <v>0.2636207938</v>
      </c>
      <c r="H51" s="4">
        <f t="shared" si="4"/>
        <v>0.2602693202</v>
      </c>
      <c r="I51" s="4">
        <f t="shared" si="5"/>
        <v>0.5101659732</v>
      </c>
      <c r="J51" s="4"/>
      <c r="K51" s="4">
        <v>32.2</v>
      </c>
      <c r="L51" s="4">
        <v>7.0</v>
      </c>
      <c r="M51" s="4">
        <f t="shared" si="6"/>
        <v>15.40116018</v>
      </c>
      <c r="N51" s="4">
        <f t="shared" si="7"/>
        <v>-0.4920546017</v>
      </c>
      <c r="O51" s="4">
        <f t="shared" si="8"/>
        <v>-0.7014660374</v>
      </c>
      <c r="P51" s="4"/>
      <c r="Q51" s="4">
        <v>45.8</v>
      </c>
      <c r="R51" s="4">
        <v>52.95</v>
      </c>
      <c r="S51" s="4">
        <v>68.4</v>
      </c>
      <c r="T51" s="4">
        <v>48.41</v>
      </c>
      <c r="U51" s="4">
        <f t="shared" ref="U51:X51" si="125">(Q51-average(Q:Q))/stdev(Q:Q)</f>
        <v>-1.10353128</v>
      </c>
      <c r="V51" s="4">
        <f t="shared" si="125"/>
        <v>-0.3365626477</v>
      </c>
      <c r="W51" s="4">
        <f t="shared" si="125"/>
        <v>0.1393584568</v>
      </c>
      <c r="X51" s="4">
        <f t="shared" si="125"/>
        <v>0.1719789206</v>
      </c>
      <c r="Y51" s="4">
        <f t="shared" si="10"/>
        <v>-0.2821891375</v>
      </c>
      <c r="Z51" s="4">
        <f t="shared" si="11"/>
        <v>-0.5312147753</v>
      </c>
      <c r="AA51" s="1"/>
      <c r="AB51" s="4">
        <v>8600.0</v>
      </c>
      <c r="AC51" s="16">
        <v>3400.0</v>
      </c>
      <c r="AD51" s="9">
        <f t="shared" si="126"/>
        <v>3.531478917</v>
      </c>
      <c r="AE51" s="5">
        <f t="shared" si="127"/>
        <v>-0.6046511628</v>
      </c>
      <c r="AF51" s="10">
        <f t="shared" si="128"/>
        <v>0.304412227</v>
      </c>
      <c r="AG51" s="5">
        <f t="shared" si="129"/>
        <v>-0.2775985369</v>
      </c>
      <c r="AH51" s="10">
        <f t="shared" si="130"/>
        <v>0.01340684505</v>
      </c>
      <c r="AI51" s="4">
        <f t="shared" si="12"/>
        <v>0.1157879314</v>
      </c>
      <c r="AJ51" s="1"/>
      <c r="AK51" s="4">
        <f t="shared" si="13"/>
        <v>-0.151681727</v>
      </c>
      <c r="AL51" s="4">
        <v>-0.2430074673</v>
      </c>
      <c r="AM51" s="4">
        <f t="shared" si="14"/>
        <v>-0.1745131621</v>
      </c>
      <c r="AN51" s="4"/>
      <c r="AO51" s="4"/>
      <c r="AP51" s="1"/>
      <c r="AQ51" s="1"/>
    </row>
    <row r="52">
      <c r="A52" s="4">
        <v>616.0</v>
      </c>
      <c r="B52" s="1" t="s">
        <v>95</v>
      </c>
      <c r="C52" s="1"/>
      <c r="D52" s="4">
        <v>4.0</v>
      </c>
      <c r="E52" s="4">
        <v>0.0</v>
      </c>
      <c r="F52" s="4">
        <f t="shared" ref="F52:G52" si="131">(D52-average(D:D))/stdev(D:D)</f>
        <v>0.2569178467</v>
      </c>
      <c r="G52" s="4">
        <f t="shared" si="131"/>
        <v>-3.743415271</v>
      </c>
      <c r="H52" s="4">
        <f t="shared" si="4"/>
        <v>-1.743248712</v>
      </c>
      <c r="I52" s="4">
        <f t="shared" si="5"/>
        <v>-1.320321443</v>
      </c>
      <c r="J52" s="4"/>
      <c r="K52" s="4">
        <v>202.1</v>
      </c>
      <c r="L52" s="4">
        <v>7.0</v>
      </c>
      <c r="M52" s="4">
        <f t="shared" si="6"/>
        <v>96.66380349</v>
      </c>
      <c r="N52" s="4">
        <f t="shared" si="7"/>
        <v>0.1148074199</v>
      </c>
      <c r="O52" s="4">
        <f t="shared" si="8"/>
        <v>0.3388324364</v>
      </c>
      <c r="P52" s="4"/>
      <c r="Q52" s="4">
        <v>63.28</v>
      </c>
      <c r="R52" s="4">
        <v>54.54</v>
      </c>
      <c r="S52" s="4">
        <v>62.89</v>
      </c>
      <c r="T52" s="4">
        <v>41.99</v>
      </c>
      <c r="U52" s="4">
        <f t="shared" ref="U52:X52" si="132">(Q52-average(Q:Q))/stdev(Q:Q)</f>
        <v>-0.08734654276</v>
      </c>
      <c r="V52" s="4">
        <f t="shared" si="132"/>
        <v>-0.2368367138</v>
      </c>
      <c r="W52" s="4">
        <f t="shared" si="132"/>
        <v>-0.2941735792</v>
      </c>
      <c r="X52" s="4">
        <f t="shared" si="132"/>
        <v>-0.2920845399</v>
      </c>
      <c r="Y52" s="4">
        <f t="shared" si="10"/>
        <v>-0.2276103439</v>
      </c>
      <c r="Z52" s="4">
        <f t="shared" si="11"/>
        <v>-0.4770852585</v>
      </c>
      <c r="AA52" s="1"/>
      <c r="AB52" s="4">
        <v>11800.0</v>
      </c>
      <c r="AC52" s="8">
        <v>157400.0</v>
      </c>
      <c r="AD52" s="9">
        <f t="shared" si="126"/>
        <v>5.197004728</v>
      </c>
      <c r="AE52" s="5">
        <f t="shared" si="127"/>
        <v>12.33898305</v>
      </c>
      <c r="AF52" s="10">
        <f t="shared" si="128"/>
        <v>1.040763494</v>
      </c>
      <c r="AG52" s="5">
        <f t="shared" si="129"/>
        <v>-0.2215374858</v>
      </c>
      <c r="AH52" s="10">
        <f t="shared" si="130"/>
        <v>0.4096130043</v>
      </c>
      <c r="AI52" s="4">
        <f t="shared" si="12"/>
        <v>0.6400101595</v>
      </c>
      <c r="AJ52" s="1"/>
      <c r="AK52" s="4">
        <f t="shared" si="13"/>
        <v>-0.2046410264</v>
      </c>
      <c r="AL52" s="4">
        <v>-0.1917115972</v>
      </c>
      <c r="AM52" s="4">
        <f t="shared" si="14"/>
        <v>-0.2014086691</v>
      </c>
      <c r="AN52" s="4"/>
      <c r="AO52" s="4"/>
      <c r="AP52" s="1"/>
      <c r="AQ52" s="1"/>
    </row>
    <row r="53">
      <c r="A53" s="4">
        <v>869.0</v>
      </c>
      <c r="B53" s="1" t="s">
        <v>105</v>
      </c>
      <c r="C53" s="1"/>
      <c r="D53" s="4">
        <v>4.0</v>
      </c>
      <c r="E53" s="4">
        <v>1.0</v>
      </c>
      <c r="F53" s="4">
        <f t="shared" ref="F53:G53" si="133">(D53-average(D:D))/stdev(D:D)</f>
        <v>0.2569178467</v>
      </c>
      <c r="G53" s="4">
        <f t="shared" si="133"/>
        <v>0.2636207938</v>
      </c>
      <c r="H53" s="4">
        <f t="shared" si="4"/>
        <v>0.2602693202</v>
      </c>
      <c r="I53" s="4">
        <f t="shared" si="5"/>
        <v>0.5101659732</v>
      </c>
      <c r="J53" s="4"/>
      <c r="K53" s="4">
        <v>32.9</v>
      </c>
      <c r="L53" s="4">
        <v>5.0</v>
      </c>
      <c r="M53" s="4">
        <f t="shared" si="6"/>
        <v>19.427121</v>
      </c>
      <c r="N53" s="4">
        <f t="shared" si="7"/>
        <v>-0.4619890928</v>
      </c>
      <c r="O53" s="4">
        <f t="shared" si="8"/>
        <v>-0.6796977952</v>
      </c>
      <c r="P53" s="4"/>
      <c r="Q53" s="4">
        <v>71.79</v>
      </c>
      <c r="R53" s="4">
        <v>61.83</v>
      </c>
      <c r="S53" s="4">
        <v>69.84</v>
      </c>
      <c r="T53" s="4">
        <v>44.62</v>
      </c>
      <c r="U53" s="4">
        <f t="shared" ref="U53:X53" si="134">(Q53-average(Q:Q))/stdev(Q:Q)</f>
        <v>0.407374974</v>
      </c>
      <c r="V53" s="4">
        <f t="shared" si="134"/>
        <v>0.2203972848</v>
      </c>
      <c r="W53" s="4">
        <f t="shared" si="134"/>
        <v>0.2526590252</v>
      </c>
      <c r="X53" s="4">
        <f t="shared" si="134"/>
        <v>-0.101977546</v>
      </c>
      <c r="Y53" s="4">
        <f t="shared" si="10"/>
        <v>0.1946134345</v>
      </c>
      <c r="Z53" s="4">
        <f t="shared" si="11"/>
        <v>0.4411501269</v>
      </c>
      <c r="AA53" s="1"/>
      <c r="AB53" s="4">
        <v>0.0</v>
      </c>
      <c r="AC53" s="4">
        <v>0.0</v>
      </c>
      <c r="AD53" s="9">
        <f t="shared" si="126"/>
        <v>0</v>
      </c>
      <c r="AE53" s="5">
        <f t="shared" si="127"/>
        <v>0</v>
      </c>
      <c r="AF53" s="10">
        <f t="shared" si="128"/>
        <v>-1.256901899</v>
      </c>
      <c r="AG53" s="5" t="str">
        <f t="shared" si="129"/>
        <v/>
      </c>
      <c r="AH53" s="10">
        <f t="shared" si="130"/>
        <v>-1.256901899</v>
      </c>
      <c r="AI53" s="4">
        <f t="shared" si="12"/>
        <v>-1.121116363</v>
      </c>
      <c r="AJ53" s="1"/>
      <c r="AK53" s="4">
        <f t="shared" si="13"/>
        <v>-0.2123745145</v>
      </c>
      <c r="AL53" s="4">
        <v>-0.25121385</v>
      </c>
      <c r="AM53" s="4">
        <f t="shared" si="14"/>
        <v>-0.2220843484</v>
      </c>
      <c r="AN53" s="4"/>
      <c r="AO53" s="4"/>
      <c r="AP53" s="1"/>
      <c r="AQ53" s="1"/>
    </row>
    <row r="54">
      <c r="A54" s="4">
        <v>755.0</v>
      </c>
      <c r="B54" s="1" t="s">
        <v>85</v>
      </c>
      <c r="C54" s="1"/>
      <c r="D54" s="4">
        <v>4.0</v>
      </c>
      <c r="E54" s="4">
        <v>1.0</v>
      </c>
      <c r="F54" s="4">
        <f t="shared" ref="F54:G54" si="135">(D54-average(D:D))/stdev(D:D)</f>
        <v>0.2569178467</v>
      </c>
      <c r="G54" s="4">
        <f t="shared" si="135"/>
        <v>0.2636207938</v>
      </c>
      <c r="H54" s="4">
        <f t="shared" si="4"/>
        <v>0.2602693202</v>
      </c>
      <c r="I54" s="4">
        <f t="shared" si="5"/>
        <v>0.5101659732</v>
      </c>
      <c r="J54" s="4"/>
      <c r="K54" s="4">
        <v>59.4</v>
      </c>
      <c r="L54" s="4">
        <v>6.0</v>
      </c>
      <c r="M54" s="4">
        <f t="shared" si="6"/>
        <v>31.5675954</v>
      </c>
      <c r="N54" s="4">
        <f t="shared" si="7"/>
        <v>-0.3713251353</v>
      </c>
      <c r="O54" s="4">
        <f t="shared" si="8"/>
        <v>-0.609364534</v>
      </c>
      <c r="P54" s="4"/>
      <c r="Q54" s="4">
        <v>79.77</v>
      </c>
      <c r="R54" s="4">
        <v>74.26</v>
      </c>
      <c r="S54" s="4">
        <v>73.65</v>
      </c>
      <c r="T54" s="4">
        <v>54.01</v>
      </c>
      <c r="U54" s="4">
        <f t="shared" ref="U54:X54" si="136">(Q54-average(Q:Q))/stdev(Q:Q)</f>
        <v>0.8712853975</v>
      </c>
      <c r="V54" s="4">
        <f t="shared" si="136"/>
        <v>1.000015749</v>
      </c>
      <c r="W54" s="4">
        <f t="shared" si="136"/>
        <v>0.5524334458</v>
      </c>
      <c r="X54" s="4">
        <f t="shared" si="136"/>
        <v>0.576769478</v>
      </c>
      <c r="Y54" s="4">
        <f t="shared" si="10"/>
        <v>0.7501260175</v>
      </c>
      <c r="Z54" s="4">
        <f t="shared" si="11"/>
        <v>0.866098157</v>
      </c>
      <c r="AA54" s="1"/>
      <c r="AB54" s="4">
        <v>0.0</v>
      </c>
      <c r="AC54" s="4">
        <v>0.0</v>
      </c>
      <c r="AD54" s="9">
        <f t="shared" si="126"/>
        <v>0</v>
      </c>
      <c r="AE54" s="5">
        <f t="shared" si="127"/>
        <v>0</v>
      </c>
      <c r="AF54" s="10">
        <f t="shared" si="128"/>
        <v>-1.256901899</v>
      </c>
      <c r="AG54" s="5" t="str">
        <f t="shared" si="129"/>
        <v/>
      </c>
      <c r="AH54" s="10">
        <f t="shared" si="130"/>
        <v>-1.256901899</v>
      </c>
      <c r="AI54" s="4">
        <f t="shared" si="12"/>
        <v>-1.121116363</v>
      </c>
      <c r="AJ54" s="1"/>
      <c r="AK54" s="4">
        <f t="shared" si="13"/>
        <v>-0.0885541917</v>
      </c>
      <c r="AL54" s="4">
        <v>-0.623826773</v>
      </c>
      <c r="AM54" s="4">
        <f t="shared" si="14"/>
        <v>-0.222372337</v>
      </c>
      <c r="AN54" s="4"/>
      <c r="AO54" s="4"/>
      <c r="AP54" s="1"/>
      <c r="AQ54" s="1"/>
    </row>
    <row r="55">
      <c r="A55" s="4">
        <v>1397.0</v>
      </c>
      <c r="B55" s="7" t="s">
        <v>134</v>
      </c>
      <c r="C55" s="7"/>
      <c r="D55" s="4">
        <v>4.0</v>
      </c>
      <c r="E55" s="4">
        <v>1.0</v>
      </c>
      <c r="F55" s="4">
        <f t="shared" ref="F55:G55" si="137">(D55-average(D:D))/stdev(D:D)</f>
        <v>0.2569178467</v>
      </c>
      <c r="G55" s="4">
        <f t="shared" si="137"/>
        <v>0.2636207938</v>
      </c>
      <c r="H55" s="4">
        <f t="shared" si="4"/>
        <v>0.2602693202</v>
      </c>
      <c r="I55" s="4">
        <f t="shared" si="5"/>
        <v>0.5101659732</v>
      </c>
      <c r="J55" s="4"/>
      <c r="K55" s="4">
        <v>69.1</v>
      </c>
      <c r="L55" s="4">
        <v>0.0</v>
      </c>
      <c r="M55" s="4">
        <f t="shared" si="6"/>
        <v>69.1</v>
      </c>
      <c r="N55" s="4">
        <f t="shared" si="7"/>
        <v>-0.09103655495</v>
      </c>
      <c r="O55" s="4">
        <f t="shared" si="8"/>
        <v>-0.3017226457</v>
      </c>
      <c r="P55" s="4"/>
      <c r="Q55" s="4">
        <v>29.69</v>
      </c>
      <c r="R55" s="4">
        <v>59.38</v>
      </c>
      <c r="S55" s="4">
        <v>55.47</v>
      </c>
      <c r="T55" s="4">
        <v>36.72</v>
      </c>
      <c r="U55" s="4">
        <f t="shared" ref="U55:X55" si="138">(Q55-average(Q:Q))/stdev(Q:Q)</f>
        <v>-2.040072248</v>
      </c>
      <c r="V55" s="4">
        <f t="shared" si="138"/>
        <v>0.06673153766</v>
      </c>
      <c r="W55" s="4">
        <f t="shared" si="138"/>
        <v>-0.8779862303</v>
      </c>
      <c r="X55" s="4">
        <f t="shared" si="138"/>
        <v>-0.673021368</v>
      </c>
      <c r="Y55" s="4">
        <f t="shared" si="10"/>
        <v>-0.8810870771</v>
      </c>
      <c r="Z55" s="4">
        <f t="shared" si="11"/>
        <v>-0.9386623872</v>
      </c>
      <c r="AA55" s="1"/>
      <c r="AB55" s="1"/>
      <c r="AC55" s="1"/>
      <c r="AD55" s="1"/>
      <c r="AE55" s="5"/>
      <c r="AF55" s="1"/>
      <c r="AG55" s="1"/>
      <c r="AH55" s="1"/>
      <c r="AI55" s="1" t="str">
        <f t="shared" si="12"/>
        <v/>
      </c>
      <c r="AJ55" s="1"/>
      <c r="AK55" s="4">
        <f t="shared" si="13"/>
        <v>-0.2434063532</v>
      </c>
      <c r="AL55" s="4"/>
      <c r="AM55" s="4">
        <f t="shared" si="14"/>
        <v>-0.2434063532</v>
      </c>
      <c r="AN55" s="4"/>
      <c r="AO55" s="4"/>
      <c r="AP55" s="7"/>
      <c r="AQ55" s="1"/>
    </row>
    <row r="56">
      <c r="A56" s="4">
        <v>244.0</v>
      </c>
      <c r="B56" s="1" t="s">
        <v>121</v>
      </c>
      <c r="C56" s="1"/>
      <c r="D56" s="4">
        <v>4.0</v>
      </c>
      <c r="E56" s="4">
        <v>1.0</v>
      </c>
      <c r="F56" s="4">
        <f t="shared" ref="F56:G56" si="139">(D56-average(D:D))/stdev(D:D)</f>
        <v>0.2569178467</v>
      </c>
      <c r="G56" s="4">
        <f t="shared" si="139"/>
        <v>0.2636207938</v>
      </c>
      <c r="H56" s="4">
        <f t="shared" si="4"/>
        <v>0.2602693202</v>
      </c>
      <c r="I56" s="4">
        <f t="shared" si="5"/>
        <v>0.5101659732</v>
      </c>
      <c r="J56" s="4"/>
      <c r="K56" s="4">
        <v>42.3</v>
      </c>
      <c r="L56" s="4">
        <v>7.0</v>
      </c>
      <c r="M56" s="4">
        <f t="shared" si="6"/>
        <v>20.23195887</v>
      </c>
      <c r="N56" s="4">
        <f t="shared" si="7"/>
        <v>-0.4559786369</v>
      </c>
      <c r="O56" s="4">
        <f t="shared" si="8"/>
        <v>-0.6752619024</v>
      </c>
      <c r="P56" s="4"/>
      <c r="Q56" s="4">
        <v>72.08</v>
      </c>
      <c r="R56" s="4">
        <v>65.91</v>
      </c>
      <c r="S56" s="4">
        <v>73.48</v>
      </c>
      <c r="T56" s="4">
        <v>51.03</v>
      </c>
      <c r="U56" s="4">
        <f t="shared" ref="U56:X56" si="140">(Q56-average(Q:Q))/stdev(Q:Q)</f>
        <v>0.4242338741</v>
      </c>
      <c r="V56" s="4">
        <f t="shared" si="140"/>
        <v>0.4762977943</v>
      </c>
      <c r="W56" s="4">
        <f t="shared" si="140"/>
        <v>0.5390576842</v>
      </c>
      <c r="X56" s="4">
        <f t="shared" si="140"/>
        <v>0.3613630742</v>
      </c>
      <c r="Y56" s="4">
        <f t="shared" si="10"/>
        <v>0.4502381067</v>
      </c>
      <c r="Z56" s="4">
        <f t="shared" si="11"/>
        <v>0.670997844</v>
      </c>
      <c r="AA56" s="1"/>
      <c r="AB56" s="4">
        <v>0.0</v>
      </c>
      <c r="AC56" s="4">
        <v>0.0</v>
      </c>
      <c r="AD56" s="9">
        <f>if(AC56=0, 0, LOG10(AC56))</f>
        <v>0</v>
      </c>
      <c r="AE56" s="5">
        <f>if(or(AB56="-", and(AB56=0, not(AC56=0))), "", if(AC56+AB56=0, 0, (AC56-AB56)/AB56))</f>
        <v>0</v>
      </c>
      <c r="AF56" s="10">
        <f>(AD56-average(AD:AD))/stdev(AD:AD)</f>
        <v>-1.256901899</v>
      </c>
      <c r="AG56" s="5" t="str">
        <f>if(AE56,(AE56-average(AE:AE))/stdev(AE:AE), "")</f>
        <v/>
      </c>
      <c r="AH56" s="10">
        <f>if(AG56, average(AG56, AF56), AF56)</f>
        <v>-1.256901899</v>
      </c>
      <c r="AI56" s="4">
        <f t="shared" si="12"/>
        <v>-1.121116363</v>
      </c>
      <c r="AJ56" s="1"/>
      <c r="AK56" s="4">
        <f t="shared" si="13"/>
        <v>-0.153803612</v>
      </c>
      <c r="AL56" s="4">
        <v>-0.5322422321</v>
      </c>
      <c r="AM56" s="4">
        <f t="shared" si="14"/>
        <v>-0.248413267</v>
      </c>
      <c r="AN56" s="4"/>
      <c r="AO56" s="4"/>
      <c r="AP56" s="1"/>
      <c r="AQ56" s="1"/>
    </row>
    <row r="57">
      <c r="A57" s="4">
        <v>1416.0</v>
      </c>
      <c r="B57" s="1" t="s">
        <v>137</v>
      </c>
      <c r="C57" s="1"/>
      <c r="D57" s="4">
        <v>4.0</v>
      </c>
      <c r="E57" s="4">
        <v>1.0</v>
      </c>
      <c r="F57" s="4">
        <f t="shared" ref="F57:G57" si="141">(D57-average(D:D))/stdev(D:D)</f>
        <v>0.2569178467</v>
      </c>
      <c r="G57" s="4">
        <f t="shared" si="141"/>
        <v>0.2636207938</v>
      </c>
      <c r="H57" s="4">
        <f t="shared" si="4"/>
        <v>0.2602693202</v>
      </c>
      <c r="I57" s="4">
        <f t="shared" si="5"/>
        <v>0.5101659732</v>
      </c>
      <c r="J57" s="4"/>
      <c r="K57" s="4">
        <v>23.5</v>
      </c>
      <c r="L57" s="4">
        <v>0.0</v>
      </c>
      <c r="M57" s="4">
        <f t="shared" si="6"/>
        <v>23.5</v>
      </c>
      <c r="N57" s="4">
        <f t="shared" si="7"/>
        <v>-0.4315732032</v>
      </c>
      <c r="O57" s="4">
        <f t="shared" si="8"/>
        <v>-0.6569423135</v>
      </c>
      <c r="P57" s="4"/>
      <c r="Q57" s="4">
        <v>54.69</v>
      </c>
      <c r="R57" s="4">
        <v>46.09</v>
      </c>
      <c r="S57" s="4">
        <v>61.72</v>
      </c>
      <c r="T57" s="4">
        <v>34.38</v>
      </c>
      <c r="U57" s="4">
        <f t="shared" ref="U57:X57" si="142">(Q57-average(Q:Q))/stdev(Q:Q)</f>
        <v>-0.5867187906</v>
      </c>
      <c r="V57" s="4">
        <f t="shared" si="142"/>
        <v>-0.7668267396</v>
      </c>
      <c r="W57" s="4">
        <f t="shared" si="142"/>
        <v>-0.3862302911</v>
      </c>
      <c r="X57" s="4">
        <f t="shared" si="142"/>
        <v>-0.8421659938</v>
      </c>
      <c r="Y57" s="4">
        <f t="shared" si="10"/>
        <v>-0.6454854538</v>
      </c>
      <c r="Z57" s="4">
        <f t="shared" si="11"/>
        <v>-0.8034210937</v>
      </c>
      <c r="AA57" s="1"/>
      <c r="AB57" s="1"/>
      <c r="AC57" s="1"/>
      <c r="AD57" s="1"/>
      <c r="AE57" s="5"/>
      <c r="AF57" s="1"/>
      <c r="AG57" s="1"/>
      <c r="AH57" s="1"/>
      <c r="AI57" s="1" t="str">
        <f t="shared" si="12"/>
        <v/>
      </c>
      <c r="AJ57" s="1"/>
      <c r="AK57" s="4">
        <f t="shared" si="13"/>
        <v>-0.316732478</v>
      </c>
      <c r="AL57" s="4"/>
      <c r="AM57" s="4">
        <f t="shared" si="14"/>
        <v>-0.316732478</v>
      </c>
      <c r="AN57" s="4"/>
      <c r="AO57" s="4"/>
      <c r="AP57" s="1"/>
      <c r="AQ57" s="1"/>
    </row>
    <row r="58">
      <c r="A58" s="4">
        <v>1412.0</v>
      </c>
      <c r="B58" s="1" t="s">
        <v>138</v>
      </c>
      <c r="C58" s="1"/>
      <c r="D58" s="4">
        <v>4.0</v>
      </c>
      <c r="E58" s="4">
        <v>1.0</v>
      </c>
      <c r="F58" s="4">
        <f t="shared" ref="F58:G58" si="143">(D58-average(D:D))/stdev(D:D)</f>
        <v>0.2569178467</v>
      </c>
      <c r="G58" s="4">
        <f t="shared" si="143"/>
        <v>0.2636207938</v>
      </c>
      <c r="H58" s="4">
        <f t="shared" si="4"/>
        <v>0.2602693202</v>
      </c>
      <c r="I58" s="4">
        <f t="shared" si="5"/>
        <v>0.5101659732</v>
      </c>
      <c r="J58" s="4"/>
      <c r="K58" s="4">
        <v>30.0</v>
      </c>
      <c r="L58" s="4">
        <v>0.0</v>
      </c>
      <c r="M58" s="4">
        <f t="shared" si="6"/>
        <v>30</v>
      </c>
      <c r="N58" s="4">
        <f t="shared" si="7"/>
        <v>-0.383031795</v>
      </c>
      <c r="O58" s="4">
        <f t="shared" si="8"/>
        <v>-0.6188956253</v>
      </c>
      <c r="P58" s="4"/>
      <c r="Q58" s="4">
        <v>41.41</v>
      </c>
      <c r="R58" s="4">
        <v>51.56</v>
      </c>
      <c r="S58" s="4">
        <v>59.38</v>
      </c>
      <c r="T58" s="4">
        <v>35.94</v>
      </c>
      <c r="U58" s="4">
        <f t="shared" ref="U58:X58" si="144">(Q58-average(Q:Q))/stdev(Q:Q)</f>
        <v>-1.358740147</v>
      </c>
      <c r="V58" s="4">
        <f t="shared" si="144"/>
        <v>-0.4237444389</v>
      </c>
      <c r="W58" s="4">
        <f t="shared" si="144"/>
        <v>-0.5703437147</v>
      </c>
      <c r="X58" s="4">
        <f t="shared" si="144"/>
        <v>-0.72940291</v>
      </c>
      <c r="Y58" s="4">
        <f t="shared" si="10"/>
        <v>-0.7705578026</v>
      </c>
      <c r="Z58" s="4">
        <f t="shared" si="11"/>
        <v>-0.8778142187</v>
      </c>
      <c r="AA58" s="1"/>
      <c r="AB58" s="1"/>
      <c r="AC58" s="1"/>
      <c r="AD58" s="1"/>
      <c r="AE58" s="5"/>
      <c r="AF58" s="1"/>
      <c r="AG58" s="1"/>
      <c r="AH58" s="1"/>
      <c r="AI58" s="1" t="str">
        <f t="shared" si="12"/>
        <v/>
      </c>
      <c r="AJ58" s="1"/>
      <c r="AK58" s="4">
        <f t="shared" si="13"/>
        <v>-0.3288479569</v>
      </c>
      <c r="AL58" s="4"/>
      <c r="AM58" s="4">
        <f t="shared" si="14"/>
        <v>-0.3288479569</v>
      </c>
      <c r="AN58" s="4"/>
      <c r="AO58" s="4"/>
      <c r="AP58" s="1"/>
      <c r="AQ58" s="1"/>
    </row>
    <row r="59">
      <c r="A59" s="4">
        <v>1358.0</v>
      </c>
      <c r="B59" s="1" t="s">
        <v>115</v>
      </c>
      <c r="C59" s="1"/>
      <c r="D59" s="4">
        <v>4.0</v>
      </c>
      <c r="E59" s="4">
        <v>1.0</v>
      </c>
      <c r="F59" s="4">
        <f t="shared" ref="F59:G59" si="145">(D59-average(D:D))/stdev(D:D)</f>
        <v>0.2569178467</v>
      </c>
      <c r="G59" s="4">
        <f t="shared" si="145"/>
        <v>0.2636207938</v>
      </c>
      <c r="H59" s="4">
        <f t="shared" si="4"/>
        <v>0.2602693202</v>
      </c>
      <c r="I59" s="4">
        <f t="shared" si="5"/>
        <v>0.5101659732</v>
      </c>
      <c r="J59" s="4"/>
      <c r="K59" s="4">
        <v>25.3</v>
      </c>
      <c r="L59" s="4">
        <v>1.0</v>
      </c>
      <c r="M59" s="4">
        <f t="shared" si="6"/>
        <v>22.77</v>
      </c>
      <c r="N59" s="4">
        <f t="shared" si="7"/>
        <v>-0.4370247768</v>
      </c>
      <c r="O59" s="4">
        <f t="shared" si="8"/>
        <v>-0.6610784952</v>
      </c>
      <c r="P59" s="4"/>
      <c r="Q59" s="4">
        <v>64.45</v>
      </c>
      <c r="R59" s="4">
        <v>56.84</v>
      </c>
      <c r="S59" s="4">
        <v>73.83</v>
      </c>
      <c r="T59" s="4">
        <v>34.57</v>
      </c>
      <c r="U59" s="4">
        <f t="shared" ref="U59:X59" si="146">(Q59-average(Q:Q))/stdev(Q:Q)</f>
        <v>-0.01932960098</v>
      </c>
      <c r="V59" s="4">
        <f t="shared" si="146"/>
        <v>-0.09257907365</v>
      </c>
      <c r="W59" s="4">
        <f t="shared" si="146"/>
        <v>0.5665960168</v>
      </c>
      <c r="X59" s="4">
        <f t="shared" si="146"/>
        <v>-0.8284320285</v>
      </c>
      <c r="Y59" s="4">
        <f t="shared" si="10"/>
        <v>-0.09343617157</v>
      </c>
      <c r="Z59" s="4">
        <f t="shared" si="11"/>
        <v>-0.3056733086</v>
      </c>
      <c r="AA59" s="1"/>
      <c r="AB59" s="1" t="s">
        <v>101</v>
      </c>
      <c r="AC59" s="4">
        <v>0.0</v>
      </c>
      <c r="AD59" s="9">
        <f t="shared" ref="AD59:AD63" si="149">if(AC59=0, 0, LOG10(AC59))</f>
        <v>0</v>
      </c>
      <c r="AE59" s="5" t="str">
        <f t="shared" ref="AE59:AE63" si="150">if(or(AB59="-", and(AB59=0, not(AC59=0))), "", if(AC59+AB59=0, 0, (AC59-AB59)/AB59))</f>
        <v/>
      </c>
      <c r="AF59" s="10">
        <f t="shared" ref="AF59:AF63" si="151">(AD59-average(AD:AD))/stdev(AD:AD)</f>
        <v>-1.256901899</v>
      </c>
      <c r="AG59" s="5" t="str">
        <f t="shared" ref="AG59:AG63" si="152">if(AE59,(AE59-average(AE:AE))/stdev(AE:AE), "")</f>
        <v/>
      </c>
      <c r="AH59" s="10">
        <f t="shared" ref="AH59:AH63" si="153">if(AG59, average(AG59, AF59), AF59)</f>
        <v>-1.256901899</v>
      </c>
      <c r="AI59" s="4">
        <f t="shared" si="12"/>
        <v>-1.121116363</v>
      </c>
      <c r="AJ59" s="1"/>
      <c r="AK59" s="4">
        <f t="shared" si="13"/>
        <v>-0.3944255484</v>
      </c>
      <c r="AL59" s="4">
        <v>-0.3906402139</v>
      </c>
      <c r="AM59" s="4">
        <f t="shared" si="14"/>
        <v>-0.3934792148</v>
      </c>
      <c r="AN59" s="4"/>
      <c r="AO59" s="4"/>
      <c r="AP59" s="1"/>
      <c r="AQ59" s="1"/>
    </row>
    <row r="60">
      <c r="A60" s="4">
        <v>1257.0</v>
      </c>
      <c r="B60" s="1" t="s">
        <v>102</v>
      </c>
      <c r="C60" s="1"/>
      <c r="D60" s="4">
        <v>4.0</v>
      </c>
      <c r="E60" s="4">
        <v>1.0</v>
      </c>
      <c r="F60" s="4">
        <f t="shared" ref="F60:G60" si="147">(D60-average(D:D))/stdev(D:D)</f>
        <v>0.2569178467</v>
      </c>
      <c r="G60" s="4">
        <f t="shared" si="147"/>
        <v>0.2636207938</v>
      </c>
      <c r="H60" s="4">
        <f t="shared" si="4"/>
        <v>0.2602693202</v>
      </c>
      <c r="I60" s="4">
        <f t="shared" si="5"/>
        <v>0.5101659732</v>
      </c>
      <c r="J60" s="4"/>
      <c r="K60" s="4">
        <v>35.4</v>
      </c>
      <c r="L60" s="4">
        <v>2.0</v>
      </c>
      <c r="M60" s="4">
        <f t="shared" si="6"/>
        <v>28.674</v>
      </c>
      <c r="N60" s="4">
        <f t="shared" si="7"/>
        <v>-0.3929342423</v>
      </c>
      <c r="O60" s="4">
        <f t="shared" si="8"/>
        <v>-0.6268446716</v>
      </c>
      <c r="P60" s="4"/>
      <c r="Q60" s="4">
        <v>41.41</v>
      </c>
      <c r="R60" s="4">
        <v>44.48</v>
      </c>
      <c r="S60" s="4">
        <v>51.37</v>
      </c>
      <c r="T60" s="4">
        <v>40.53</v>
      </c>
      <c r="U60" s="4">
        <f t="shared" ref="U60:X60" si="148">(Q60-average(Q:Q))/stdev(Q:Q)</f>
        <v>-1.358740147</v>
      </c>
      <c r="V60" s="4">
        <f t="shared" si="148"/>
        <v>-0.8678070878</v>
      </c>
      <c r="W60" s="4">
        <f t="shared" si="148"/>
        <v>-1.200578126</v>
      </c>
      <c r="X60" s="4">
        <f t="shared" si="148"/>
        <v>-0.3976192209</v>
      </c>
      <c r="Y60" s="4">
        <f t="shared" si="10"/>
        <v>-0.9561861455</v>
      </c>
      <c r="Z60" s="4">
        <f t="shared" si="11"/>
        <v>-0.9778477108</v>
      </c>
      <c r="AA60" s="1"/>
      <c r="AB60" s="4">
        <v>9100.0</v>
      </c>
      <c r="AC60" s="4">
        <v>0.0</v>
      </c>
      <c r="AD60" s="9">
        <f t="shared" si="149"/>
        <v>0</v>
      </c>
      <c r="AE60" s="5">
        <f t="shared" si="150"/>
        <v>-1</v>
      </c>
      <c r="AF60" s="10">
        <f t="shared" si="151"/>
        <v>-1.256901899</v>
      </c>
      <c r="AG60" s="5">
        <f t="shared" si="152"/>
        <v>-0.279310859</v>
      </c>
      <c r="AH60" s="10">
        <f t="shared" si="153"/>
        <v>-0.7681063792</v>
      </c>
      <c r="AI60" s="4">
        <f t="shared" si="12"/>
        <v>-0.8764167839</v>
      </c>
      <c r="AJ60" s="1"/>
      <c r="AK60" s="4">
        <f t="shared" si="13"/>
        <v>-0.4927357983</v>
      </c>
      <c r="AL60" s="4">
        <v>-0.1780546112</v>
      </c>
      <c r="AM60" s="4">
        <f t="shared" si="14"/>
        <v>-0.4140655015</v>
      </c>
      <c r="AN60" s="4"/>
      <c r="AO60" s="4"/>
      <c r="AP60" s="1"/>
      <c r="AQ60" s="1"/>
    </row>
    <row r="61">
      <c r="A61" s="4">
        <v>924.0</v>
      </c>
      <c r="B61" s="1" t="s">
        <v>119</v>
      </c>
      <c r="C61" s="1"/>
      <c r="D61" s="4">
        <v>4.0</v>
      </c>
      <c r="E61" s="4">
        <v>1.0</v>
      </c>
      <c r="F61" s="4">
        <f t="shared" ref="F61:G61" si="154">(D61-average(D:D))/stdev(D:D)</f>
        <v>0.2569178467</v>
      </c>
      <c r="G61" s="4">
        <f t="shared" si="154"/>
        <v>0.2636207938</v>
      </c>
      <c r="H61" s="4">
        <f t="shared" si="4"/>
        <v>0.2602693202</v>
      </c>
      <c r="I61" s="4">
        <f t="shared" si="5"/>
        <v>0.5101659732</v>
      </c>
      <c r="J61" s="4"/>
      <c r="K61" s="4">
        <v>20.6</v>
      </c>
      <c r="L61" s="4">
        <v>5.0</v>
      </c>
      <c r="M61" s="4">
        <f t="shared" si="6"/>
        <v>12.164094</v>
      </c>
      <c r="N61" s="4">
        <f t="shared" si="7"/>
        <v>-0.5162287172</v>
      </c>
      <c r="O61" s="4">
        <f t="shared" si="8"/>
        <v>-0.7184905825</v>
      </c>
      <c r="P61" s="4"/>
      <c r="Q61" s="4">
        <v>36.96</v>
      </c>
      <c r="R61" s="4">
        <v>40.3</v>
      </c>
      <c r="S61" s="4">
        <v>56.23</v>
      </c>
      <c r="T61" s="4">
        <v>24.55</v>
      </c>
      <c r="U61" s="4">
        <f t="shared" ref="U61:X61" si="155">(Q61-average(Q:Q))/stdev(Q:Q)</f>
        <v>-1.617437062</v>
      </c>
      <c r="V61" s="4">
        <f t="shared" si="155"/>
        <v>-1.129979669</v>
      </c>
      <c r="W61" s="4">
        <f t="shared" si="155"/>
        <v>-0.8181887081</v>
      </c>
      <c r="X61" s="4">
        <f t="shared" si="155"/>
        <v>-1.55271799</v>
      </c>
      <c r="Y61" s="4">
        <f t="shared" si="10"/>
        <v>-1.279580857</v>
      </c>
      <c r="Z61" s="4">
        <f t="shared" si="11"/>
        <v>-1.131185598</v>
      </c>
      <c r="AA61" s="1"/>
      <c r="AB61" s="4">
        <v>2400.0</v>
      </c>
      <c r="AC61" s="8">
        <v>2000.0</v>
      </c>
      <c r="AD61" s="9">
        <f t="shared" si="149"/>
        <v>3.301029996</v>
      </c>
      <c r="AE61" s="5">
        <f t="shared" si="150"/>
        <v>-0.1666666667</v>
      </c>
      <c r="AF61" s="10">
        <f t="shared" si="151"/>
        <v>0.2025276724</v>
      </c>
      <c r="AG61" s="5">
        <f t="shared" si="152"/>
        <v>-0.2757015525</v>
      </c>
      <c r="AH61" s="10">
        <f t="shared" si="153"/>
        <v>-0.03658694006</v>
      </c>
      <c r="AI61" s="4">
        <f t="shared" si="12"/>
        <v>-0.191277129</v>
      </c>
      <c r="AJ61" s="1"/>
      <c r="AK61" s="4">
        <f t="shared" si="13"/>
        <v>-0.3826968341</v>
      </c>
      <c r="AL61" s="4">
        <v>-0.5352925233</v>
      </c>
      <c r="AM61" s="4">
        <f t="shared" si="14"/>
        <v>-0.4208457564</v>
      </c>
      <c r="AN61" s="4"/>
      <c r="AO61" s="4"/>
      <c r="AP61" s="1"/>
      <c r="AQ61" s="1"/>
    </row>
    <row r="62">
      <c r="A62" s="4">
        <v>1323.0</v>
      </c>
      <c r="B62" s="13" t="s">
        <v>132</v>
      </c>
      <c r="C62" s="1"/>
      <c r="D62" s="4">
        <v>4.0</v>
      </c>
      <c r="E62" s="4">
        <v>0.0</v>
      </c>
      <c r="F62" s="4">
        <f t="shared" ref="F62:G62" si="156">(D62-average(D:D))/stdev(D:D)</f>
        <v>0.2569178467</v>
      </c>
      <c r="G62" s="4">
        <f t="shared" si="156"/>
        <v>-3.743415271</v>
      </c>
      <c r="H62" s="4">
        <f t="shared" si="4"/>
        <v>-1.743248712</v>
      </c>
      <c r="I62" s="4">
        <f t="shared" si="5"/>
        <v>-1.320321443</v>
      </c>
      <c r="J62" s="4"/>
      <c r="K62" s="4">
        <v>54.8</v>
      </c>
      <c r="L62" s="4">
        <v>1.0</v>
      </c>
      <c r="M62" s="4">
        <f t="shared" si="6"/>
        <v>49.32</v>
      </c>
      <c r="N62" s="4">
        <f t="shared" si="7"/>
        <v>-0.2387517941</v>
      </c>
      <c r="O62" s="4">
        <f t="shared" si="8"/>
        <v>-0.488622343</v>
      </c>
      <c r="P62" s="4"/>
      <c r="Q62" s="4">
        <v>64.65</v>
      </c>
      <c r="R62" s="4">
        <v>61.13</v>
      </c>
      <c r="S62" s="4">
        <v>61.13</v>
      </c>
      <c r="T62" s="4">
        <v>51.17</v>
      </c>
      <c r="U62" s="4">
        <f t="shared" ref="U62:X62" si="157">(Q62-average(Q:Q))/stdev(Q:Q)</f>
        <v>-0.007702773322</v>
      </c>
      <c r="V62" s="4">
        <f t="shared" si="157"/>
        <v>0.1764927856</v>
      </c>
      <c r="W62" s="4">
        <f t="shared" si="157"/>
        <v>-0.4326520517</v>
      </c>
      <c r="X62" s="4">
        <f t="shared" si="157"/>
        <v>0.3714828381</v>
      </c>
      <c r="Y62" s="4">
        <f t="shared" si="10"/>
        <v>0.02690519968</v>
      </c>
      <c r="Z62" s="4">
        <f t="shared" si="11"/>
        <v>0.1640280454</v>
      </c>
      <c r="AA62" s="1"/>
      <c r="AB62" s="1" t="s">
        <v>101</v>
      </c>
      <c r="AC62" s="8">
        <v>1700.0</v>
      </c>
      <c r="AD62" s="9">
        <f t="shared" si="149"/>
        <v>3.230448921</v>
      </c>
      <c r="AE62" s="5" t="str">
        <f t="shared" si="150"/>
        <v/>
      </c>
      <c r="AF62" s="10">
        <f t="shared" si="151"/>
        <v>0.1713228342</v>
      </c>
      <c r="AG62" s="5" t="str">
        <f t="shared" si="152"/>
        <v/>
      </c>
      <c r="AH62" s="10">
        <f t="shared" si="153"/>
        <v>0.1713228342</v>
      </c>
      <c r="AI62" s="4">
        <f t="shared" si="12"/>
        <v>0.4139116261</v>
      </c>
      <c r="AJ62" s="1"/>
      <c r="AK62" s="4">
        <f t="shared" si="13"/>
        <v>-0.3077510286</v>
      </c>
      <c r="AL62" s="4">
        <v>-0.7964498195</v>
      </c>
      <c r="AM62" s="4">
        <f t="shared" si="14"/>
        <v>-0.4299257263</v>
      </c>
      <c r="AN62" s="4"/>
      <c r="AO62" s="4"/>
      <c r="AP62" s="1"/>
      <c r="AQ62" s="1"/>
    </row>
    <row r="63">
      <c r="A63" s="4">
        <v>205.0</v>
      </c>
      <c r="B63" s="1" t="s">
        <v>106</v>
      </c>
      <c r="C63" s="1"/>
      <c r="D63" s="4">
        <v>4.0</v>
      </c>
      <c r="E63" s="4">
        <v>1.0</v>
      </c>
      <c r="F63" s="4">
        <f t="shared" ref="F63:G63" si="158">(D63-average(D:D))/stdev(D:D)</f>
        <v>0.2569178467</v>
      </c>
      <c r="G63" s="4">
        <f t="shared" si="158"/>
        <v>0.2636207938</v>
      </c>
      <c r="H63" s="4">
        <f t="shared" si="4"/>
        <v>0.2602693202</v>
      </c>
      <c r="I63" s="4">
        <f t="shared" si="5"/>
        <v>0.5101659732</v>
      </c>
      <c r="J63" s="4"/>
      <c r="K63" s="4">
        <v>29.4</v>
      </c>
      <c r="L63" s="4">
        <v>7.0</v>
      </c>
      <c r="M63" s="4">
        <f t="shared" si="6"/>
        <v>14.06192886</v>
      </c>
      <c r="N63" s="4">
        <f t="shared" si="7"/>
        <v>-0.5020558592</v>
      </c>
      <c r="O63" s="4">
        <f t="shared" si="8"/>
        <v>-0.7085590019</v>
      </c>
      <c r="P63" s="4"/>
      <c r="Q63" s="4">
        <v>61.96</v>
      </c>
      <c r="R63" s="4">
        <v>58.76</v>
      </c>
      <c r="S63" s="4">
        <v>62.34</v>
      </c>
      <c r="T63" s="4">
        <v>44.46</v>
      </c>
      <c r="U63" s="4">
        <f t="shared" ref="U63:X63" si="159">(Q63-average(Q:Q))/stdev(Q:Q)</f>
        <v>-0.1640836053</v>
      </c>
      <c r="V63" s="4">
        <f t="shared" si="159"/>
        <v>0.02784469553</v>
      </c>
      <c r="W63" s="4">
        <f t="shared" si="159"/>
        <v>-0.3374481019</v>
      </c>
      <c r="X63" s="4">
        <f t="shared" si="159"/>
        <v>-0.1135429905</v>
      </c>
      <c r="Y63" s="4">
        <f t="shared" si="10"/>
        <v>-0.1468075005</v>
      </c>
      <c r="Z63" s="4">
        <f t="shared" si="11"/>
        <v>-0.3831546692</v>
      </c>
      <c r="AA63" s="1"/>
      <c r="AB63" s="4">
        <v>0.0</v>
      </c>
      <c r="AC63" s="4">
        <v>0.0</v>
      </c>
      <c r="AD63" s="9">
        <f t="shared" si="149"/>
        <v>0</v>
      </c>
      <c r="AE63" s="5">
        <f t="shared" si="150"/>
        <v>0</v>
      </c>
      <c r="AF63" s="10">
        <f t="shared" si="151"/>
        <v>-1.256901899</v>
      </c>
      <c r="AG63" s="5" t="str">
        <f t="shared" si="152"/>
        <v/>
      </c>
      <c r="AH63" s="10">
        <f t="shared" si="153"/>
        <v>-1.256901899</v>
      </c>
      <c r="AI63" s="4">
        <f t="shared" si="12"/>
        <v>-1.121116363</v>
      </c>
      <c r="AJ63" s="1"/>
      <c r="AK63" s="4">
        <f t="shared" si="13"/>
        <v>-0.4256660152</v>
      </c>
      <c r="AL63" s="4">
        <v>-0.4629273796</v>
      </c>
      <c r="AM63" s="4">
        <f t="shared" si="14"/>
        <v>-0.4349813563</v>
      </c>
      <c r="AN63" s="4"/>
      <c r="AO63" s="4"/>
      <c r="AP63" s="1"/>
      <c r="AQ63" s="1"/>
    </row>
    <row r="64">
      <c r="A64" s="4">
        <v>1426.0</v>
      </c>
      <c r="B64" s="1" t="s">
        <v>139</v>
      </c>
      <c r="C64" s="1"/>
      <c r="D64" s="4">
        <v>4.0</v>
      </c>
      <c r="E64" s="4">
        <v>1.0</v>
      </c>
      <c r="F64" s="4">
        <f t="shared" ref="F64:G64" si="160">(D64-average(D:D))/stdev(D:D)</f>
        <v>0.2569178467</v>
      </c>
      <c r="G64" s="4">
        <f t="shared" si="160"/>
        <v>0.2636207938</v>
      </c>
      <c r="H64" s="4">
        <f t="shared" si="4"/>
        <v>0.2602693202</v>
      </c>
      <c r="I64" s="4">
        <f t="shared" si="5"/>
        <v>0.5101659732</v>
      </c>
      <c r="J64" s="4"/>
      <c r="K64" s="4">
        <v>0.0</v>
      </c>
      <c r="L64" s="4">
        <v>0.0</v>
      </c>
      <c r="M64" s="4">
        <f t="shared" si="6"/>
        <v>0</v>
      </c>
      <c r="N64" s="4">
        <f t="shared" si="7"/>
        <v>-0.6070690637</v>
      </c>
      <c r="O64" s="4">
        <f t="shared" si="8"/>
        <v>-0.7791463686</v>
      </c>
      <c r="P64" s="4"/>
      <c r="Q64" s="4">
        <v>53.75</v>
      </c>
      <c r="R64" s="4">
        <v>39.38</v>
      </c>
      <c r="S64" s="4">
        <v>49.38</v>
      </c>
      <c r="T64" s="4">
        <v>23.13</v>
      </c>
      <c r="U64" s="4">
        <f t="shared" ref="U64:X64" si="161">(Q64-average(Q:Q))/stdev(Q:Q)</f>
        <v>-0.6413648806</v>
      </c>
      <c r="V64" s="4">
        <f t="shared" si="161"/>
        <v>-1.187682725</v>
      </c>
      <c r="W64" s="4">
        <f t="shared" si="161"/>
        <v>-1.357153217</v>
      </c>
      <c r="X64" s="4">
        <f t="shared" si="161"/>
        <v>-1.65536131</v>
      </c>
      <c r="Y64" s="4">
        <f t="shared" si="10"/>
        <v>-1.210390533</v>
      </c>
      <c r="Z64" s="4">
        <f t="shared" si="11"/>
        <v>-1.100177501</v>
      </c>
      <c r="AA64" s="1"/>
      <c r="AB64" s="1"/>
      <c r="AC64" s="1"/>
      <c r="AD64" s="1"/>
      <c r="AE64" s="5"/>
      <c r="AF64" s="1"/>
      <c r="AG64" s="1"/>
      <c r="AH64" s="1"/>
      <c r="AI64" s="1" t="str">
        <f t="shared" si="12"/>
        <v/>
      </c>
      <c r="AJ64" s="1"/>
      <c r="AK64" s="4">
        <f t="shared" si="13"/>
        <v>-0.4563859654</v>
      </c>
      <c r="AL64" s="4"/>
      <c r="AM64" s="4">
        <f t="shared" si="14"/>
        <v>-0.4563859654</v>
      </c>
      <c r="AN64" s="4"/>
      <c r="AO64" s="4"/>
      <c r="AP64" s="1"/>
      <c r="AQ64" s="1"/>
    </row>
    <row r="65">
      <c r="A65" s="4">
        <v>1042.0</v>
      </c>
      <c r="B65" s="1" t="s">
        <v>100</v>
      </c>
      <c r="C65" s="1"/>
      <c r="D65" s="4">
        <v>4.0</v>
      </c>
      <c r="E65" s="4">
        <v>1.0</v>
      </c>
      <c r="F65" s="4">
        <f t="shared" ref="F65:G65" si="162">(D65-average(D:D))/stdev(D:D)</f>
        <v>0.2569178467</v>
      </c>
      <c r="G65" s="4">
        <f t="shared" si="162"/>
        <v>0.2636207938</v>
      </c>
      <c r="H65" s="4">
        <f t="shared" si="4"/>
        <v>0.2602693202</v>
      </c>
      <c r="I65" s="4">
        <f t="shared" si="5"/>
        <v>0.5101659732</v>
      </c>
      <c r="J65" s="4"/>
      <c r="K65" s="4">
        <v>58.3</v>
      </c>
      <c r="L65" s="4">
        <v>4.0</v>
      </c>
      <c r="M65" s="4">
        <f t="shared" si="6"/>
        <v>38.25063</v>
      </c>
      <c r="N65" s="4">
        <f t="shared" si="7"/>
        <v>-0.3214168414</v>
      </c>
      <c r="O65" s="4">
        <f t="shared" si="8"/>
        <v>-0.5669363645</v>
      </c>
      <c r="P65" s="4"/>
      <c r="Q65" s="4">
        <v>40.44</v>
      </c>
      <c r="R65" s="4">
        <v>30.27</v>
      </c>
      <c r="S65" s="4">
        <v>66.08</v>
      </c>
      <c r="T65" s="4">
        <v>31.75</v>
      </c>
      <c r="U65" s="4">
        <f t="shared" ref="U65:X65" si="163">(Q65-average(Q:Q))/stdev(Q:Q)</f>
        <v>-1.415130261</v>
      </c>
      <c r="V65" s="4">
        <f t="shared" si="163"/>
        <v>-1.759068421</v>
      </c>
      <c r="W65" s="4">
        <f t="shared" si="163"/>
        <v>-0.04318134784</v>
      </c>
      <c r="X65" s="4">
        <f t="shared" si="163"/>
        <v>-1.032272988</v>
      </c>
      <c r="Y65" s="4">
        <f t="shared" si="10"/>
        <v>-1.062413254</v>
      </c>
      <c r="Z65" s="4">
        <f t="shared" si="11"/>
        <v>-1.030734328</v>
      </c>
      <c r="AA65" s="1"/>
      <c r="AB65" s="4">
        <v>207.0</v>
      </c>
      <c r="AC65" s="4">
        <v>0.0</v>
      </c>
      <c r="AD65" s="9">
        <f>if(AC65=0, 0, LOG10(AC65))</f>
        <v>0</v>
      </c>
      <c r="AE65" s="5">
        <f>if(or(AB65="-", and(AB65=0, not(AC65=0))), "", if(AC65+AB65=0, 0, (AC65-AB65)/AB65))</f>
        <v>-1</v>
      </c>
      <c r="AF65" s="10">
        <f>(AD65-average(AD:AD))/stdev(AD:AD)</f>
        <v>-1.256901899</v>
      </c>
      <c r="AG65" s="5">
        <f>if(AE65,(AE65-average(AE:AE))/stdev(AE:AE), "")</f>
        <v>-0.279310859</v>
      </c>
      <c r="AH65" s="10">
        <f>if(AG65, average(AG65, AF65), AF65)</f>
        <v>-0.7681063792</v>
      </c>
      <c r="AI65" s="4">
        <f t="shared" si="12"/>
        <v>-0.8764167839</v>
      </c>
      <c r="AJ65" s="1"/>
      <c r="AK65" s="4">
        <f t="shared" si="13"/>
        <v>-0.4909803757</v>
      </c>
      <c r="AL65" s="4">
        <v>-0.3778261262</v>
      </c>
      <c r="AM65" s="4">
        <f t="shared" si="14"/>
        <v>-0.4626918134</v>
      </c>
      <c r="AN65" s="4"/>
      <c r="AO65" s="4"/>
      <c r="AP65" s="1"/>
      <c r="AQ65" s="1"/>
    </row>
    <row r="66">
      <c r="A66" s="4">
        <v>1362.0</v>
      </c>
      <c r="B66" s="1" t="s">
        <v>140</v>
      </c>
      <c r="C66" s="1"/>
      <c r="D66" s="4">
        <v>4.0</v>
      </c>
      <c r="E66" s="4">
        <v>1.0</v>
      </c>
      <c r="F66" s="4">
        <f t="shared" ref="F66:G66" si="164">(D66-average(D:D))/stdev(D:D)</f>
        <v>0.2569178467</v>
      </c>
      <c r="G66" s="4">
        <f t="shared" si="164"/>
        <v>0.2636207938</v>
      </c>
      <c r="H66" s="4">
        <f t="shared" si="4"/>
        <v>0.2602693202</v>
      </c>
      <c r="I66" s="4">
        <f t="shared" si="5"/>
        <v>0.5101659732</v>
      </c>
      <c r="J66" s="4"/>
      <c r="K66" s="4">
        <v>31.2</v>
      </c>
      <c r="L66" s="4">
        <v>0.0</v>
      </c>
      <c r="M66" s="4">
        <f t="shared" si="6"/>
        <v>31.2</v>
      </c>
      <c r="N66" s="4">
        <f t="shared" si="7"/>
        <v>-0.3740703043</v>
      </c>
      <c r="O66" s="4">
        <f t="shared" si="8"/>
        <v>-0.6116128713</v>
      </c>
      <c r="P66" s="4"/>
      <c r="Q66" s="4">
        <v>40.63</v>
      </c>
      <c r="R66" s="4">
        <v>33.59</v>
      </c>
      <c r="S66" s="4">
        <v>39.06</v>
      </c>
      <c r="T66" s="4">
        <v>25.0</v>
      </c>
      <c r="U66" s="4">
        <f t="shared" ref="U66:X66" si="165">(Q66-average(Q:Q))/stdev(Q:Q)</f>
        <v>-1.404084775</v>
      </c>
      <c r="V66" s="4">
        <f t="shared" si="165"/>
        <v>-1.550835654</v>
      </c>
      <c r="W66" s="4">
        <f t="shared" si="165"/>
        <v>-2.169140624</v>
      </c>
      <c r="X66" s="4">
        <f t="shared" si="165"/>
        <v>-1.520190177</v>
      </c>
      <c r="Y66" s="4">
        <f t="shared" si="10"/>
        <v>-1.661062808</v>
      </c>
      <c r="Z66" s="4">
        <f t="shared" si="11"/>
        <v>-1.288822256</v>
      </c>
      <c r="AA66" s="1"/>
      <c r="AB66" s="1"/>
      <c r="AC66" s="1"/>
      <c r="AD66" s="1"/>
      <c r="AE66" s="5"/>
      <c r="AF66" s="1"/>
      <c r="AG66" s="1"/>
      <c r="AH66" s="1"/>
      <c r="AI66" s="1" t="str">
        <f t="shared" si="12"/>
        <v/>
      </c>
      <c r="AJ66" s="1"/>
      <c r="AK66" s="4">
        <f t="shared" si="13"/>
        <v>-0.4634230513</v>
      </c>
      <c r="AL66" s="4"/>
      <c r="AM66" s="4">
        <f t="shared" si="14"/>
        <v>-0.4634230513</v>
      </c>
      <c r="AN66" s="4"/>
      <c r="AO66" s="4"/>
      <c r="AP66" s="1"/>
      <c r="AQ66" s="1"/>
    </row>
    <row r="67">
      <c r="A67" s="4">
        <v>1081.0</v>
      </c>
      <c r="B67" s="1" t="s">
        <v>112</v>
      </c>
      <c r="C67" s="1"/>
      <c r="D67" s="4">
        <v>4.0</v>
      </c>
      <c r="E67" s="4">
        <v>1.0</v>
      </c>
      <c r="F67" s="4">
        <f t="shared" ref="F67:G67" si="166">(D67-average(D:D))/stdev(D:D)</f>
        <v>0.2569178467</v>
      </c>
      <c r="G67" s="4">
        <f t="shared" si="166"/>
        <v>0.2636207938</v>
      </c>
      <c r="H67" s="4">
        <f t="shared" si="4"/>
        <v>0.2602693202</v>
      </c>
      <c r="I67" s="4">
        <f t="shared" si="5"/>
        <v>0.5101659732</v>
      </c>
      <c r="J67" s="4"/>
      <c r="K67" s="4">
        <v>56.6</v>
      </c>
      <c r="L67" s="4">
        <v>4.0</v>
      </c>
      <c r="M67" s="4">
        <f t="shared" si="6"/>
        <v>37.13526</v>
      </c>
      <c r="N67" s="4">
        <f t="shared" si="7"/>
        <v>-0.329746323</v>
      </c>
      <c r="O67" s="4">
        <f t="shared" si="8"/>
        <v>-0.5742354247</v>
      </c>
      <c r="P67" s="4"/>
      <c r="Q67" s="4">
        <v>59.53</v>
      </c>
      <c r="R67" s="4">
        <v>46.22</v>
      </c>
      <c r="S67" s="4">
        <v>51.6</v>
      </c>
      <c r="T67" s="4">
        <v>31.35</v>
      </c>
      <c r="U67" s="4">
        <f t="shared" ref="U67:X67" si="167">(Q67-average(Q:Q))/stdev(Q:Q)</f>
        <v>-0.3053495613</v>
      </c>
      <c r="V67" s="4">
        <f t="shared" si="167"/>
        <v>-0.7586730469</v>
      </c>
      <c r="W67" s="4">
        <f t="shared" si="167"/>
        <v>-1.182481508</v>
      </c>
      <c r="X67" s="4">
        <f t="shared" si="167"/>
        <v>-1.061186599</v>
      </c>
      <c r="Y67" s="4">
        <f t="shared" si="10"/>
        <v>-0.8269226788</v>
      </c>
      <c r="Z67" s="4">
        <f t="shared" si="11"/>
        <v>-0.9093528901</v>
      </c>
      <c r="AA67" s="1"/>
      <c r="AB67" s="4">
        <v>110.0</v>
      </c>
      <c r="AC67" s="4">
        <v>0.0</v>
      </c>
      <c r="AD67" s="9">
        <f t="shared" ref="AD67:AD69" si="170">if(AC67=0, 0, LOG10(AC67))</f>
        <v>0</v>
      </c>
      <c r="AE67" s="5">
        <f t="shared" ref="AE67:AE69" si="171">if(or(AB67="-", and(AB67=0, not(AC67=0))), "", if(AC67+AB67=0, 0, (AC67-AB67)/AB67))</f>
        <v>-1</v>
      </c>
      <c r="AF67" s="10">
        <f t="shared" ref="AF67:AF69" si="172">(AD67-average(AD:AD))/stdev(AD:AD)</f>
        <v>-1.256901899</v>
      </c>
      <c r="AG67" s="5">
        <f t="shared" ref="AG67:AG69" si="173">if(AE67,(AE67-average(AE:AE))/stdev(AE:AE), "")</f>
        <v>-0.279310859</v>
      </c>
      <c r="AH67" s="10">
        <f t="shared" ref="AH67:AH69" si="174">if(AG67, average(AG67, AF67), AF67)</f>
        <v>-0.7681063792</v>
      </c>
      <c r="AI67" s="4">
        <f t="shared" si="12"/>
        <v>-0.8764167839</v>
      </c>
      <c r="AJ67" s="1"/>
      <c r="AK67" s="4">
        <f t="shared" si="13"/>
        <v>-0.4624597814</v>
      </c>
      <c r="AL67" s="4">
        <v>-0.495719488</v>
      </c>
      <c r="AM67" s="4">
        <f t="shared" si="14"/>
        <v>-0.470774708</v>
      </c>
      <c r="AN67" s="4"/>
      <c r="AO67" s="4"/>
      <c r="AP67" s="1"/>
      <c r="AQ67" s="1"/>
    </row>
    <row r="68">
      <c r="A68" s="4">
        <v>1021.0</v>
      </c>
      <c r="B68" s="1" t="s">
        <v>128</v>
      </c>
      <c r="C68" s="1"/>
      <c r="D68" s="4">
        <v>4.0</v>
      </c>
      <c r="E68" s="4">
        <v>1.0</v>
      </c>
      <c r="F68" s="4">
        <f t="shared" ref="F68:G68" si="168">(D68-average(D:D))/stdev(D:D)</f>
        <v>0.2569178467</v>
      </c>
      <c r="G68" s="4">
        <f t="shared" si="168"/>
        <v>0.2636207938</v>
      </c>
      <c r="H68" s="4">
        <f t="shared" si="4"/>
        <v>0.2602693202</v>
      </c>
      <c r="I68" s="4">
        <f t="shared" si="5"/>
        <v>0.5101659732</v>
      </c>
      <c r="J68" s="4"/>
      <c r="K68" s="4">
        <v>42.8</v>
      </c>
      <c r="L68" s="4">
        <v>4.0</v>
      </c>
      <c r="M68" s="4">
        <f t="shared" si="6"/>
        <v>28.08108</v>
      </c>
      <c r="N68" s="4">
        <f t="shared" si="7"/>
        <v>-0.3973621149</v>
      </c>
      <c r="O68" s="4">
        <f t="shared" si="8"/>
        <v>-0.6303666512</v>
      </c>
      <c r="P68" s="4"/>
      <c r="Q68" s="4">
        <v>49.29</v>
      </c>
      <c r="R68" s="4">
        <v>37.88</v>
      </c>
      <c r="S68" s="4">
        <v>40.55</v>
      </c>
      <c r="T68" s="4">
        <v>32.08</v>
      </c>
      <c r="U68" s="4">
        <f t="shared" ref="U68:X68" si="169">(Q68-average(Q:Q))/stdev(Q:Q)</f>
        <v>-0.9006431373</v>
      </c>
      <c r="V68" s="4">
        <f t="shared" si="169"/>
        <v>-1.281763794</v>
      </c>
      <c r="W68" s="4">
        <f t="shared" si="169"/>
        <v>-2.051906008</v>
      </c>
      <c r="X68" s="4">
        <f t="shared" si="169"/>
        <v>-1.008419258</v>
      </c>
      <c r="Y68" s="4">
        <f t="shared" si="10"/>
        <v>-1.31068305</v>
      </c>
      <c r="Z68" s="4">
        <f t="shared" si="11"/>
        <v>-1.144850667</v>
      </c>
      <c r="AA68" s="1"/>
      <c r="AB68" s="4">
        <v>0.0</v>
      </c>
      <c r="AC68" s="4">
        <v>329.0</v>
      </c>
      <c r="AD68" s="9">
        <f t="shared" si="170"/>
        <v>2.517195898</v>
      </c>
      <c r="AE68" s="5" t="str">
        <f t="shared" si="171"/>
        <v/>
      </c>
      <c r="AF68" s="10">
        <f t="shared" si="172"/>
        <v>-0.1440158801</v>
      </c>
      <c r="AG68" s="5" t="str">
        <f t="shared" si="173"/>
        <v/>
      </c>
      <c r="AH68" s="10">
        <f t="shared" si="174"/>
        <v>-0.1440158801</v>
      </c>
      <c r="AI68" s="4">
        <f t="shared" si="12"/>
        <v>-0.3794942425</v>
      </c>
      <c r="AJ68" s="1"/>
      <c r="AK68" s="4">
        <f t="shared" si="13"/>
        <v>-0.4111363968</v>
      </c>
      <c r="AL68" s="4">
        <v>-0.6680601367</v>
      </c>
      <c r="AM68" s="4">
        <f t="shared" si="14"/>
        <v>-0.4753673318</v>
      </c>
      <c r="AN68" s="4"/>
      <c r="AO68" s="4"/>
      <c r="AP68" s="1"/>
      <c r="AQ68" s="1"/>
    </row>
    <row r="69">
      <c r="A69" s="4">
        <v>1074.0</v>
      </c>
      <c r="B69" s="1" t="s">
        <v>122</v>
      </c>
      <c r="C69" s="1"/>
      <c r="D69" s="4">
        <v>4.0</v>
      </c>
      <c r="E69" s="4">
        <v>1.0</v>
      </c>
      <c r="F69" s="4">
        <f t="shared" ref="F69:G69" si="175">(D69-average(D:D))/stdev(D:D)</f>
        <v>0.2569178467</v>
      </c>
      <c r="G69" s="4">
        <f t="shared" si="175"/>
        <v>0.2636207938</v>
      </c>
      <c r="H69" s="4">
        <f t="shared" si="4"/>
        <v>0.2602693202</v>
      </c>
      <c r="I69" s="4">
        <f t="shared" si="5"/>
        <v>0.5101659732</v>
      </c>
      <c r="J69" s="4"/>
      <c r="K69" s="4">
        <v>30.3</v>
      </c>
      <c r="L69" s="4">
        <v>4.0</v>
      </c>
      <c r="M69" s="4">
        <f t="shared" si="6"/>
        <v>19.87983</v>
      </c>
      <c r="N69" s="4">
        <f t="shared" si="7"/>
        <v>-0.4586083032</v>
      </c>
      <c r="O69" s="4">
        <f t="shared" si="8"/>
        <v>-0.6772062486</v>
      </c>
      <c r="P69" s="4"/>
      <c r="Q69" s="4">
        <v>44.68</v>
      </c>
      <c r="R69" s="4">
        <v>45.08</v>
      </c>
      <c r="S69" s="4">
        <v>61.52</v>
      </c>
      <c r="T69" s="4">
        <v>37.66</v>
      </c>
      <c r="U69" s="4">
        <f t="shared" ref="U69:X69" si="176">(Q69-average(Q:Q))/stdev(Q:Q)</f>
        <v>-1.168641515</v>
      </c>
      <c r="V69" s="4">
        <f t="shared" si="176"/>
        <v>-0.8301746599</v>
      </c>
      <c r="W69" s="4">
        <f t="shared" si="176"/>
        <v>-0.4019664811</v>
      </c>
      <c r="X69" s="4">
        <f t="shared" si="176"/>
        <v>-0.6050743816</v>
      </c>
      <c r="Y69" s="4">
        <f t="shared" si="10"/>
        <v>-0.7514642593</v>
      </c>
      <c r="Z69" s="4">
        <f t="shared" si="11"/>
        <v>-0.8668703821</v>
      </c>
      <c r="AA69" s="1"/>
      <c r="AB69" s="4">
        <v>639.0</v>
      </c>
      <c r="AC69" s="4">
        <v>0.0</v>
      </c>
      <c r="AD69" s="9">
        <f t="shared" si="170"/>
        <v>0</v>
      </c>
      <c r="AE69" s="5">
        <f t="shared" si="171"/>
        <v>-1</v>
      </c>
      <c r="AF69" s="10">
        <f t="shared" si="172"/>
        <v>-1.256901899</v>
      </c>
      <c r="AG69" s="5">
        <f t="shared" si="173"/>
        <v>-0.279310859</v>
      </c>
      <c r="AH69" s="10">
        <f t="shared" si="174"/>
        <v>-0.7681063792</v>
      </c>
      <c r="AI69" s="4">
        <f t="shared" si="12"/>
        <v>-0.8764167839</v>
      </c>
      <c r="AJ69" s="1"/>
      <c r="AK69" s="4">
        <f t="shared" si="13"/>
        <v>-0.4775818604</v>
      </c>
      <c r="AL69" s="4">
        <v>-0.6184149806</v>
      </c>
      <c r="AM69" s="4">
        <f t="shared" si="14"/>
        <v>-0.5127901404</v>
      </c>
      <c r="AN69" s="4"/>
      <c r="AO69" s="4"/>
      <c r="AP69" s="1"/>
      <c r="AQ69" s="1"/>
    </row>
    <row r="70">
      <c r="A70" s="4">
        <v>1403.0</v>
      </c>
      <c r="B70" s="1" t="s">
        <v>141</v>
      </c>
      <c r="C70" s="1"/>
      <c r="D70" s="4">
        <v>4.0</v>
      </c>
      <c r="E70" s="4">
        <v>1.0</v>
      </c>
      <c r="F70" s="4">
        <f t="shared" ref="F70:G70" si="177">(D70-average(D:D))/stdev(D:D)</f>
        <v>0.2569178467</v>
      </c>
      <c r="G70" s="4">
        <f t="shared" si="177"/>
        <v>0.2636207938</v>
      </c>
      <c r="H70" s="4">
        <f t="shared" si="4"/>
        <v>0.2602693202</v>
      </c>
      <c r="I70" s="4">
        <f t="shared" si="5"/>
        <v>0.5101659732</v>
      </c>
      <c r="J70" s="4"/>
      <c r="K70" s="4">
        <v>0.0</v>
      </c>
      <c r="L70" s="4">
        <v>0.0</v>
      </c>
      <c r="M70" s="4">
        <f t="shared" si="6"/>
        <v>0</v>
      </c>
      <c r="N70" s="4">
        <f t="shared" si="7"/>
        <v>-0.6070690637</v>
      </c>
      <c r="O70" s="4">
        <f t="shared" si="8"/>
        <v>-0.7791463686</v>
      </c>
      <c r="P70" s="4"/>
      <c r="Q70" s="4">
        <v>32.81</v>
      </c>
      <c r="R70" s="4">
        <v>28.13</v>
      </c>
      <c r="S70" s="4">
        <v>44.53</v>
      </c>
      <c r="T70" s="4">
        <v>22.66</v>
      </c>
      <c r="U70" s="4">
        <f t="shared" ref="U70:X70" si="178">(Q70-average(Q:Q))/stdev(Q:Q)</f>
        <v>-1.858693736</v>
      </c>
      <c r="V70" s="4">
        <f t="shared" si="178"/>
        <v>-1.893290747</v>
      </c>
      <c r="W70" s="4">
        <f t="shared" si="178"/>
        <v>-1.738755826</v>
      </c>
      <c r="X70" s="4">
        <f t="shared" si="178"/>
        <v>-1.689334803</v>
      </c>
      <c r="Y70" s="4">
        <f t="shared" si="10"/>
        <v>-1.795018778</v>
      </c>
      <c r="Z70" s="4">
        <f t="shared" si="11"/>
        <v>-1.339783109</v>
      </c>
      <c r="AA70" s="1"/>
      <c r="AB70" s="1"/>
      <c r="AC70" s="1"/>
      <c r="AD70" s="1"/>
      <c r="AE70" s="5"/>
      <c r="AF70" s="1"/>
      <c r="AG70" s="1"/>
      <c r="AH70" s="1"/>
      <c r="AI70" s="1" t="str">
        <f t="shared" si="12"/>
        <v/>
      </c>
      <c r="AJ70" s="1"/>
      <c r="AK70" s="4">
        <f t="shared" si="13"/>
        <v>-0.5362545013</v>
      </c>
      <c r="AL70" s="4"/>
      <c r="AM70" s="4">
        <f t="shared" si="14"/>
        <v>-0.5362545013</v>
      </c>
      <c r="AN70" s="4"/>
      <c r="AO70" s="4"/>
      <c r="AP70" s="1"/>
      <c r="AQ70" s="1"/>
    </row>
    <row r="71">
      <c r="A71" s="4">
        <v>815.0</v>
      </c>
      <c r="B71" s="13" t="s">
        <v>129</v>
      </c>
      <c r="C71" s="1"/>
      <c r="D71" s="4">
        <v>4.0</v>
      </c>
      <c r="E71" s="4">
        <v>0.0</v>
      </c>
      <c r="F71" s="4">
        <f t="shared" ref="F71:G71" si="179">(D71-average(D:D))/stdev(D:D)</f>
        <v>0.2569178467</v>
      </c>
      <c r="G71" s="4">
        <f t="shared" si="179"/>
        <v>-3.743415271</v>
      </c>
      <c r="H71" s="4">
        <f t="shared" si="4"/>
        <v>-1.743248712</v>
      </c>
      <c r="I71" s="4">
        <f t="shared" si="5"/>
        <v>-1.320321443</v>
      </c>
      <c r="J71" s="4"/>
      <c r="K71" s="4">
        <v>23.0</v>
      </c>
      <c r="L71" s="4">
        <v>6.0</v>
      </c>
      <c r="M71" s="4">
        <f t="shared" si="6"/>
        <v>12.223143</v>
      </c>
      <c r="N71" s="4">
        <f t="shared" si="7"/>
        <v>-0.5157877446</v>
      </c>
      <c r="O71" s="4">
        <f t="shared" si="8"/>
        <v>-0.7181836427</v>
      </c>
      <c r="P71" s="4"/>
      <c r="Q71" s="4">
        <v>43.6</v>
      </c>
      <c r="R71" s="4">
        <v>52.06</v>
      </c>
      <c r="S71" s="4">
        <v>64.01</v>
      </c>
      <c r="T71" s="4">
        <v>37.9</v>
      </c>
      <c r="U71" s="4">
        <f t="shared" ref="U71:X71" si="180">(Q71-average(Q:Q))/stdev(Q:Q)</f>
        <v>-1.231426384</v>
      </c>
      <c r="V71" s="4">
        <f t="shared" si="180"/>
        <v>-0.3923840823</v>
      </c>
      <c r="W71" s="4">
        <f t="shared" si="180"/>
        <v>-0.2060509149</v>
      </c>
      <c r="X71" s="4">
        <f t="shared" si="180"/>
        <v>-0.5877262149</v>
      </c>
      <c r="Y71" s="4">
        <f t="shared" si="10"/>
        <v>-0.6043968991</v>
      </c>
      <c r="Z71" s="4">
        <f t="shared" si="11"/>
        <v>-0.7774296747</v>
      </c>
      <c r="AA71" s="1"/>
      <c r="AB71" s="4">
        <v>1600.0</v>
      </c>
      <c r="AC71" s="4">
        <v>230.0</v>
      </c>
      <c r="AD71" s="9">
        <f t="shared" ref="AD71:AD77" si="183">if(AC71=0, 0, LOG10(AC71))</f>
        <v>2.361727836</v>
      </c>
      <c r="AE71" s="5">
        <f t="shared" ref="AE71:AE77" si="184">if(or(AB71="-", and(AB71=0, not(AC71=0))), "", if(AC71+AB71=0, 0, (AC71-AB71)/AB71))</f>
        <v>-0.85625</v>
      </c>
      <c r="AF71" s="10">
        <f t="shared" ref="AF71:AF77" si="185">(AD71-average(AD:AD))/stdev(AD:AD)</f>
        <v>-0.2127503924</v>
      </c>
      <c r="AG71" s="5">
        <f t="shared" ref="AG71:AG77" si="186">if(AE71,(AE71-average(AE:AE))/stdev(AE:AE), "")</f>
        <v>-0.2786882536</v>
      </c>
      <c r="AH71" s="10">
        <f t="shared" ref="AH71:AH77" si="187">if(AG71, average(AG71, AF71), AF71)</f>
        <v>-0.245719323</v>
      </c>
      <c r="AI71" s="4">
        <f t="shared" si="12"/>
        <v>-0.4957008403</v>
      </c>
      <c r="AJ71" s="1"/>
      <c r="AK71" s="4">
        <f t="shared" si="13"/>
        <v>-0.8279089001</v>
      </c>
      <c r="AL71" s="4">
        <v>0.3030794021</v>
      </c>
      <c r="AM71" s="4">
        <f t="shared" si="14"/>
        <v>-0.5451618246</v>
      </c>
      <c r="AN71" s="4"/>
      <c r="AO71" s="4"/>
      <c r="AP71" s="1"/>
      <c r="AQ71" s="1"/>
    </row>
    <row r="72">
      <c r="A72" s="4">
        <v>826.0</v>
      </c>
      <c r="B72" s="1" t="s">
        <v>131</v>
      </c>
      <c r="C72" s="1"/>
      <c r="D72" s="4">
        <v>2.0</v>
      </c>
      <c r="E72" s="4">
        <v>0.0</v>
      </c>
      <c r="F72" s="4">
        <f t="shared" ref="F72:G72" si="181">(D72-average(D:D))/stdev(D:D)</f>
        <v>-4.08213912</v>
      </c>
      <c r="G72" s="4">
        <f t="shared" si="181"/>
        <v>-3.743415271</v>
      </c>
      <c r="H72" s="4">
        <f t="shared" si="4"/>
        <v>-3.912777196</v>
      </c>
      <c r="I72" s="4">
        <f t="shared" si="5"/>
        <v>-1.978074113</v>
      </c>
      <c r="J72" s="4"/>
      <c r="K72" s="4">
        <v>26.5</v>
      </c>
      <c r="L72" s="4">
        <v>2.0</v>
      </c>
      <c r="M72" s="4">
        <f t="shared" si="6"/>
        <v>21.465</v>
      </c>
      <c r="N72" s="4">
        <f t="shared" si="7"/>
        <v>-0.446770398</v>
      </c>
      <c r="O72" s="4">
        <f t="shared" si="8"/>
        <v>-0.6684088554</v>
      </c>
      <c r="P72" s="4"/>
      <c r="Q72" s="4">
        <v>80.52</v>
      </c>
      <c r="R72" s="4">
        <v>76.47</v>
      </c>
      <c r="S72" s="4">
        <v>78.76</v>
      </c>
      <c r="T72" s="4">
        <v>64.94</v>
      </c>
      <c r="U72" s="4">
        <f t="shared" ref="U72:X72" si="182">(Q72-average(Q:Q))/stdev(Q:Q)</f>
        <v>0.9148860012</v>
      </c>
      <c r="V72" s="4">
        <f t="shared" si="182"/>
        <v>1.138628525</v>
      </c>
      <c r="W72" s="4">
        <f t="shared" si="182"/>
        <v>0.9544931017</v>
      </c>
      <c r="X72" s="4">
        <f t="shared" si="182"/>
        <v>1.366833905</v>
      </c>
      <c r="Y72" s="4">
        <f t="shared" si="10"/>
        <v>1.093710383</v>
      </c>
      <c r="Z72" s="4">
        <f t="shared" si="11"/>
        <v>1.045806093</v>
      </c>
      <c r="AA72" s="1"/>
      <c r="AB72" s="4">
        <v>2500.0</v>
      </c>
      <c r="AC72" s="4">
        <v>29.0</v>
      </c>
      <c r="AD72" s="9">
        <f t="shared" si="183"/>
        <v>1.462397998</v>
      </c>
      <c r="AE72" s="5">
        <f t="shared" si="184"/>
        <v>-0.9884</v>
      </c>
      <c r="AF72" s="10">
        <f t="shared" si="185"/>
        <v>-0.6103561586</v>
      </c>
      <c r="AG72" s="5">
        <f t="shared" si="186"/>
        <v>-0.2792606175</v>
      </c>
      <c r="AH72" s="10">
        <f t="shared" si="187"/>
        <v>-0.444808388</v>
      </c>
      <c r="AI72" s="4">
        <f t="shared" si="12"/>
        <v>-0.6669395685</v>
      </c>
      <c r="AJ72" s="1"/>
      <c r="AK72" s="4">
        <f t="shared" si="13"/>
        <v>-0.566904111</v>
      </c>
      <c r="AL72" s="4">
        <v>-0.7811185493</v>
      </c>
      <c r="AM72" s="4">
        <f t="shared" si="14"/>
        <v>-0.6204577206</v>
      </c>
      <c r="AN72" s="4"/>
      <c r="AO72" s="4"/>
      <c r="AP72" s="1"/>
      <c r="AQ72" s="1"/>
    </row>
    <row r="73">
      <c r="A73" s="4">
        <v>1222.0</v>
      </c>
      <c r="B73" s="1" t="s">
        <v>120</v>
      </c>
      <c r="C73" s="1"/>
      <c r="D73" s="4">
        <v>4.0</v>
      </c>
      <c r="E73" s="4">
        <v>1.0</v>
      </c>
      <c r="F73" s="4">
        <f t="shared" ref="F73:G73" si="188">(D73-average(D:D))/stdev(D:D)</f>
        <v>0.2569178467</v>
      </c>
      <c r="G73" s="4">
        <f t="shared" si="188"/>
        <v>0.2636207938</v>
      </c>
      <c r="H73" s="4">
        <f t="shared" si="4"/>
        <v>0.2602693202</v>
      </c>
      <c r="I73" s="4">
        <f t="shared" si="5"/>
        <v>0.5101659732</v>
      </c>
      <c r="J73" s="4"/>
      <c r="K73" s="4">
        <v>28.0</v>
      </c>
      <c r="L73" s="4">
        <v>2.0</v>
      </c>
      <c r="M73" s="4">
        <f t="shared" si="6"/>
        <v>22.68</v>
      </c>
      <c r="N73" s="4">
        <f t="shared" si="7"/>
        <v>-0.4376968886</v>
      </c>
      <c r="O73" s="4">
        <f t="shared" si="8"/>
        <v>-0.6615866448</v>
      </c>
      <c r="P73" s="4"/>
      <c r="Q73" s="4">
        <v>16.36</v>
      </c>
      <c r="R73" s="4">
        <v>10.4</v>
      </c>
      <c r="S73" s="4">
        <v>19.63</v>
      </c>
      <c r="T73" s="4">
        <v>10.01</v>
      </c>
      <c r="U73" s="4">
        <f t="shared" ref="U73:X73" si="189">(Q73-average(Q:Q))/stdev(Q:Q)</f>
        <v>-2.815000311</v>
      </c>
      <c r="V73" s="4">
        <f t="shared" si="189"/>
        <v>-3.005328991</v>
      </c>
      <c r="W73" s="4">
        <f t="shared" si="189"/>
        <v>-3.697911488</v>
      </c>
      <c r="X73" s="4">
        <f t="shared" si="189"/>
        <v>-2.603727759</v>
      </c>
      <c r="Y73" s="4">
        <f t="shared" si="10"/>
        <v>-3.030492137</v>
      </c>
      <c r="Z73" s="4">
        <f t="shared" si="11"/>
        <v>-1.740830876</v>
      </c>
      <c r="AA73" s="1"/>
      <c r="AB73" s="4">
        <v>3800.0</v>
      </c>
      <c r="AC73" s="4">
        <v>0.0</v>
      </c>
      <c r="AD73" s="9">
        <f t="shared" si="183"/>
        <v>0</v>
      </c>
      <c r="AE73" s="5">
        <f t="shared" si="184"/>
        <v>-1</v>
      </c>
      <c r="AF73" s="10">
        <f t="shared" si="185"/>
        <v>-1.256901899</v>
      </c>
      <c r="AG73" s="5">
        <f t="shared" si="186"/>
        <v>-0.279310859</v>
      </c>
      <c r="AH73" s="10">
        <f t="shared" si="187"/>
        <v>-0.7681063792</v>
      </c>
      <c r="AI73" s="4">
        <f t="shared" si="12"/>
        <v>-0.8764167839</v>
      </c>
      <c r="AJ73" s="1"/>
      <c r="AK73" s="4">
        <f t="shared" si="13"/>
        <v>-0.6921670828</v>
      </c>
      <c r="AL73" s="4">
        <v>-0.5346412822</v>
      </c>
      <c r="AM73" s="4">
        <f t="shared" si="14"/>
        <v>-0.6527856326</v>
      </c>
      <c r="AN73" s="4"/>
      <c r="AO73" s="4"/>
      <c r="AP73" s="1"/>
      <c r="AQ73" s="1"/>
    </row>
    <row r="74">
      <c r="A74" s="4">
        <v>1300.0</v>
      </c>
      <c r="B74" s="1" t="s">
        <v>124</v>
      </c>
      <c r="C74" s="1"/>
      <c r="D74" s="4">
        <v>4.0</v>
      </c>
      <c r="E74" s="4">
        <v>1.0</v>
      </c>
      <c r="F74" s="4">
        <f t="shared" ref="F74:G74" si="190">(D74-average(D:D))/stdev(D:D)</f>
        <v>0.2569178467</v>
      </c>
      <c r="G74" s="4">
        <f t="shared" si="190"/>
        <v>0.2636207938</v>
      </c>
      <c r="H74" s="4">
        <f t="shared" si="4"/>
        <v>0.2602693202</v>
      </c>
      <c r="I74" s="4">
        <f t="shared" si="5"/>
        <v>0.5101659732</v>
      </c>
      <c r="J74" s="4"/>
      <c r="K74" s="4">
        <v>0.0</v>
      </c>
      <c r="L74" s="4">
        <v>1.0</v>
      </c>
      <c r="M74" s="4">
        <f t="shared" si="6"/>
        <v>0</v>
      </c>
      <c r="N74" s="4">
        <f t="shared" si="7"/>
        <v>-0.6070690637</v>
      </c>
      <c r="O74" s="4">
        <f t="shared" si="8"/>
        <v>-0.7791463686</v>
      </c>
      <c r="P74" s="4"/>
      <c r="Q74" s="4">
        <v>49.22</v>
      </c>
      <c r="R74" s="4">
        <v>22.27</v>
      </c>
      <c r="S74" s="4">
        <v>37.89</v>
      </c>
      <c r="T74" s="4">
        <v>16.21</v>
      </c>
      <c r="U74" s="4">
        <f t="shared" ref="U74:X74" si="191">(Q74-average(Q:Q))/stdev(Q:Q)</f>
        <v>-0.904712527</v>
      </c>
      <c r="V74" s="4">
        <f t="shared" si="191"/>
        <v>-2.260834126</v>
      </c>
      <c r="W74" s="4">
        <f t="shared" si="191"/>
        <v>-2.261197336</v>
      </c>
      <c r="X74" s="4">
        <f t="shared" si="191"/>
        <v>-2.155566785</v>
      </c>
      <c r="Y74" s="4">
        <f t="shared" si="10"/>
        <v>-1.895577693</v>
      </c>
      <c r="Z74" s="4">
        <f t="shared" si="11"/>
        <v>-1.376799802</v>
      </c>
      <c r="AA74" s="1"/>
      <c r="AB74" s="1" t="s">
        <v>101</v>
      </c>
      <c r="AC74" s="4">
        <v>0.0</v>
      </c>
      <c r="AD74" s="9">
        <f t="shared" si="183"/>
        <v>0</v>
      </c>
      <c r="AE74" s="5" t="str">
        <f t="shared" si="184"/>
        <v/>
      </c>
      <c r="AF74" s="10">
        <f t="shared" si="185"/>
        <v>-1.256901899</v>
      </c>
      <c r="AG74" s="5" t="str">
        <f t="shared" si="186"/>
        <v/>
      </c>
      <c r="AH74" s="10">
        <f t="shared" si="187"/>
        <v>-1.256901899</v>
      </c>
      <c r="AI74" s="4">
        <f t="shared" si="12"/>
        <v>-1.121116363</v>
      </c>
      <c r="AJ74" s="1"/>
      <c r="AK74" s="4">
        <f t="shared" si="13"/>
        <v>-0.69172414</v>
      </c>
      <c r="AL74" s="4">
        <v>-0.6172293153</v>
      </c>
      <c r="AM74" s="4">
        <f t="shared" si="14"/>
        <v>-0.6731004338</v>
      </c>
      <c r="AN74" s="4"/>
      <c r="AO74" s="4"/>
      <c r="AP74" s="1"/>
      <c r="AQ74" s="1"/>
    </row>
    <row r="75">
      <c r="A75" s="4">
        <v>245.0</v>
      </c>
      <c r="B75" s="1" t="s">
        <v>116</v>
      </c>
      <c r="C75" s="1"/>
      <c r="D75" s="4">
        <v>2.0</v>
      </c>
      <c r="E75" s="4">
        <v>1.0</v>
      </c>
      <c r="F75" s="4">
        <f t="shared" ref="F75:G75" si="192">(D75-average(D:D))/stdev(D:D)</f>
        <v>-4.08213912</v>
      </c>
      <c r="G75" s="4">
        <f t="shared" si="192"/>
        <v>0.2636207938</v>
      </c>
      <c r="H75" s="4">
        <f t="shared" si="4"/>
        <v>-1.909259163</v>
      </c>
      <c r="I75" s="4">
        <f t="shared" si="5"/>
        <v>-1.381759445</v>
      </c>
      <c r="J75" s="4"/>
      <c r="K75" s="4">
        <v>40.1</v>
      </c>
      <c r="L75" s="4">
        <v>2.0</v>
      </c>
      <c r="M75" s="4">
        <f t="shared" si="6"/>
        <v>32.481</v>
      </c>
      <c r="N75" s="4">
        <f t="shared" si="7"/>
        <v>-0.3645039129</v>
      </c>
      <c r="O75" s="4">
        <f t="shared" si="8"/>
        <v>-0.6037415945</v>
      </c>
      <c r="P75" s="4"/>
      <c r="Q75" s="4">
        <v>52.83</v>
      </c>
      <c r="R75" s="4">
        <v>54.93</v>
      </c>
      <c r="S75" s="4">
        <v>71.58</v>
      </c>
      <c r="T75" s="4">
        <v>52.39</v>
      </c>
      <c r="U75" s="4">
        <f t="shared" ref="U75:X75" si="193">(Q75-average(Q:Q))/stdev(Q:Q)</f>
        <v>-0.6948482878</v>
      </c>
      <c r="V75" s="4">
        <f t="shared" si="193"/>
        <v>-0.2123756357</v>
      </c>
      <c r="W75" s="4">
        <f t="shared" si="193"/>
        <v>0.3895638787</v>
      </c>
      <c r="X75" s="4">
        <f t="shared" si="193"/>
        <v>0.4596693524</v>
      </c>
      <c r="Y75" s="4">
        <f t="shared" si="10"/>
        <v>-0.01449767309</v>
      </c>
      <c r="Z75" s="4">
        <f t="shared" si="11"/>
        <v>-0.1204062834</v>
      </c>
      <c r="AA75" s="1"/>
      <c r="AB75" s="4">
        <v>28500.0</v>
      </c>
      <c r="AC75" s="4">
        <v>0.0</v>
      </c>
      <c r="AD75" s="9">
        <f t="shared" si="183"/>
        <v>0</v>
      </c>
      <c r="AE75" s="5">
        <f t="shared" si="184"/>
        <v>-1</v>
      </c>
      <c r="AF75" s="10">
        <f t="shared" si="185"/>
        <v>-1.256901899</v>
      </c>
      <c r="AG75" s="5">
        <f t="shared" si="186"/>
        <v>-0.279310859</v>
      </c>
      <c r="AH75" s="10">
        <f t="shared" si="187"/>
        <v>-0.7681063792</v>
      </c>
      <c r="AI75" s="4">
        <f t="shared" si="12"/>
        <v>-0.8764167839</v>
      </c>
      <c r="AJ75" s="1"/>
      <c r="AK75" s="4">
        <f t="shared" si="13"/>
        <v>-0.7455810266</v>
      </c>
      <c r="AL75" s="4">
        <v>-0.4750919634</v>
      </c>
      <c r="AM75" s="4">
        <f t="shared" si="14"/>
        <v>-0.6779587608</v>
      </c>
      <c r="AN75" s="4"/>
      <c r="AO75" s="4"/>
      <c r="AP75" s="1"/>
      <c r="AQ75" s="1"/>
    </row>
    <row r="76">
      <c r="A76" s="4">
        <v>1123.0</v>
      </c>
      <c r="B76" s="1" t="s">
        <v>123</v>
      </c>
      <c r="C76" s="1"/>
      <c r="D76" s="4">
        <v>2.0</v>
      </c>
      <c r="E76" s="4">
        <v>1.0</v>
      </c>
      <c r="F76" s="4">
        <f t="shared" ref="F76:G76" si="194">(D76-average(D:D))/stdev(D:D)</f>
        <v>-4.08213912</v>
      </c>
      <c r="G76" s="4">
        <f t="shared" si="194"/>
        <v>0.2636207938</v>
      </c>
      <c r="H76" s="4">
        <f t="shared" si="4"/>
        <v>-1.909259163</v>
      </c>
      <c r="I76" s="4">
        <f t="shared" si="5"/>
        <v>-1.381759445</v>
      </c>
      <c r="J76" s="4"/>
      <c r="K76" s="4">
        <v>59.0</v>
      </c>
      <c r="L76" s="4">
        <v>3.0</v>
      </c>
      <c r="M76" s="4">
        <f t="shared" si="6"/>
        <v>43.011</v>
      </c>
      <c r="N76" s="4">
        <f t="shared" si="7"/>
        <v>-0.2858668316</v>
      </c>
      <c r="O76" s="4">
        <f t="shared" si="8"/>
        <v>-0.5346651584</v>
      </c>
      <c r="P76" s="4"/>
      <c r="Q76" s="4">
        <v>67.06</v>
      </c>
      <c r="R76" s="4">
        <v>32.98</v>
      </c>
      <c r="S76" s="4">
        <v>66.15</v>
      </c>
      <c r="T76" s="4">
        <v>20.79</v>
      </c>
      <c r="U76" s="4">
        <f t="shared" ref="U76:X76" si="195">(Q76-average(Q:Q))/stdev(Q:Q)</f>
        <v>0.1324004999</v>
      </c>
      <c r="V76" s="4">
        <f t="shared" si="195"/>
        <v>-1.589095289</v>
      </c>
      <c r="W76" s="4">
        <f t="shared" si="195"/>
        <v>-0.03767368132</v>
      </c>
      <c r="X76" s="4">
        <f t="shared" si="195"/>
        <v>-1.824505936</v>
      </c>
      <c r="Y76" s="4">
        <f t="shared" si="10"/>
        <v>-0.8297186014</v>
      </c>
      <c r="Z76" s="4">
        <f t="shared" si="11"/>
        <v>-0.9108889073</v>
      </c>
      <c r="AA76" s="1"/>
      <c r="AB76" s="4">
        <v>1500.0</v>
      </c>
      <c r="AC76" s="4">
        <v>0.0</v>
      </c>
      <c r="AD76" s="9">
        <f t="shared" si="183"/>
        <v>0</v>
      </c>
      <c r="AE76" s="5">
        <f t="shared" si="184"/>
        <v>-1</v>
      </c>
      <c r="AF76" s="10">
        <f t="shared" si="185"/>
        <v>-1.256901899</v>
      </c>
      <c r="AG76" s="5">
        <f t="shared" si="186"/>
        <v>-0.279310859</v>
      </c>
      <c r="AH76" s="10">
        <f t="shared" si="187"/>
        <v>-0.7681063792</v>
      </c>
      <c r="AI76" s="4">
        <f t="shared" si="12"/>
        <v>-0.8764167839</v>
      </c>
      <c r="AJ76" s="1"/>
      <c r="AK76" s="4">
        <f t="shared" si="13"/>
        <v>-0.9259325736</v>
      </c>
      <c r="AL76" s="4">
        <v>-0.6340169792</v>
      </c>
      <c r="AM76" s="4">
        <f t="shared" si="14"/>
        <v>-0.852953675</v>
      </c>
      <c r="AN76" s="4"/>
      <c r="AO76" s="4"/>
      <c r="AP76" s="1"/>
      <c r="AQ76" s="1"/>
    </row>
    <row r="77">
      <c r="A77" s="4">
        <v>1259.0</v>
      </c>
      <c r="B77" s="1" t="s">
        <v>135</v>
      </c>
      <c r="C77" s="1"/>
      <c r="D77" s="4">
        <v>4.0</v>
      </c>
      <c r="E77" s="4">
        <v>0.0</v>
      </c>
      <c r="F77" s="4">
        <f t="shared" ref="F77:G77" si="196">(D77-average(D:D))/stdev(D:D)</f>
        <v>0.2569178467</v>
      </c>
      <c r="G77" s="4">
        <f t="shared" si="196"/>
        <v>-3.743415271</v>
      </c>
      <c r="H77" s="4">
        <f t="shared" si="4"/>
        <v>-1.743248712</v>
      </c>
      <c r="I77" s="4">
        <f t="shared" si="5"/>
        <v>-1.320321443</v>
      </c>
      <c r="J77" s="4"/>
      <c r="K77" s="4">
        <v>0.0</v>
      </c>
      <c r="L77" s="4">
        <v>1.0</v>
      </c>
      <c r="M77" s="4">
        <f t="shared" si="6"/>
        <v>0</v>
      </c>
      <c r="N77" s="4">
        <f t="shared" si="7"/>
        <v>-0.6070690637</v>
      </c>
      <c r="O77" s="4">
        <f t="shared" si="8"/>
        <v>-0.7791463686</v>
      </c>
      <c r="P77" s="4"/>
      <c r="Q77" s="4">
        <v>34.23</v>
      </c>
      <c r="R77" s="4">
        <v>41.11</v>
      </c>
      <c r="S77" s="4">
        <v>48.14</v>
      </c>
      <c r="T77" s="4">
        <v>27.73</v>
      </c>
      <c r="U77" s="4">
        <f t="shared" ref="U77:X77" si="197">(Q77-average(Q:Q))/stdev(Q:Q)</f>
        <v>-1.77614326</v>
      </c>
      <c r="V77" s="4">
        <f t="shared" si="197"/>
        <v>-1.079175891</v>
      </c>
      <c r="W77" s="4">
        <f t="shared" si="197"/>
        <v>-1.454717596</v>
      </c>
      <c r="X77" s="4">
        <f t="shared" si="197"/>
        <v>-1.322854781</v>
      </c>
      <c r="Y77" s="4">
        <f t="shared" si="10"/>
        <v>-1.408222882</v>
      </c>
      <c r="Z77" s="4">
        <f t="shared" si="11"/>
        <v>-1.186685671</v>
      </c>
      <c r="AA77" s="1"/>
      <c r="AB77" s="4">
        <v>780.0</v>
      </c>
      <c r="AC77" s="4">
        <v>0.0</v>
      </c>
      <c r="AD77" s="9">
        <f t="shared" si="183"/>
        <v>0</v>
      </c>
      <c r="AE77" s="5">
        <f t="shared" si="184"/>
        <v>-1</v>
      </c>
      <c r="AF77" s="10">
        <f t="shared" si="185"/>
        <v>-1.256901899</v>
      </c>
      <c r="AG77" s="5">
        <f t="shared" si="186"/>
        <v>-0.279310859</v>
      </c>
      <c r="AH77" s="10">
        <f t="shared" si="187"/>
        <v>-0.7681063792</v>
      </c>
      <c r="AI77" s="4">
        <f t="shared" si="12"/>
        <v>-0.8764167839</v>
      </c>
      <c r="AJ77" s="1"/>
      <c r="AK77" s="4">
        <f t="shared" si="13"/>
        <v>-1.040642567</v>
      </c>
      <c r="AL77" s="4">
        <v>-0.9122220171</v>
      </c>
      <c r="AM77" s="4">
        <f t="shared" si="14"/>
        <v>-1.008537429</v>
      </c>
      <c r="AN77" s="4"/>
      <c r="AO77" s="4"/>
      <c r="AP77" s="1"/>
      <c r="AQ77" s="1"/>
    </row>
    <row r="78">
      <c r="A78" s="4">
        <v>492.0</v>
      </c>
      <c r="B78" s="1" t="s">
        <v>127</v>
      </c>
      <c r="C78" s="1"/>
      <c r="D78" s="4"/>
      <c r="E78" s="4"/>
      <c r="F78" s="4"/>
      <c r="G78" s="4"/>
      <c r="H78" s="4"/>
      <c r="I78" s="1"/>
      <c r="J78" s="4"/>
      <c r="K78" s="4"/>
      <c r="L78" s="4"/>
      <c r="M78" s="4"/>
      <c r="N78" s="4"/>
      <c r="O78" s="1"/>
      <c r="P78" s="4"/>
      <c r="Q78" s="4"/>
      <c r="R78" s="4"/>
      <c r="S78" s="4"/>
      <c r="T78" s="4"/>
      <c r="U78" s="4"/>
      <c r="V78" s="4"/>
      <c r="W78" s="4"/>
      <c r="X78" s="4"/>
      <c r="Y78" s="4"/>
      <c r="Z78" s="1"/>
      <c r="AA78" s="1"/>
      <c r="AB78" s="4"/>
      <c r="AC78" s="8"/>
      <c r="AD78" s="9"/>
      <c r="AE78" s="5"/>
      <c r="AF78" s="10"/>
      <c r="AG78" s="5"/>
      <c r="AH78" s="10"/>
      <c r="AI78" s="1" t="str">
        <f t="shared" si="12"/>
        <v/>
      </c>
      <c r="AJ78" s="1"/>
      <c r="AK78" s="1"/>
      <c r="AL78" s="4"/>
      <c r="AM78" s="4"/>
      <c r="AN78" s="4"/>
      <c r="AO78" s="4"/>
      <c r="AP78" s="17" t="b">
        <v>1</v>
      </c>
      <c r="AQ78" s="1" t="s">
        <v>142</v>
      </c>
    </row>
    <row r="79">
      <c r="A79" s="4">
        <v>519.0</v>
      </c>
      <c r="B79" s="1" t="s">
        <v>136</v>
      </c>
      <c r="C79" s="1"/>
      <c r="D79" s="4"/>
      <c r="E79" s="4"/>
      <c r="F79" s="4"/>
      <c r="G79" s="4"/>
      <c r="H79" s="4"/>
      <c r="I79" s="1"/>
      <c r="J79" s="4"/>
      <c r="K79" s="4"/>
      <c r="L79" s="4"/>
      <c r="M79" s="4"/>
      <c r="N79" s="4"/>
      <c r="O79" s="1"/>
      <c r="P79" s="4"/>
      <c r="Q79" s="4"/>
      <c r="R79" s="4"/>
      <c r="S79" s="4"/>
      <c r="T79" s="4"/>
      <c r="U79" s="4"/>
      <c r="V79" s="4"/>
      <c r="W79" s="4"/>
      <c r="X79" s="4"/>
      <c r="Y79" s="4"/>
      <c r="Z79" s="1"/>
      <c r="AA79" s="1"/>
      <c r="AB79" s="4"/>
      <c r="AC79" s="4"/>
      <c r="AD79" s="9"/>
      <c r="AE79" s="5"/>
      <c r="AF79" s="10"/>
      <c r="AG79" s="5"/>
      <c r="AH79" s="10"/>
      <c r="AI79" s="1" t="str">
        <f t="shared" si="12"/>
        <v/>
      </c>
      <c r="AJ79" s="1"/>
      <c r="AK79" s="1"/>
      <c r="AL79" s="4"/>
      <c r="AM79" s="4"/>
      <c r="AN79" s="4"/>
      <c r="AO79" s="4"/>
      <c r="AP79" s="17" t="b">
        <v>1</v>
      </c>
      <c r="AQ79" s="1" t="s">
        <v>143</v>
      </c>
    </row>
    <row r="80">
      <c r="A80" s="4">
        <v>816.0</v>
      </c>
      <c r="B80" s="1" t="s">
        <v>60</v>
      </c>
      <c r="C80" s="1"/>
      <c r="D80" s="1"/>
      <c r="E80" s="1"/>
      <c r="F80" s="4"/>
      <c r="G80" s="4"/>
      <c r="H80" s="4"/>
      <c r="I80" s="1"/>
      <c r="J80" s="4"/>
      <c r="K80" s="4"/>
      <c r="L80" s="4"/>
      <c r="M80" s="4"/>
      <c r="N80" s="4"/>
      <c r="O80" s="1"/>
      <c r="P80" s="4"/>
      <c r="Q80" s="4"/>
      <c r="R80" s="4"/>
      <c r="S80" s="4"/>
      <c r="T80" s="4"/>
      <c r="U80" s="4"/>
      <c r="V80" s="4"/>
      <c r="W80" s="4"/>
      <c r="X80" s="4"/>
      <c r="Y80" s="4"/>
      <c r="Z80" s="1"/>
      <c r="AA80" s="1"/>
      <c r="AB80" s="4"/>
      <c r="AC80" s="4"/>
      <c r="AD80" s="9"/>
      <c r="AE80" s="5"/>
      <c r="AF80" s="10"/>
      <c r="AG80" s="5"/>
      <c r="AH80" s="10"/>
      <c r="AI80" s="1" t="str">
        <f t="shared" si="12"/>
        <v/>
      </c>
      <c r="AJ80" s="1"/>
      <c r="AK80" s="1"/>
      <c r="AL80" s="4"/>
      <c r="AM80" s="4"/>
      <c r="AN80" s="4"/>
      <c r="AO80" s="4"/>
      <c r="AP80" s="17" t="b">
        <v>1</v>
      </c>
      <c r="AQ80" s="1" t="s">
        <v>144</v>
      </c>
    </row>
    <row r="81">
      <c r="A81" s="4">
        <v>832.0</v>
      </c>
      <c r="B81" s="1" t="s">
        <v>130</v>
      </c>
      <c r="C81" s="1"/>
      <c r="D81" s="4"/>
      <c r="E81" s="4"/>
      <c r="F81" s="4"/>
      <c r="G81" s="4"/>
      <c r="H81" s="4"/>
      <c r="I81" s="1"/>
      <c r="J81" s="4"/>
      <c r="K81" s="4"/>
      <c r="L81" s="4"/>
      <c r="M81" s="4"/>
      <c r="N81" s="4"/>
      <c r="O81" s="1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4"/>
      <c r="AC81" s="4"/>
      <c r="AD81" s="9"/>
      <c r="AE81" s="5"/>
      <c r="AF81" s="10"/>
      <c r="AG81" s="5"/>
      <c r="AH81" s="10"/>
      <c r="AI81" s="1" t="str">
        <f t="shared" si="12"/>
        <v/>
      </c>
      <c r="AJ81" s="1"/>
      <c r="AK81" s="1"/>
      <c r="AL81" s="4"/>
      <c r="AM81" s="4"/>
      <c r="AN81" s="4"/>
      <c r="AO81" s="4"/>
      <c r="AP81" s="17" t="b">
        <v>1</v>
      </c>
      <c r="AQ81" s="1" t="s">
        <v>144</v>
      </c>
    </row>
    <row r="82">
      <c r="A82" s="4">
        <v>1360.0</v>
      </c>
      <c r="B82" s="1" t="s">
        <v>145</v>
      </c>
      <c r="C82" s="1"/>
      <c r="D82" s="4"/>
      <c r="E82" s="4"/>
      <c r="F82" s="4"/>
      <c r="G82" s="4"/>
      <c r="H82" s="4"/>
      <c r="I82" s="1"/>
      <c r="J82" s="4"/>
      <c r="K82" s="4"/>
      <c r="L82" s="4"/>
      <c r="M82" s="4"/>
      <c r="N82" s="4"/>
      <c r="O82" s="1"/>
      <c r="P82" s="4"/>
      <c r="Q82" s="4"/>
      <c r="R82" s="4"/>
      <c r="S82" s="4"/>
      <c r="T82" s="4"/>
      <c r="U82" s="4"/>
      <c r="V82" s="4"/>
      <c r="W82" s="4"/>
      <c r="X82" s="4"/>
      <c r="Y82" s="4"/>
      <c r="Z82" s="1"/>
      <c r="AA82" s="1"/>
      <c r="AB82" s="1"/>
      <c r="AC82" s="1"/>
      <c r="AD82" s="1"/>
      <c r="AE82" s="5"/>
      <c r="AF82" s="1"/>
      <c r="AG82" s="1"/>
      <c r="AH82" s="1"/>
      <c r="AI82" s="1" t="str">
        <f t="shared" si="12"/>
        <v/>
      </c>
      <c r="AJ82" s="1"/>
      <c r="AK82" s="1"/>
      <c r="AL82" s="4"/>
      <c r="AM82" s="4"/>
      <c r="AN82" s="4"/>
      <c r="AO82" s="4"/>
      <c r="AP82" s="17" t="b">
        <v>1</v>
      </c>
      <c r="AQ82" s="1" t="s">
        <v>143</v>
      </c>
    </row>
    <row r="83">
      <c r="A83" s="4">
        <v>1380.0</v>
      </c>
      <c r="B83" s="1" t="s">
        <v>146</v>
      </c>
      <c r="C83" s="1"/>
      <c r="D83" s="4"/>
      <c r="E83" s="4"/>
      <c r="F83" s="4"/>
      <c r="G83" s="4"/>
      <c r="H83" s="4"/>
      <c r="I83" s="1"/>
      <c r="J83" s="4"/>
      <c r="K83" s="4"/>
      <c r="L83" s="4"/>
      <c r="M83" s="4"/>
      <c r="N83" s="4"/>
      <c r="O83" s="1"/>
      <c r="P83" s="4"/>
      <c r="Q83" s="4"/>
      <c r="R83" s="4"/>
      <c r="S83" s="4"/>
      <c r="T83" s="4"/>
      <c r="U83" s="4"/>
      <c r="V83" s="4"/>
      <c r="W83" s="4"/>
      <c r="X83" s="4"/>
      <c r="Y83" s="4"/>
      <c r="Z83" s="1"/>
      <c r="AA83" s="1"/>
      <c r="AB83" s="1"/>
      <c r="AC83" s="1"/>
      <c r="AD83" s="1"/>
      <c r="AE83" s="5"/>
      <c r="AF83" s="1"/>
      <c r="AG83" s="1"/>
      <c r="AH83" s="1"/>
      <c r="AI83" s="1" t="str">
        <f t="shared" si="12"/>
        <v/>
      </c>
      <c r="AJ83" s="1"/>
      <c r="AK83" s="1"/>
      <c r="AL83" s="4"/>
      <c r="AM83" s="4"/>
      <c r="AN83" s="4"/>
      <c r="AO83" s="4"/>
      <c r="AP83" s="17" t="b">
        <v>1</v>
      </c>
      <c r="AQ83" s="1" t="s">
        <v>143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5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5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5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5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5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5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5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5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5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5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5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5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5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5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5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5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5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5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5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5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5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5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5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5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5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5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5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5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5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5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5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5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5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5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5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5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5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5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5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5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5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5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5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5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5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5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5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5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5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5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5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5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5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5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5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5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5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5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5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5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5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5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5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5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5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5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5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5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5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5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5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5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5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5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5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5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5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5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5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5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5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5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5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5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5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5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5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5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5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5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5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5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5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5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5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5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5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5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5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5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5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5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5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5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5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5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5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5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5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5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5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5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5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5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5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5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5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5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5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5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5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5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5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5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5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5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5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5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5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5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5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5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5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5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5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5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5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5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5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5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5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5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5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5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5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5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5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5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5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5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5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5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5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5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5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5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5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5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5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5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5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5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5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5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5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5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5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5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5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5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5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5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5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5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5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5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5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5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5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5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5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5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5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5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5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5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5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5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5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5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5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5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5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5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5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5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5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5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5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5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5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5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5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5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5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5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5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5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5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5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5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5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5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5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5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5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5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5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5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5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5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5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5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5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5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5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5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5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5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5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5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5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5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5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5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5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5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5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5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5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5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5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5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5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5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5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5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5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5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5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5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5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5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5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5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5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5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5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5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5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5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5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5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5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5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5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5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5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5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5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5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5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5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5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5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5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5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5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5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5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5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5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5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5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5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5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5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5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5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5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5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5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5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5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5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5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5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5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5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5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5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5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5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5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5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5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5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5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5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5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5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5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5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5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5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5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5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5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5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5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5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5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5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5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5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5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5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5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5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5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5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5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5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5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5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5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5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5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5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5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5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5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5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5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5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5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5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5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5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5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5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5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5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5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5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5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5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5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5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5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5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5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5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5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5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5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5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5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5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5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5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5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5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5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5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5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5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5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5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5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5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5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5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5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5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5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5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5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5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5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5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5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5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5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5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5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5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5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5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5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5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5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5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5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5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5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5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5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5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5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5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5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5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5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5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5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5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5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5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5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5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5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5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5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5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5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5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5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5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5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5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5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5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5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5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5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5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5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5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5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5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5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5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5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5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5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5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5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5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5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5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5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5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5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5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5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5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5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5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5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5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5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5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5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5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5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5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5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5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5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5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5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5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5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5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5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5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5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5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5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5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5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5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5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5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5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5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5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5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5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5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5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5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5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5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5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5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5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5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5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5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5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5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5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5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5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5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5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5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5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5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5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5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5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5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5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5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5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5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5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5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5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5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5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5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5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5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5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5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5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5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5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5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5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5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5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5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5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5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5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5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5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5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5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5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5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5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5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5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5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5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5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5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5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5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5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5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5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5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5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5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5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5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5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5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5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5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5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5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5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5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5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5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5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5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5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5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5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5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5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5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5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5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5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5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5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5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5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5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5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5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5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5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5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5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5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5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5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5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5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5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5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5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5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5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5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5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5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5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5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5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5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5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5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5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5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5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5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5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5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5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5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5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5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5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5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5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5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5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5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5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5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5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5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5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5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5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5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5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5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5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5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5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5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5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5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5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5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5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5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5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5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5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5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5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5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5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5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5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5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5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5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5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5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5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5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5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5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5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5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5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5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5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5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5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5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5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5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5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5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5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5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5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5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5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5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5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5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5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5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5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5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5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5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5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5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5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5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5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5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5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5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5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5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5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5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5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5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5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5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5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5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5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5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5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5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5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5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5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5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5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5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5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5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5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5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5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5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5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5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5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5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5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5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5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5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5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5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5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5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5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5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5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5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5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5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5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5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5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5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5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5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5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5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5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5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5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5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5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5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5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5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5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5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5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5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5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5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5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5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5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5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5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5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5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5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5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5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5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5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5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5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5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5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5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5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5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5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5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5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5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5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5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5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5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5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5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5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5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5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5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5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5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5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5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5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5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5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5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5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5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5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5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5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5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5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5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5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5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5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5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5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5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5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5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5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5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5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5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5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5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5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5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5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5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5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5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5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5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5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5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5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5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5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5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5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5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5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5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5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5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5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5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5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5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5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5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5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5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5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5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5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5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5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5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5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5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5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5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5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5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5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5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5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5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5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5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5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5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5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5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5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5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5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5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5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5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5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5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5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5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5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5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5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5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5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5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5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5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5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5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5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5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5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5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5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5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5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5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5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5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5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5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5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5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5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5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5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5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5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5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5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5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5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</sheetData>
  <hyperlinks>
    <hyperlink r:id="rId1" ref="B3"/>
    <hyperlink r:id="rId2" ref="B55"/>
  </hyperlinks>
  <drawing r:id="rId3"/>
</worksheet>
</file>