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arozau\Google Drive\EIS\Projects\Preconfigs\Preconfigs Updating in Progress\preconfig-accident-rating-rules\rules\"/>
    </mc:Choice>
  </mc:AlternateContent>
  <xr:revisionPtr revIDLastSave="0" documentId="13_ncr:1_{6075CF60-1BAC-442D-829C-B265FEB6C4FC}" xr6:coauthVersionLast="45" xr6:coauthVersionMax="45" xr10:uidLastSave="{00000000-0000-0000-0000-000000000000}"/>
  <bookViews>
    <workbookView xWindow="-28920" yWindow="480" windowWidth="29040" windowHeight="15840" activeTab="2" xr2:uid="{00000000-000D-0000-FFFF-FFFF00000000}"/>
  </bookViews>
  <sheets>
    <sheet name="Policy Data" sheetId="8" r:id="rId1"/>
    <sheet name="Tests" sheetId="10" r:id="rId2"/>
    <sheet name="En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8" l="1"/>
  <c r="K26" i="8"/>
  <c r="K40" i="8"/>
  <c r="K103" i="8"/>
  <c r="J59" i="8"/>
  <c r="J101" i="8" l="1"/>
  <c r="J99" i="8"/>
  <c r="I95" i="8"/>
  <c r="J97" i="8" s="1"/>
  <c r="I86" i="8"/>
  <c r="J91" i="8" s="1"/>
  <c r="I75" i="8"/>
  <c r="J85" i="8" s="1"/>
  <c r="I73" i="8"/>
  <c r="J73" i="8" s="1"/>
  <c r="I71" i="8"/>
  <c r="J71" i="8" s="1"/>
  <c r="I69" i="8"/>
  <c r="J69" i="8" s="1"/>
  <c r="I67" i="8"/>
  <c r="J67" i="8" s="1"/>
  <c r="J79" i="8" l="1"/>
  <c r="J87" i="8"/>
  <c r="J75" i="8"/>
  <c r="J83" i="8"/>
  <c r="J89" i="8"/>
  <c r="J95" i="8"/>
  <c r="J93" i="8"/>
  <c r="J81" i="8"/>
  <c r="J77" i="8"/>
  <c r="H101" i="8"/>
  <c r="K101" i="8" s="1"/>
  <c r="H99" i="8"/>
  <c r="K99" i="8" s="1"/>
  <c r="G95" i="8"/>
  <c r="H95" i="8" s="1"/>
  <c r="G86" i="8"/>
  <c r="H91" i="8" s="1"/>
  <c r="K91" i="8" s="1"/>
  <c r="G75" i="8"/>
  <c r="H81" i="8" s="1"/>
  <c r="G73" i="8"/>
  <c r="H73" i="8" s="1"/>
  <c r="K73" i="8" s="1"/>
  <c r="G71" i="8"/>
  <c r="H71" i="8" s="1"/>
  <c r="K71" i="8" s="1"/>
  <c r="G69" i="8"/>
  <c r="H69" i="8" s="1"/>
  <c r="K69" i="8" s="1"/>
  <c r="G67" i="8"/>
  <c r="H67" i="8" s="1"/>
  <c r="K67" i="8" s="1"/>
  <c r="G65" i="8"/>
  <c r="H65" i="8" s="1"/>
  <c r="K65" i="8" s="1"/>
  <c r="G63" i="8"/>
  <c r="H63" i="8" s="1"/>
  <c r="K63" i="8" s="1"/>
  <c r="G61" i="8"/>
  <c r="H61" i="8" s="1"/>
  <c r="K61" i="8" s="1"/>
  <c r="G40" i="8"/>
  <c r="G32" i="8"/>
  <c r="H32" i="8" s="1"/>
  <c r="K32" i="8" s="1"/>
  <c r="G30" i="8"/>
  <c r="H30" i="8" s="1"/>
  <c r="K30" i="8" s="1"/>
  <c r="G28" i="8"/>
  <c r="H28" i="8" s="1"/>
  <c r="K28" i="8" s="1"/>
  <c r="G24" i="8"/>
  <c r="G22" i="8"/>
  <c r="H22" i="8" s="1"/>
  <c r="K22" i="8" s="1"/>
  <c r="G20" i="8"/>
  <c r="H20" i="8" s="1"/>
  <c r="K20" i="8" s="1"/>
  <c r="G18" i="8"/>
  <c r="H18" i="8" s="1"/>
  <c r="K18" i="8" s="1"/>
  <c r="G16" i="8"/>
  <c r="H16" i="8" s="1"/>
  <c r="K16" i="8" s="1"/>
  <c r="K81" i="8" l="1"/>
  <c r="H54" i="8"/>
  <c r="K54" i="8" s="1"/>
  <c r="H59" i="8"/>
  <c r="K59" i="8" s="1"/>
  <c r="K95" i="8"/>
  <c r="H97" i="8"/>
  <c r="K97" i="8" s="1"/>
  <c r="H77" i="8"/>
  <c r="K77" i="8" s="1"/>
  <c r="H42" i="8"/>
  <c r="K42" i="8" s="1"/>
  <c r="H56" i="8"/>
  <c r="K56" i="8" s="1"/>
  <c r="H79" i="8"/>
  <c r="K79" i="8" s="1"/>
  <c r="H89" i="8"/>
  <c r="K89" i="8" s="1"/>
  <c r="H44" i="8"/>
  <c r="K44" i="8" s="1"/>
  <c r="H58" i="8"/>
  <c r="H83" i="8"/>
  <c r="K83" i="8" s="1"/>
  <c r="H52" i="8"/>
  <c r="K52" i="8" s="1"/>
  <c r="H48" i="8"/>
  <c r="K48" i="8" s="1"/>
  <c r="H75" i="8"/>
  <c r="K75" i="8" s="1"/>
  <c r="H85" i="8"/>
  <c r="K85" i="8" s="1"/>
  <c r="H34" i="8"/>
  <c r="K34" i="8" s="1"/>
  <c r="H93" i="8"/>
  <c r="K93" i="8" s="1"/>
  <c r="H36" i="8"/>
  <c r="K36" i="8" s="1"/>
  <c r="H50" i="8"/>
  <c r="K50" i="8" s="1"/>
  <c r="H87" i="8"/>
  <c r="K87" i="8" s="1"/>
  <c r="H38" i="8"/>
  <c r="K38" i="8" s="1"/>
  <c r="H46" i="8"/>
  <c r="K46" i="8" s="1"/>
  <c r="G14" i="8"/>
  <c r="H14" i="8" s="1"/>
  <c r="G12" i="8"/>
  <c r="H12" i="8" s="1"/>
  <c r="K12" i="8" l="1"/>
  <c r="K58" i="8"/>
  <c r="K14" i="8"/>
</calcChain>
</file>

<file path=xl/sharedStrings.xml><?xml version="1.0" encoding="utf-8"?>
<sst xmlns="http://schemas.openxmlformats.org/spreadsheetml/2006/main" count="286" uniqueCount="188">
  <si>
    <t>policyID</t>
  </si>
  <si>
    <t>Renewal</t>
  </si>
  <si>
    <t>quoteType</t>
  </si>
  <si>
    <t>Coma</t>
  </si>
  <si>
    <t xml:space="preserve">Wellness Benefit </t>
  </si>
  <si>
    <t>Economy</t>
  </si>
  <si>
    <t>Emergency Care - Ground Ambulance Transportation</t>
  </si>
  <si>
    <t>Emergency Care - Air Ambulance Transportation</t>
  </si>
  <si>
    <t>Emergency Care - Emergency Room Treatment</t>
  </si>
  <si>
    <t>Emergency Care - Initial Physician Visit</t>
  </si>
  <si>
    <t>Emergency Care - Major Diagnostic Exams</t>
  </si>
  <si>
    <t>Surgery - Exploratory or without repair</t>
  </si>
  <si>
    <t>Prosthetic Device - Two or more prosthetic devices</t>
  </si>
  <si>
    <t>Burn - 2nd degree burns covering at least 36% of the body</t>
  </si>
  <si>
    <t>Burn - 3rd degree burns covering between 9 and 35 square inches of the body</t>
  </si>
  <si>
    <t>Burn - 3rd degree burns covering at least 35 square inches of the body</t>
  </si>
  <si>
    <t>Burn - Skin Grafts</t>
  </si>
  <si>
    <t>Fracture - Hip</t>
  </si>
  <si>
    <t>Fracture - Leg</t>
  </si>
  <si>
    <t>Fracture - Upper Arm</t>
  </si>
  <si>
    <t>Fracture - Finger, Toe</t>
  </si>
  <si>
    <t>Fracture - Vertebrae (body of)</t>
  </si>
  <si>
    <t>Fracture - Pelvis (excluding coccyx)</t>
  </si>
  <si>
    <t>Fracture - Coccyx</t>
  </si>
  <si>
    <t>Fracture - Face (excluding nose)</t>
  </si>
  <si>
    <t>Fracture - Annual Maximum Per Member Per Accident</t>
  </si>
  <si>
    <t>Hospital Care - Hospital Admission</t>
  </si>
  <si>
    <t>Hospital Care - Hospital Confinement</t>
  </si>
  <si>
    <t>Hospital Care - ICU Confinement</t>
  </si>
  <si>
    <t>Hospital Care - Transportation</t>
  </si>
  <si>
    <t>Hospital Care - Family Lodging</t>
  </si>
  <si>
    <t>Hospital Care - Ruptured Disc</t>
  </si>
  <si>
    <t>Hospital Care - Concussion</t>
  </si>
  <si>
    <t>Dislocation - Hip</t>
  </si>
  <si>
    <t>Dislocation - Knee</t>
  </si>
  <si>
    <t>Dislocation - Toe or Finger</t>
  </si>
  <si>
    <t>Dislocation - Annual Maximum Per Member Per Accident</t>
  </si>
  <si>
    <t>Dislocation - Ankle or Foot</t>
  </si>
  <si>
    <t>Dislocation - Shoulder; Elbow; Wrist; Hand; Lower Jaw; Collar Bone</t>
  </si>
  <si>
    <t>Paralysis - Quadriplegia</t>
  </si>
  <si>
    <t>Paralysis - Paraplegia</t>
  </si>
  <si>
    <t>Accidental Dismemberment - Loss of both hands, feet, sight in both eyes, or any combination of one of these</t>
  </si>
  <si>
    <t>Accidental Dismemberment - Two or more fingers or toes</t>
  </si>
  <si>
    <t>Accidental Dismemberment - One finger or toe</t>
  </si>
  <si>
    <t>Surgery - Open abdominal; thoracic</t>
  </si>
  <si>
    <t>Prosthetic Device - One prescribed prosthetic device</t>
  </si>
  <si>
    <t>Proprietary Eye Injury</t>
  </si>
  <si>
    <t>gender</t>
  </si>
  <si>
    <t>Male</t>
  </si>
  <si>
    <t>Female</t>
  </si>
  <si>
    <t>Accidental Dismemberment - Loss of one hand, foot, or sight in one eye</t>
  </si>
  <si>
    <t>age</t>
  </si>
  <si>
    <t>Fracture - Ankle; Kneecap; Foot; Forearm etc.</t>
  </si>
  <si>
    <t>quote Type</t>
  </si>
  <si>
    <t>policy1</t>
  </si>
  <si>
    <t>insureds[0].age</t>
  </si>
  <si>
    <t>insureds[0].gender</t>
  </si>
  <si>
    <t>insureds[1].age</t>
  </si>
  <si>
    <t>insureds[1].gender</t>
  </si>
  <si>
    <t>plan.planName</t>
  </si>
  <si>
    <t xml:space="preserve">plan.coverages[0].coverageName </t>
  </si>
  <si>
    <t xml:space="preserve">plan.coverages[1].coverageName </t>
  </si>
  <si>
    <t xml:space="preserve">plan.coverages[2].coverageName </t>
  </si>
  <si>
    <t xml:space="preserve">plan.coverages[3].coverageName </t>
  </si>
  <si>
    <t xml:space="preserve">plan.coverages[4].coverageName </t>
  </si>
  <si>
    <t xml:space="preserve">plan.coverages[5].coverageName </t>
  </si>
  <si>
    <t xml:space="preserve">plan.coverages[6].coverageName </t>
  </si>
  <si>
    <t xml:space="preserve">plan.coverages[7].coverageName </t>
  </si>
  <si>
    <t xml:space="preserve">plan.coverages[8].coverageName </t>
  </si>
  <si>
    <t xml:space="preserve">plan.coverages[9].coverageName </t>
  </si>
  <si>
    <t xml:space="preserve">plan.coverages[10].coverageName </t>
  </si>
  <si>
    <t xml:space="preserve">plan.coverages[11].coverageName </t>
  </si>
  <si>
    <t xml:space="preserve">plan.coverages[12].coverageName </t>
  </si>
  <si>
    <t xml:space="preserve">plan.coverages[13].coverageName </t>
  </si>
  <si>
    <t xml:space="preserve">plan.coverages[14].coverageName </t>
  </si>
  <si>
    <t xml:space="preserve">plan.coverages[15].coverageName </t>
  </si>
  <si>
    <t xml:space="preserve">plan.coverages[16].coverageName </t>
  </si>
  <si>
    <t xml:space="preserve">plan.coverages[17].coverageName </t>
  </si>
  <si>
    <t xml:space="preserve">plan.coverages[18].coverageName </t>
  </si>
  <si>
    <t xml:space="preserve">plan.coverages[19].coverageName </t>
  </si>
  <si>
    <t xml:space="preserve">plan.coverages[20].coverageName </t>
  </si>
  <si>
    <t xml:space="preserve">plan.coverages[21].coverageName </t>
  </si>
  <si>
    <t xml:space="preserve">plan.coverages[22].coverageName </t>
  </si>
  <si>
    <t xml:space="preserve">plan.coverages[24].coverageName </t>
  </si>
  <si>
    <t xml:space="preserve">plan.coverages[25].coverageName </t>
  </si>
  <si>
    <t xml:space="preserve">coverage Name </t>
  </si>
  <si>
    <t>plan Name</t>
  </si>
  <si>
    <t>limit Amount</t>
  </si>
  <si>
    <t xml:space="preserve">rider Name </t>
  </si>
  <si>
    <t xml:space="preserve">plan.riders[0].riderName </t>
  </si>
  <si>
    <t>plan.coverages[0].limitAmount</t>
  </si>
  <si>
    <t>plan.coverages[1].limitAmount</t>
  </si>
  <si>
    <t>plan.coverages[2].limitAmount</t>
  </si>
  <si>
    <t>plan.coverages[3].limitAmount</t>
  </si>
  <si>
    <t>plan.coverages[4].limitAmount</t>
  </si>
  <si>
    <t>plan.coverages[5].limitAmount</t>
  </si>
  <si>
    <t>plan.coverages[6].limitAmount</t>
  </si>
  <si>
    <t>plan.coverages[7].limitAmount</t>
  </si>
  <si>
    <t>plan.coverages[8].limitAmount</t>
  </si>
  <si>
    <t>plan.coverages[9].limitAmount</t>
  </si>
  <si>
    <t>plan.coverages[10].limitAmount</t>
  </si>
  <si>
    <t>plan.coverages[11].limitAmount</t>
  </si>
  <si>
    <t>plan.coverages[12].limitAmount</t>
  </si>
  <si>
    <t>plan.coverages[13].limitAmount</t>
  </si>
  <si>
    <t>plan.coverages[14].limitAmount</t>
  </si>
  <si>
    <t>plan.coverages[15].limitAmount</t>
  </si>
  <si>
    <t>plan.coverages[16].limitAmount</t>
  </si>
  <si>
    <t>plan.coverages[17].limitAmount</t>
  </si>
  <si>
    <t>plan.coverages[18].limitAmount</t>
  </si>
  <si>
    <t>plan.coverages[19].limitAmount</t>
  </si>
  <si>
    <t>plan.coverages[20].limitAmount</t>
  </si>
  <si>
    <t>plan.coverages[21].limitAmount</t>
  </si>
  <si>
    <t>plan.coverages[22].limitAmount</t>
  </si>
  <si>
    <t>plan.coverages[24].limitAmount</t>
  </si>
  <si>
    <t>plan.coverages[25].limitAmount</t>
  </si>
  <si>
    <t>plan.riders[0].limitAmount</t>
  </si>
  <si>
    <t xml:space="preserve">plan.coverages[26].coverageName </t>
  </si>
  <si>
    <t>plan.coverages[26].limitAmount</t>
  </si>
  <si>
    <t xml:space="preserve">plan.coverages[27].coverageName </t>
  </si>
  <si>
    <t>plan.coverages[27].limitAmount</t>
  </si>
  <si>
    <t xml:space="preserve">plan.coverages[28].coverageName </t>
  </si>
  <si>
    <t>plan.coverages[28].limitAmount</t>
  </si>
  <si>
    <t xml:space="preserve">plan.coverages[29].coverageName </t>
  </si>
  <si>
    <t>plan.coverages[29].limitAmount</t>
  </si>
  <si>
    <t xml:space="preserve">plan.coverages[30].coverageName </t>
  </si>
  <si>
    <t>plan.coverages[30].limitAmount</t>
  </si>
  <si>
    <t xml:space="preserve">plan.coverages[31].coverageName </t>
  </si>
  <si>
    <t>plan.coverages[31].limitAmount</t>
  </si>
  <si>
    <t xml:space="preserve">plan.coverages[32].coverageName </t>
  </si>
  <si>
    <t>plan.coverages[32].limitAmount</t>
  </si>
  <si>
    <t xml:space="preserve">plan.coverages[33].coverageName </t>
  </si>
  <si>
    <t>plan.coverages[34].limitAmount</t>
  </si>
  <si>
    <t xml:space="preserve">plan.coverages[35].coverageName </t>
  </si>
  <si>
    <t>plan.coverages[35].limitAmount</t>
  </si>
  <si>
    <t xml:space="preserve">plan.coverages[36].coverageName </t>
  </si>
  <si>
    <t>plan.coverages[36].limitAmount</t>
  </si>
  <si>
    <t xml:space="preserve">plan.coverages[37].coverageName </t>
  </si>
  <si>
    <t>plan.coverages[37].limitAmount</t>
  </si>
  <si>
    <t xml:space="preserve">plan.coverages[38].coverageName </t>
  </si>
  <si>
    <t>plan.coverages[38].limitAmount</t>
  </si>
  <si>
    <t xml:space="preserve">plan.coverages[39].coverageName </t>
  </si>
  <si>
    <t>plan.coverages[39].limitAmount</t>
  </si>
  <si>
    <t xml:space="preserve">plan.coverages[40].coverageName </t>
  </si>
  <si>
    <t>plan.coverages[33].limitAmount</t>
  </si>
  <si>
    <t xml:space="preserve">plan.coverages[34].coverageName </t>
  </si>
  <si>
    <t>plan.coverages[40].limitAmount</t>
  </si>
  <si>
    <t xml:space="preserve">plan.coverages[41].coverageName </t>
  </si>
  <si>
    <t>plan.coverages[41].limitAmount</t>
  </si>
  <si>
    <t xml:space="preserve">plan.coverages[42].coverageName </t>
  </si>
  <si>
    <t>plan.coverages[42].limitAmount</t>
  </si>
  <si>
    <t xml:space="preserve">plan.coverages[43].coverageName </t>
  </si>
  <si>
    <t>plan.coverages[43].limitAmount</t>
  </si>
  <si>
    <t xml:space="preserve">plan.coverages[44].coverageName </t>
  </si>
  <si>
    <t>plan.coverages[44].limitAmount</t>
  </si>
  <si>
    <t>policy</t>
  </si>
  <si>
    <t>&gt;PolicyData</t>
  </si>
  <si>
    <t>properties</t>
  </si>
  <si>
    <t>precision</t>
  </si>
  <si>
    <t>mid calculation:</t>
  </si>
  <si>
    <t>final rate:</t>
  </si>
  <si>
    <t>_res_.$Formula$RatePerCoverage[0].$Formula$TotalRate</t>
  </si>
  <si>
    <t>_res_.$Formula$RatePerCoverage[1].$Formula$TotalRate</t>
  </si>
  <si>
    <t>additional limit Amount</t>
  </si>
  <si>
    <t xml:space="preserve">plan.coverages[23].coverageName </t>
  </si>
  <si>
    <t>plan.coverages[23].limitAmount</t>
  </si>
  <si>
    <t>plan.coverages[23].additionalLimitAmount</t>
  </si>
  <si>
    <t>_res_.$Formula$RatePerCoverage[23].$Formula$TotalRate</t>
  </si>
  <si>
    <t>Emergency Care - Followup Physician Treatment</t>
  </si>
  <si>
    <r>
      <rPr>
        <sz val="10"/>
        <color theme="0" tint="-0.34998626667073579"/>
        <rFont val="Franklin Gothic Book"/>
        <family val="2"/>
        <charset val="204"/>
      </rPr>
      <t>Data Policy</t>
    </r>
    <r>
      <rPr>
        <sz val="10"/>
        <color theme="1"/>
        <rFont val="Franklin Gothic Book"/>
        <family val="2"/>
        <charset val="204"/>
      </rPr>
      <t xml:space="preserve"> </t>
    </r>
    <r>
      <rPr>
        <b/>
        <sz val="10"/>
        <color theme="1"/>
        <rFont val="Franklin Gothic Book"/>
        <family val="2"/>
        <charset val="204"/>
      </rPr>
      <t>PolicyData</t>
    </r>
  </si>
  <si>
    <t>Environment</t>
  </si>
  <si>
    <t>dependency</t>
  </si>
  <si>
    <r>
      <rPr>
        <sz val="10"/>
        <color theme="0" tint="-0.34998626667073579"/>
        <rFont val="Franklin Gothic Book"/>
        <family val="2"/>
        <charset val="204"/>
      </rPr>
      <t>Test DeterminePolicyPremium</t>
    </r>
    <r>
      <rPr>
        <sz val="10"/>
        <rFont val="Franklin Gothic Book"/>
        <family val="2"/>
        <charset val="204"/>
      </rPr>
      <t xml:space="preserve"> </t>
    </r>
    <r>
      <rPr>
        <b/>
        <sz val="10"/>
        <rFont val="Franklin Gothic Book"/>
        <family val="2"/>
        <charset val="204"/>
      </rPr>
      <t>DeterminePolicyPremiumTest</t>
    </r>
  </si>
  <si>
    <t>Policy</t>
  </si>
  <si>
    <t>Monthly Premium</t>
  </si>
  <si>
    <t>_res_.$Formula$TotalMonthlyPremium</t>
  </si>
  <si>
    <t>_context_.currentDate</t>
  </si>
  <si>
    <t>_context_.requestDate</t>
  </si>
  <si>
    <t>state</t>
  </si>
  <si>
    <t>effective date</t>
  </si>
  <si>
    <t>request date</t>
  </si>
  <si>
    <t>NY</t>
  </si>
  <si>
    <t>_context_.usState</t>
  </si>
  <si>
    <t>0.1955808</t>
  </si>
  <si>
    <t>2.97168</t>
  </si>
  <si>
    <t>2.3807025</t>
  </si>
  <si>
    <t>19.37</t>
  </si>
  <si>
    <t>EIS Prec IA Accident-*</t>
  </si>
  <si>
    <t>EIS Prec IA Accident Lookups-*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</si>
</sst>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Franklin Gothic Book"/>
      <family val="2"/>
      <charset val="204"/>
    </font>
    <font>
      <b/>
      <sz val="10"/>
      <color theme="1"/>
      <name val="Franklin Gothic Book"/>
      <family val="2"/>
      <charset val="204"/>
    </font>
    <font>
      <sz val="10"/>
      <color theme="1"/>
      <name val="Franklin Gothic Book"/>
      <family val="2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0"/>
      <name val="Franklin Gothic Book"/>
      <family val="2"/>
    </font>
    <font>
      <sz val="10"/>
      <name val="Franklin Gothic Book"/>
      <family val="2"/>
    </font>
    <font>
      <sz val="10"/>
      <color theme="0" tint="-0.499984740745262"/>
      <name val="Franklin Gothic Boo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7">
    <xf numFmtId="0" fontId="0" fillId="0" borderId="0" xfId="0"/>
    <xf numFmtId="0" fontId="22" fillId="0" borderId="0" xfId="0" applyFont="1"/>
    <xf numFmtId="0" fontId="22" fillId="0" borderId="12" xfId="0" applyFont="1" applyBorder="1"/>
    <xf numFmtId="0" fontId="25" fillId="34" borderId="0" xfId="42" applyFont="1" applyFill="1"/>
    <xf numFmtId="0" fontId="25" fillId="34" borderId="13" xfId="42" applyFont="1" applyFill="1" applyBorder="1"/>
    <xf numFmtId="14" fontId="26" fillId="33" borderId="15" xfId="0" applyNumberFormat="1" applyFont="1" applyFill="1" applyBorder="1" applyAlignment="1">
      <alignment horizontal="left" vertical="center"/>
    </xf>
    <xf numFmtId="14" fontId="26" fillId="33" borderId="0" xfId="0" applyNumberFormat="1" applyFont="1" applyFill="1" applyBorder="1" applyAlignment="1">
      <alignment horizontal="left" vertical="center"/>
    </xf>
    <xf numFmtId="0" fontId="27" fillId="33" borderId="15" xfId="42" applyFont="1" applyFill="1" applyBorder="1"/>
    <xf numFmtId="0" fontId="27" fillId="33" borderId="0" xfId="42" applyFont="1" applyFill="1" applyBorder="1"/>
    <xf numFmtId="0" fontId="27" fillId="33" borderId="13" xfId="42" applyFont="1" applyFill="1" applyBorder="1"/>
    <xf numFmtId="0" fontId="26" fillId="33" borderId="0" xfId="0" applyNumberFormat="1" applyFont="1" applyFill="1" applyBorder="1" applyAlignment="1">
      <alignment horizontal="left" vertical="center"/>
    </xf>
    <xf numFmtId="0" fontId="26" fillId="33" borderId="13" xfId="0" applyNumberFormat="1" applyFont="1" applyFill="1" applyBorder="1" applyAlignment="1">
      <alignment horizontal="left" vertical="center"/>
    </xf>
    <xf numFmtId="0" fontId="22" fillId="0" borderId="14" xfId="0" applyFont="1" applyBorder="1"/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2" fillId="34" borderId="15" xfId="0" applyFont="1" applyFill="1" applyBorder="1" applyAlignment="1">
      <alignment horizontal="left" vertical="center"/>
    </xf>
    <xf numFmtId="0" fontId="22" fillId="34" borderId="13" xfId="0" applyFont="1" applyFill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103"/>
  <sheetViews>
    <sheetView topLeftCell="A34" workbookViewId="0">
      <selection activeCell="F9" sqref="F9"/>
    </sheetView>
  </sheetViews>
  <sheetFormatPr defaultColWidth="9.21875" defaultRowHeight="13.8" x14ac:dyDescent="0.3"/>
  <cols>
    <col min="1" max="2" width="9.21875" style="1"/>
    <col min="3" max="3" width="38.33203125" style="1" customWidth="1"/>
    <col min="4" max="4" width="20.5546875" style="1" customWidth="1"/>
    <col min="5" max="5" width="48.21875" style="1" customWidth="1"/>
    <col min="6" max="6" width="34.77734375" style="1" customWidth="1"/>
    <col min="7" max="7" width="15.77734375" style="1" hidden="1" customWidth="1"/>
    <col min="8" max="8" width="38.44140625" style="1" hidden="1" customWidth="1"/>
    <col min="9" max="9" width="34.21875" style="1" hidden="1" customWidth="1"/>
    <col min="10" max="10" width="38.77734375" style="1" hidden="1" customWidth="1"/>
    <col min="11" max="11" width="20.5546875" style="1" hidden="1" customWidth="1"/>
    <col min="12" max="16384" width="9.21875" style="1"/>
  </cols>
  <sheetData>
    <row r="3" spans="3:11" x14ac:dyDescent="0.3">
      <c r="C3" s="12" t="s">
        <v>168</v>
      </c>
      <c r="D3" s="12"/>
      <c r="E3" s="12"/>
      <c r="G3" s="1" t="s">
        <v>158</v>
      </c>
      <c r="H3" s="1" t="s">
        <v>159</v>
      </c>
      <c r="I3" s="1" t="s">
        <v>158</v>
      </c>
      <c r="J3" s="1" t="s">
        <v>159</v>
      </c>
    </row>
    <row r="4" spans="3:11" x14ac:dyDescent="0.3">
      <c r="C4" s="7" t="s">
        <v>0</v>
      </c>
      <c r="D4" s="3" t="s">
        <v>0</v>
      </c>
      <c r="E4" s="5" t="s">
        <v>54</v>
      </c>
    </row>
    <row r="5" spans="3:11" x14ac:dyDescent="0.3">
      <c r="C5" s="8" t="s">
        <v>55</v>
      </c>
      <c r="D5" s="3" t="s">
        <v>51</v>
      </c>
      <c r="E5" s="10">
        <v>35</v>
      </c>
    </row>
    <row r="6" spans="3:11" x14ac:dyDescent="0.3">
      <c r="C6" s="8" t="s">
        <v>56</v>
      </c>
      <c r="D6" s="3" t="s">
        <v>47</v>
      </c>
      <c r="E6" s="6" t="s">
        <v>48</v>
      </c>
    </row>
    <row r="7" spans="3:11" x14ac:dyDescent="0.3">
      <c r="C7" s="8" t="s">
        <v>57</v>
      </c>
      <c r="D7" s="3" t="s">
        <v>51</v>
      </c>
      <c r="E7" s="10">
        <v>32</v>
      </c>
    </row>
    <row r="8" spans="3:11" x14ac:dyDescent="0.3">
      <c r="C8" s="8" t="s">
        <v>58</v>
      </c>
      <c r="D8" s="3" t="s">
        <v>47</v>
      </c>
      <c r="E8" s="6" t="s">
        <v>49</v>
      </c>
    </row>
    <row r="9" spans="3:11" x14ac:dyDescent="0.3">
      <c r="C9" s="8" t="s">
        <v>2</v>
      </c>
      <c r="D9" s="3" t="s">
        <v>53</v>
      </c>
      <c r="E9" s="6" t="s">
        <v>1</v>
      </c>
    </row>
    <row r="10" spans="3:11" x14ac:dyDescent="0.3">
      <c r="C10" s="8" t="s">
        <v>59</v>
      </c>
      <c r="D10" s="3" t="s">
        <v>86</v>
      </c>
      <c r="E10" s="6" t="s">
        <v>5</v>
      </c>
    </row>
    <row r="11" spans="3:11" x14ac:dyDescent="0.3">
      <c r="C11" s="8" t="s">
        <v>60</v>
      </c>
      <c r="D11" s="3" t="s">
        <v>85</v>
      </c>
      <c r="E11" s="6" t="s">
        <v>6</v>
      </c>
    </row>
    <row r="12" spans="3:11" x14ac:dyDescent="0.3">
      <c r="C12" s="8" t="s">
        <v>90</v>
      </c>
      <c r="D12" s="3" t="s">
        <v>87</v>
      </c>
      <c r="E12" s="10">
        <v>240</v>
      </c>
      <c r="G12" s="1" t="e">
        <f>#REF!</f>
        <v>#REF!</v>
      </c>
      <c r="H12" s="1" t="e">
        <f>G12/100*E12</f>
        <v>#REF!</v>
      </c>
      <c r="I12" s="1">
        <v>0.16298399999999999</v>
      </c>
      <c r="J12" s="1">
        <v>0.39116159999999994</v>
      </c>
      <c r="K12" s="1" t="e">
        <f>H12+J12</f>
        <v>#REF!</v>
      </c>
    </row>
    <row r="13" spans="3:11" x14ac:dyDescent="0.3">
      <c r="C13" s="8" t="s">
        <v>61</v>
      </c>
      <c r="D13" s="3" t="s">
        <v>85</v>
      </c>
      <c r="E13" s="6" t="s">
        <v>7</v>
      </c>
    </row>
    <row r="14" spans="3:11" x14ac:dyDescent="0.3">
      <c r="C14" s="8" t="s">
        <v>91</v>
      </c>
      <c r="D14" s="3" t="s">
        <v>87</v>
      </c>
      <c r="E14" s="10">
        <v>480</v>
      </c>
      <c r="G14" s="1" t="e">
        <f>#REF!</f>
        <v>#REF!</v>
      </c>
      <c r="H14" s="1" t="e">
        <f>G14/100*E14</f>
        <v>#REF!</v>
      </c>
      <c r="I14" s="1">
        <v>1.2382</v>
      </c>
      <c r="J14" s="1">
        <v>5.9433599999999993</v>
      </c>
      <c r="K14" s="1" t="e">
        <f t="shared" ref="K14:K75" si="0">H14+J14</f>
        <v>#REF!</v>
      </c>
    </row>
    <row r="15" spans="3:11" x14ac:dyDescent="0.3">
      <c r="C15" s="8" t="s">
        <v>62</v>
      </c>
      <c r="D15" s="3" t="s">
        <v>85</v>
      </c>
      <c r="E15" s="6" t="s">
        <v>8</v>
      </c>
    </row>
    <row r="16" spans="3:11" x14ac:dyDescent="0.3">
      <c r="C16" s="8" t="s">
        <v>92</v>
      </c>
      <c r="D16" s="3" t="s">
        <v>87</v>
      </c>
      <c r="E16" s="10">
        <v>160</v>
      </c>
      <c r="G16" s="1" t="e">
        <f>#REF!</f>
        <v>#REF!</v>
      </c>
      <c r="H16" s="1" t="e">
        <f>G16/100*E16</f>
        <v>#REF!</v>
      </c>
      <c r="I16" s="1">
        <v>7.92</v>
      </c>
      <c r="J16" s="1">
        <v>12.671999999999999</v>
      </c>
      <c r="K16" s="1" t="e">
        <f>H16+J16</f>
        <v>#REF!</v>
      </c>
    </row>
    <row r="17" spans="3:11" x14ac:dyDescent="0.3">
      <c r="C17" s="8" t="s">
        <v>63</v>
      </c>
      <c r="D17" s="3" t="s">
        <v>85</v>
      </c>
      <c r="E17" s="6" t="s">
        <v>9</v>
      </c>
    </row>
    <row r="18" spans="3:11" x14ac:dyDescent="0.3">
      <c r="C18" s="8" t="s">
        <v>93</v>
      </c>
      <c r="D18" s="3" t="s">
        <v>87</v>
      </c>
      <c r="E18" s="10">
        <v>40</v>
      </c>
      <c r="G18" s="1" t="e">
        <f>#REF!</f>
        <v>#REF!</v>
      </c>
      <c r="H18" s="1" t="e">
        <f>G18/100*E18</f>
        <v>#REF!</v>
      </c>
      <c r="I18" s="1">
        <v>2.9559199999999999</v>
      </c>
      <c r="J18" s="1">
        <v>1.1823679999999999</v>
      </c>
      <c r="K18" s="1" t="e">
        <f t="shared" si="0"/>
        <v>#REF!</v>
      </c>
    </row>
    <row r="19" spans="3:11" x14ac:dyDescent="0.3">
      <c r="C19" s="8" t="s">
        <v>64</v>
      </c>
      <c r="D19" s="3" t="s">
        <v>85</v>
      </c>
      <c r="E19" s="6" t="s">
        <v>167</v>
      </c>
    </row>
    <row r="20" spans="3:11" x14ac:dyDescent="0.3">
      <c r="C20" s="8" t="s">
        <v>94</v>
      </c>
      <c r="D20" s="3" t="s">
        <v>87</v>
      </c>
      <c r="E20" s="10">
        <v>40</v>
      </c>
      <c r="G20" s="1" t="e">
        <f>#REF!</f>
        <v>#REF!</v>
      </c>
      <c r="H20" s="1" t="e">
        <f>G20/100*E20</f>
        <v>#REF!</v>
      </c>
      <c r="I20" s="1">
        <v>2.9559199999999999</v>
      </c>
      <c r="J20" s="1">
        <v>1.1823679999999999</v>
      </c>
      <c r="K20" s="1" t="e">
        <f t="shared" si="0"/>
        <v>#REF!</v>
      </c>
    </row>
    <row r="21" spans="3:11" x14ac:dyDescent="0.3">
      <c r="C21" s="8" t="s">
        <v>65</v>
      </c>
      <c r="D21" s="3" t="s">
        <v>85</v>
      </c>
      <c r="E21" s="6" t="s">
        <v>10</v>
      </c>
    </row>
    <row r="22" spans="3:11" x14ac:dyDescent="0.3">
      <c r="C22" s="8" t="s">
        <v>95</v>
      </c>
      <c r="D22" s="3" t="s">
        <v>87</v>
      </c>
      <c r="E22" s="10">
        <v>120</v>
      </c>
      <c r="G22" s="1" t="e">
        <f>#REF!</f>
        <v>#REF!</v>
      </c>
      <c r="H22" s="1" t="e">
        <f>G22/100*E22</f>
        <v>#REF!</v>
      </c>
      <c r="I22" s="1">
        <v>1.3582000000000001</v>
      </c>
      <c r="J22" s="1">
        <v>1.62984</v>
      </c>
      <c r="K22" s="1" t="e">
        <f t="shared" si="0"/>
        <v>#REF!</v>
      </c>
    </row>
    <row r="23" spans="3:11" x14ac:dyDescent="0.3">
      <c r="C23" s="8" t="s">
        <v>66</v>
      </c>
      <c r="D23" s="3" t="s">
        <v>85</v>
      </c>
      <c r="E23" s="6" t="s">
        <v>44</v>
      </c>
    </row>
    <row r="24" spans="3:11" x14ac:dyDescent="0.3">
      <c r="C24" s="8" t="s">
        <v>96</v>
      </c>
      <c r="D24" s="3" t="s">
        <v>87</v>
      </c>
      <c r="E24" s="10">
        <v>800</v>
      </c>
      <c r="G24" s="1" t="e">
        <f>#REF!</f>
        <v>#REF!</v>
      </c>
      <c r="H24" s="1">
        <v>0.14236755963302752</v>
      </c>
      <c r="I24" s="1">
        <v>0.34332000000000001</v>
      </c>
      <c r="J24" s="1">
        <v>0.14236755963302752</v>
      </c>
      <c r="K24" s="1">
        <f t="shared" si="0"/>
        <v>0.28473511926605505</v>
      </c>
    </row>
    <row r="25" spans="3:11" x14ac:dyDescent="0.3">
      <c r="C25" s="8" t="s">
        <v>67</v>
      </c>
      <c r="D25" s="3" t="s">
        <v>85</v>
      </c>
      <c r="E25" s="6" t="s">
        <v>11</v>
      </c>
    </row>
    <row r="26" spans="3:11" x14ac:dyDescent="0.3">
      <c r="C26" s="8" t="s">
        <v>97</v>
      </c>
      <c r="D26" s="3" t="s">
        <v>87</v>
      </c>
      <c r="E26" s="10">
        <v>80</v>
      </c>
      <c r="H26" s="1">
        <v>2.3097981651376144E-4</v>
      </c>
      <c r="J26" s="1">
        <v>2.3097981651376144E-4</v>
      </c>
      <c r="K26" s="1">
        <f t="shared" si="0"/>
        <v>4.6195963302752288E-4</v>
      </c>
    </row>
    <row r="27" spans="3:11" x14ac:dyDescent="0.3">
      <c r="C27" s="8" t="s">
        <v>68</v>
      </c>
      <c r="D27" s="3" t="s">
        <v>85</v>
      </c>
      <c r="E27" s="6" t="s">
        <v>45</v>
      </c>
    </row>
    <row r="28" spans="3:11" x14ac:dyDescent="0.3">
      <c r="C28" s="8" t="s">
        <v>98</v>
      </c>
      <c r="D28" s="3" t="s">
        <v>87</v>
      </c>
      <c r="E28" s="10">
        <v>400</v>
      </c>
      <c r="G28" s="1" t="e">
        <f>#REF!</f>
        <v>#REF!</v>
      </c>
      <c r="H28" s="1" t="e">
        <f>G28/100*E28</f>
        <v>#REF!</v>
      </c>
      <c r="I28" s="1">
        <v>5.6600000000000001E-3</v>
      </c>
      <c r="J28" s="1">
        <v>2.264E-2</v>
      </c>
      <c r="K28" s="1" t="e">
        <f t="shared" si="0"/>
        <v>#REF!</v>
      </c>
    </row>
    <row r="29" spans="3:11" x14ac:dyDescent="0.3">
      <c r="C29" s="8" t="s">
        <v>69</v>
      </c>
      <c r="D29" s="3" t="s">
        <v>85</v>
      </c>
      <c r="E29" s="6" t="s">
        <v>12</v>
      </c>
    </row>
    <row r="30" spans="3:11" x14ac:dyDescent="0.3">
      <c r="C30" s="8" t="s">
        <v>99</v>
      </c>
      <c r="D30" s="3" t="s">
        <v>87</v>
      </c>
      <c r="E30" s="10">
        <v>800</v>
      </c>
      <c r="G30" s="1" t="e">
        <f>#REF!</f>
        <v>#REF!</v>
      </c>
      <c r="H30" s="1" t="e">
        <f>G30/100*E30</f>
        <v>#REF!</v>
      </c>
      <c r="I30" s="1">
        <v>5.3200000000000001E-3</v>
      </c>
      <c r="J30" s="1">
        <v>4.2560000000000001E-2</v>
      </c>
      <c r="K30" s="1" t="e">
        <f t="shared" si="0"/>
        <v>#REF!</v>
      </c>
    </row>
    <row r="31" spans="3:11" x14ac:dyDescent="0.3">
      <c r="C31" s="8" t="s">
        <v>70</v>
      </c>
      <c r="D31" s="3" t="s">
        <v>85</v>
      </c>
      <c r="E31" s="6" t="s">
        <v>13</v>
      </c>
    </row>
    <row r="32" spans="3:11" x14ac:dyDescent="0.3">
      <c r="C32" s="8" t="s">
        <v>100</v>
      </c>
      <c r="D32" s="3" t="s">
        <v>87</v>
      </c>
      <c r="E32" s="10">
        <v>600</v>
      </c>
      <c r="G32" s="1" t="e">
        <f>#REF!</f>
        <v>#REF!</v>
      </c>
      <c r="H32" s="1" t="e">
        <f>G32/100*E32*#REF!</f>
        <v>#REF!</v>
      </c>
      <c r="I32" s="1">
        <v>2.1222377328978866E-2</v>
      </c>
      <c r="J32" s="1">
        <v>3.5183971445433876E-3</v>
      </c>
      <c r="K32" s="1" t="e">
        <f t="shared" si="0"/>
        <v>#REF!</v>
      </c>
    </row>
    <row r="33" spans="3:11" x14ac:dyDescent="0.3">
      <c r="C33" s="8" t="s">
        <v>71</v>
      </c>
      <c r="D33" s="3" t="s">
        <v>85</v>
      </c>
      <c r="E33" s="6" t="s">
        <v>14</v>
      </c>
    </row>
    <row r="34" spans="3:11" x14ac:dyDescent="0.3">
      <c r="C34" s="8" t="s">
        <v>101</v>
      </c>
      <c r="D34" s="3" t="s">
        <v>87</v>
      </c>
      <c r="E34" s="10">
        <v>1200</v>
      </c>
      <c r="H34" s="1" t="e">
        <f>G32/100*E34*#REF!</f>
        <v>#REF!</v>
      </c>
      <c r="J34" s="1">
        <v>2.5911134678235238E-2</v>
      </c>
      <c r="K34" s="1" t="e">
        <f t="shared" si="0"/>
        <v>#REF!</v>
      </c>
    </row>
    <row r="35" spans="3:11" x14ac:dyDescent="0.3">
      <c r="C35" s="8" t="s">
        <v>72</v>
      </c>
      <c r="D35" s="3" t="s">
        <v>85</v>
      </c>
      <c r="E35" s="6" t="s">
        <v>15</v>
      </c>
    </row>
    <row r="36" spans="3:11" x14ac:dyDescent="0.3">
      <c r="C36" s="8" t="s">
        <v>102</v>
      </c>
      <c r="D36" s="3" t="s">
        <v>87</v>
      </c>
      <c r="E36" s="10">
        <v>8000</v>
      </c>
      <c r="H36" s="1" t="e">
        <f>G32/100*E36*#REF!</f>
        <v>#REF!</v>
      </c>
      <c r="J36" s="1">
        <v>3.4349994688527348E-2</v>
      </c>
      <c r="K36" s="1" t="e">
        <f t="shared" si="0"/>
        <v>#REF!</v>
      </c>
    </row>
    <row r="37" spans="3:11" x14ac:dyDescent="0.3">
      <c r="C37" s="8" t="s">
        <v>73</v>
      </c>
      <c r="D37" s="3" t="s">
        <v>85</v>
      </c>
      <c r="E37" s="6" t="s">
        <v>16</v>
      </c>
    </row>
    <row r="38" spans="3:11" x14ac:dyDescent="0.3">
      <c r="C38" s="8" t="s">
        <v>103</v>
      </c>
      <c r="D38" s="3" t="s">
        <v>87</v>
      </c>
      <c r="E38" s="10">
        <v>600</v>
      </c>
      <c r="H38" s="1" t="e">
        <f>G32/100*E38*#REF!</f>
        <v>#REF!</v>
      </c>
      <c r="J38" s="1">
        <v>4.7967819585158986E-2</v>
      </c>
      <c r="K38" s="1" t="e">
        <f t="shared" si="0"/>
        <v>#REF!</v>
      </c>
    </row>
    <row r="39" spans="3:11" x14ac:dyDescent="0.3">
      <c r="C39" s="8" t="s">
        <v>74</v>
      </c>
      <c r="D39" s="3" t="s">
        <v>85</v>
      </c>
      <c r="E39" s="6" t="s">
        <v>17</v>
      </c>
    </row>
    <row r="40" spans="3:11" x14ac:dyDescent="0.3">
      <c r="C40" s="8" t="s">
        <v>104</v>
      </c>
      <c r="D40" s="3" t="s">
        <v>87</v>
      </c>
      <c r="E40" s="10">
        <v>1200</v>
      </c>
      <c r="G40" s="1" t="e">
        <f>#REF!</f>
        <v>#REF!</v>
      </c>
      <c r="H40" s="1">
        <v>0.98539704266807815</v>
      </c>
      <c r="I40" s="1">
        <v>1.05809</v>
      </c>
      <c r="J40" s="1">
        <v>0.98539704266807815</v>
      </c>
      <c r="K40" s="1">
        <f t="shared" si="0"/>
        <v>1.9707940853361563</v>
      </c>
    </row>
    <row r="41" spans="3:11" x14ac:dyDescent="0.3">
      <c r="C41" s="8" t="s">
        <v>75</v>
      </c>
      <c r="D41" s="3" t="s">
        <v>85</v>
      </c>
      <c r="E41" s="6" t="s">
        <v>18</v>
      </c>
    </row>
    <row r="42" spans="3:11" x14ac:dyDescent="0.3">
      <c r="C42" s="8" t="s">
        <v>105</v>
      </c>
      <c r="D42" s="3" t="s">
        <v>87</v>
      </c>
      <c r="E42" s="10">
        <v>640</v>
      </c>
      <c r="H42" s="1" t="e">
        <f>G40/100*E42*#REF!</f>
        <v>#REF!</v>
      </c>
      <c r="J42" s="1">
        <v>0.24196153013869767</v>
      </c>
      <c r="K42" s="1" t="e">
        <f t="shared" si="0"/>
        <v>#REF!</v>
      </c>
    </row>
    <row r="43" spans="3:11" x14ac:dyDescent="0.3">
      <c r="C43" s="8" t="s">
        <v>76</v>
      </c>
      <c r="D43" s="3" t="s">
        <v>85</v>
      </c>
      <c r="E43" s="6" t="s">
        <v>52</v>
      </c>
    </row>
    <row r="44" spans="3:11" x14ac:dyDescent="0.3">
      <c r="C44" s="8" t="s">
        <v>106</v>
      </c>
      <c r="D44" s="3" t="s">
        <v>87</v>
      </c>
      <c r="E44" s="10">
        <v>240</v>
      </c>
      <c r="H44" s="1" t="e">
        <f>G40/100*E44*#REF!</f>
        <v>#REF!</v>
      </c>
      <c r="J44" s="1">
        <v>2.3970405420857595E-2</v>
      </c>
      <c r="K44" s="1" t="e">
        <f t="shared" si="0"/>
        <v>#REF!</v>
      </c>
    </row>
    <row r="45" spans="3:11" x14ac:dyDescent="0.3">
      <c r="C45" s="8" t="s">
        <v>77</v>
      </c>
      <c r="D45" s="3" t="s">
        <v>85</v>
      </c>
      <c r="E45" s="6" t="s">
        <v>19</v>
      </c>
    </row>
    <row r="46" spans="3:11" x14ac:dyDescent="0.3">
      <c r="C46" s="8" t="s">
        <v>107</v>
      </c>
      <c r="D46" s="3" t="s">
        <v>87</v>
      </c>
      <c r="E46" s="10">
        <v>280</v>
      </c>
      <c r="H46" s="1" t="e">
        <f>G40/100*E46*#REF!</f>
        <v>#REF!</v>
      </c>
      <c r="J46" s="1">
        <v>0.20801099211858129</v>
      </c>
      <c r="K46" s="1" t="e">
        <f t="shared" si="0"/>
        <v>#REF!</v>
      </c>
    </row>
    <row r="47" spans="3:11" x14ac:dyDescent="0.3">
      <c r="C47" s="8" t="s">
        <v>78</v>
      </c>
      <c r="D47" s="3" t="s">
        <v>85</v>
      </c>
      <c r="E47" s="6" t="s">
        <v>20</v>
      </c>
    </row>
    <row r="48" spans="3:11" x14ac:dyDescent="0.3">
      <c r="C48" s="8" t="s">
        <v>108</v>
      </c>
      <c r="D48" s="3" t="s">
        <v>87</v>
      </c>
      <c r="E48" s="10">
        <v>40</v>
      </c>
      <c r="H48" s="1" t="e">
        <f>G40/100*E48*#REF!</f>
        <v>#REF!</v>
      </c>
      <c r="J48" s="1">
        <v>4.3755420484912648E-2</v>
      </c>
      <c r="K48" s="1" t="e">
        <f t="shared" si="0"/>
        <v>#REF!</v>
      </c>
    </row>
    <row r="49" spans="3:11" x14ac:dyDescent="0.3">
      <c r="C49" s="8" t="s">
        <v>79</v>
      </c>
      <c r="D49" s="3" t="s">
        <v>85</v>
      </c>
      <c r="E49" s="6" t="s">
        <v>21</v>
      </c>
    </row>
    <row r="50" spans="3:11" x14ac:dyDescent="0.3">
      <c r="C50" s="8" t="s">
        <v>109</v>
      </c>
      <c r="D50" s="3" t="s">
        <v>87</v>
      </c>
      <c r="E50" s="10">
        <v>640</v>
      </c>
      <c r="H50" s="1" t="e">
        <f>G40/100*E50*#REF!</f>
        <v>#REF!</v>
      </c>
      <c r="J50" s="1">
        <v>0.47256105062996284</v>
      </c>
      <c r="K50" s="1" t="e">
        <f t="shared" si="0"/>
        <v>#REF!</v>
      </c>
    </row>
    <row r="51" spans="3:11" x14ac:dyDescent="0.3">
      <c r="C51" s="8" t="s">
        <v>80</v>
      </c>
      <c r="D51" s="3" t="s">
        <v>85</v>
      </c>
      <c r="E51" s="6" t="s">
        <v>22</v>
      </c>
    </row>
    <row r="52" spans="3:11" x14ac:dyDescent="0.3">
      <c r="C52" s="8" t="s">
        <v>110</v>
      </c>
      <c r="D52" s="3" t="s">
        <v>87</v>
      </c>
      <c r="E52" s="10">
        <v>640</v>
      </c>
      <c r="H52" s="1" t="e">
        <f>G40/100*E52*#REF!</f>
        <v>#REF!</v>
      </c>
      <c r="J52" s="1">
        <v>0.20330384357437795</v>
      </c>
      <c r="K52" s="1" t="e">
        <f t="shared" si="0"/>
        <v>#REF!</v>
      </c>
    </row>
    <row r="53" spans="3:11" x14ac:dyDescent="0.3">
      <c r="C53" s="8" t="s">
        <v>81</v>
      </c>
      <c r="D53" s="3" t="s">
        <v>85</v>
      </c>
      <c r="E53" s="6" t="s">
        <v>23</v>
      </c>
    </row>
    <row r="54" spans="3:11" x14ac:dyDescent="0.3">
      <c r="C54" s="8" t="s">
        <v>111</v>
      </c>
      <c r="D54" s="3" t="s">
        <v>87</v>
      </c>
      <c r="E54" s="10">
        <v>160</v>
      </c>
      <c r="H54" s="1" t="e">
        <f>G40/100*E54*#REF!</f>
        <v>#REF!</v>
      </c>
      <c r="J54" s="1">
        <v>1.5372149869772363E-2</v>
      </c>
      <c r="K54" s="1" t="e">
        <f t="shared" si="0"/>
        <v>#REF!</v>
      </c>
    </row>
    <row r="55" spans="3:11" x14ac:dyDescent="0.3">
      <c r="C55" s="8" t="s">
        <v>82</v>
      </c>
      <c r="D55" s="3" t="s">
        <v>85</v>
      </c>
      <c r="E55" s="6" t="s">
        <v>24</v>
      </c>
    </row>
    <row r="56" spans="3:11" x14ac:dyDescent="0.3">
      <c r="C56" s="8" t="s">
        <v>112</v>
      </c>
      <c r="D56" s="3" t="s">
        <v>87</v>
      </c>
      <c r="E56" s="10">
        <v>280</v>
      </c>
      <c r="H56" s="1" t="e">
        <f>G40/100*E56*#REF!</f>
        <v>#REF!</v>
      </c>
      <c r="J56" s="1">
        <v>0.21176538609634715</v>
      </c>
      <c r="K56" s="1" t="e">
        <f t="shared" si="0"/>
        <v>#REF!</v>
      </c>
    </row>
    <row r="57" spans="3:11" x14ac:dyDescent="0.3">
      <c r="C57" s="8" t="s">
        <v>163</v>
      </c>
      <c r="D57" s="3" t="s">
        <v>85</v>
      </c>
      <c r="E57" s="6" t="s">
        <v>25</v>
      </c>
    </row>
    <row r="58" spans="3:11" x14ac:dyDescent="0.3">
      <c r="C58" s="8" t="s">
        <v>164</v>
      </c>
      <c r="D58" s="3" t="s">
        <v>87</v>
      </c>
      <c r="E58" s="10">
        <v>3000</v>
      </c>
      <c r="H58" s="1" t="e">
        <f>G40/100*E58*#REF!</f>
        <v>#REF!</v>
      </c>
      <c r="J58" s="1">
        <v>3.1742699999999999</v>
      </c>
      <c r="K58" s="1" t="e">
        <f t="shared" si="0"/>
        <v>#REF!</v>
      </c>
    </row>
    <row r="59" spans="3:11" x14ac:dyDescent="0.3">
      <c r="C59" s="8" t="s">
        <v>165</v>
      </c>
      <c r="D59" s="3" t="s">
        <v>162</v>
      </c>
      <c r="E59" s="10">
        <v>1500</v>
      </c>
      <c r="H59" s="1" t="e">
        <f>G40/100*E59*#REF!</f>
        <v>#REF!</v>
      </c>
      <c r="J59" s="1" t="e">
        <f>I40/100*E59*#REF!</f>
        <v>#REF!</v>
      </c>
      <c r="K59" s="1" t="e">
        <f t="shared" si="0"/>
        <v>#REF!</v>
      </c>
    </row>
    <row r="60" spans="3:11" x14ac:dyDescent="0.3">
      <c r="C60" s="8" t="s">
        <v>83</v>
      </c>
      <c r="D60" s="3" t="s">
        <v>85</v>
      </c>
      <c r="E60" s="6" t="s">
        <v>26</v>
      </c>
    </row>
    <row r="61" spans="3:11" x14ac:dyDescent="0.3">
      <c r="C61" s="8" t="s">
        <v>113</v>
      </c>
      <c r="D61" s="3" t="s">
        <v>87</v>
      </c>
      <c r="E61" s="10">
        <v>800</v>
      </c>
      <c r="G61" s="1" t="e">
        <f>#REF!</f>
        <v>#REF!</v>
      </c>
      <c r="H61" s="1" t="e">
        <f>G61/100*E61</f>
        <v>#REF!</v>
      </c>
      <c r="I61" s="1">
        <v>0.43859999999999999</v>
      </c>
      <c r="J61" s="1">
        <v>3.5087999999999999</v>
      </c>
      <c r="K61" s="1" t="e">
        <f t="shared" si="0"/>
        <v>#REF!</v>
      </c>
    </row>
    <row r="62" spans="3:11" x14ac:dyDescent="0.3">
      <c r="C62" s="8" t="s">
        <v>84</v>
      </c>
      <c r="D62" s="3" t="s">
        <v>85</v>
      </c>
      <c r="E62" s="6" t="s">
        <v>27</v>
      </c>
    </row>
    <row r="63" spans="3:11" x14ac:dyDescent="0.3">
      <c r="C63" s="8" t="s">
        <v>114</v>
      </c>
      <c r="D63" s="3" t="s">
        <v>87</v>
      </c>
      <c r="E63" s="10">
        <v>200</v>
      </c>
      <c r="G63" s="1" t="e">
        <f>#REF!</f>
        <v>#REF!</v>
      </c>
      <c r="H63" s="1" t="e">
        <f>G63/100*E63</f>
        <v>#REF!</v>
      </c>
      <c r="I63" s="1">
        <v>1.9298299999999999</v>
      </c>
      <c r="J63" s="1">
        <v>3.8596600000000003</v>
      </c>
      <c r="K63" s="1" t="e">
        <f t="shared" si="0"/>
        <v>#REF!</v>
      </c>
    </row>
    <row r="64" spans="3:11" x14ac:dyDescent="0.3">
      <c r="C64" s="8" t="s">
        <v>116</v>
      </c>
      <c r="D64" s="3" t="s">
        <v>85</v>
      </c>
      <c r="E64" s="6" t="s">
        <v>28</v>
      </c>
    </row>
    <row r="65" spans="3:11" x14ac:dyDescent="0.3">
      <c r="C65" s="8" t="s">
        <v>117</v>
      </c>
      <c r="D65" s="3" t="s">
        <v>87</v>
      </c>
      <c r="E65" s="10">
        <v>400</v>
      </c>
      <c r="G65" s="1" t="e">
        <f>#REF!</f>
        <v>#REF!</v>
      </c>
      <c r="H65" s="1" t="e">
        <f>G65/100*E65</f>
        <v>#REF!</v>
      </c>
      <c r="I65" s="1">
        <v>0.39631</v>
      </c>
      <c r="J65" s="1">
        <v>1.58524</v>
      </c>
      <c r="K65" s="1" t="e">
        <f t="shared" si="0"/>
        <v>#REF!</v>
      </c>
    </row>
    <row r="66" spans="3:11" x14ac:dyDescent="0.3">
      <c r="C66" s="8" t="s">
        <v>118</v>
      </c>
      <c r="D66" s="3" t="s">
        <v>85</v>
      </c>
      <c r="E66" s="6" t="s">
        <v>29</v>
      </c>
    </row>
    <row r="67" spans="3:11" x14ac:dyDescent="0.3">
      <c r="C67" s="8" t="s">
        <v>119</v>
      </c>
      <c r="D67" s="3" t="s">
        <v>87</v>
      </c>
      <c r="E67" s="10">
        <v>240</v>
      </c>
      <c r="G67" s="1" t="e">
        <f>#REF!</f>
        <v>#REF!</v>
      </c>
      <c r="H67" s="1" t="e">
        <f>G67/100*E67</f>
        <v>#REF!</v>
      </c>
      <c r="I67" s="1" t="e">
        <f>#REF!</f>
        <v>#REF!</v>
      </c>
      <c r="J67" s="1" t="e">
        <f>I67/100*E67</f>
        <v>#REF!</v>
      </c>
      <c r="K67" s="1" t="e">
        <f t="shared" si="0"/>
        <v>#REF!</v>
      </c>
    </row>
    <row r="68" spans="3:11" x14ac:dyDescent="0.3">
      <c r="C68" s="8" t="s">
        <v>120</v>
      </c>
      <c r="D68" s="3" t="s">
        <v>85</v>
      </c>
      <c r="E68" s="6" t="s">
        <v>30</v>
      </c>
    </row>
    <row r="69" spans="3:11" x14ac:dyDescent="0.3">
      <c r="C69" s="8" t="s">
        <v>121</v>
      </c>
      <c r="D69" s="3" t="s">
        <v>87</v>
      </c>
      <c r="E69" s="10">
        <v>80</v>
      </c>
      <c r="G69" s="1" t="e">
        <f>#REF!</f>
        <v>#REF!</v>
      </c>
      <c r="H69" s="1" t="e">
        <f>G69/100*E69</f>
        <v>#REF!</v>
      </c>
      <c r="I69" s="1" t="e">
        <f>#REF!</f>
        <v>#REF!</v>
      </c>
      <c r="J69" s="1" t="e">
        <f>I69/100*E69</f>
        <v>#REF!</v>
      </c>
      <c r="K69" s="1" t="e">
        <f t="shared" si="0"/>
        <v>#REF!</v>
      </c>
    </row>
    <row r="70" spans="3:11" x14ac:dyDescent="0.3">
      <c r="C70" s="8" t="s">
        <v>122</v>
      </c>
      <c r="D70" s="3" t="s">
        <v>85</v>
      </c>
      <c r="E70" s="6" t="s">
        <v>31</v>
      </c>
    </row>
    <row r="71" spans="3:11" x14ac:dyDescent="0.3">
      <c r="C71" s="8" t="s">
        <v>123</v>
      </c>
      <c r="D71" s="3" t="s">
        <v>87</v>
      </c>
      <c r="E71" s="10">
        <v>320</v>
      </c>
      <c r="G71" s="1" t="e">
        <f>#REF!</f>
        <v>#REF!</v>
      </c>
      <c r="H71" s="1" t="e">
        <f>G71/100*E71</f>
        <v>#REF!</v>
      </c>
      <c r="I71" s="1" t="e">
        <f>#REF!</f>
        <v>#REF!</v>
      </c>
      <c r="J71" s="1" t="e">
        <f>I71/100*E71</f>
        <v>#REF!</v>
      </c>
      <c r="K71" s="1" t="e">
        <f t="shared" si="0"/>
        <v>#REF!</v>
      </c>
    </row>
    <row r="72" spans="3:11" x14ac:dyDescent="0.3">
      <c r="C72" s="8" t="s">
        <v>124</v>
      </c>
      <c r="D72" s="3" t="s">
        <v>85</v>
      </c>
      <c r="E72" s="6" t="s">
        <v>32</v>
      </c>
    </row>
    <row r="73" spans="3:11" x14ac:dyDescent="0.3">
      <c r="C73" s="8" t="s">
        <v>125</v>
      </c>
      <c r="D73" s="3" t="s">
        <v>87</v>
      </c>
      <c r="E73" s="10">
        <v>80</v>
      </c>
      <c r="G73" s="1" t="e">
        <f>#REF!</f>
        <v>#REF!</v>
      </c>
      <c r="H73" s="1" t="e">
        <f>G73/100*E73</f>
        <v>#REF!</v>
      </c>
      <c r="I73" s="1" t="e">
        <f>#REF!</f>
        <v>#REF!</v>
      </c>
      <c r="J73" s="1" t="e">
        <f>I73/100*E73</f>
        <v>#REF!</v>
      </c>
      <c r="K73" s="1" t="e">
        <f t="shared" si="0"/>
        <v>#REF!</v>
      </c>
    </row>
    <row r="74" spans="3:11" x14ac:dyDescent="0.3">
      <c r="C74" s="8" t="s">
        <v>126</v>
      </c>
      <c r="D74" s="3" t="s">
        <v>85</v>
      </c>
      <c r="E74" s="6" t="s">
        <v>33</v>
      </c>
    </row>
    <row r="75" spans="3:11" x14ac:dyDescent="0.3">
      <c r="C75" s="8" t="s">
        <v>127</v>
      </c>
      <c r="D75" s="3" t="s">
        <v>87</v>
      </c>
      <c r="E75" s="10">
        <v>1600</v>
      </c>
      <c r="G75" s="1" t="e">
        <f>#REF!</f>
        <v>#REF!</v>
      </c>
      <c r="H75" s="1" t="e">
        <f>G75/100*E75*#REF!</f>
        <v>#REF!</v>
      </c>
      <c r="I75" s="1" t="e">
        <f>#REF!</f>
        <v>#REF!</v>
      </c>
      <c r="J75" s="1" t="e">
        <f>I75/100*E75*#REF!</f>
        <v>#REF!</v>
      </c>
      <c r="K75" s="1" t="e">
        <f t="shared" si="0"/>
        <v>#REF!</v>
      </c>
    </row>
    <row r="76" spans="3:11" x14ac:dyDescent="0.3">
      <c r="C76" s="8" t="s">
        <v>128</v>
      </c>
      <c r="D76" s="3" t="s">
        <v>85</v>
      </c>
      <c r="E76" s="6" t="s">
        <v>34</v>
      </c>
    </row>
    <row r="77" spans="3:11" x14ac:dyDescent="0.3">
      <c r="C77" s="8" t="s">
        <v>129</v>
      </c>
      <c r="D77" s="3" t="s">
        <v>87</v>
      </c>
      <c r="E77" s="10">
        <v>800</v>
      </c>
      <c r="H77" s="1" t="e">
        <f>G75/100*E77*#REF!</f>
        <v>#REF!</v>
      </c>
      <c r="J77" s="1" t="e">
        <f>I75/100*E77*#REF!</f>
        <v>#REF!</v>
      </c>
      <c r="K77" s="1" t="e">
        <f t="shared" ref="K77:K103" si="1">H77+J77</f>
        <v>#REF!</v>
      </c>
    </row>
    <row r="78" spans="3:11" x14ac:dyDescent="0.3">
      <c r="C78" s="8" t="s">
        <v>130</v>
      </c>
      <c r="D78" s="3" t="s">
        <v>85</v>
      </c>
      <c r="E78" s="6" t="s">
        <v>37</v>
      </c>
    </row>
    <row r="79" spans="3:11" x14ac:dyDescent="0.3">
      <c r="C79" s="8" t="s">
        <v>143</v>
      </c>
      <c r="D79" s="3" t="s">
        <v>87</v>
      </c>
      <c r="E79" s="10">
        <v>640</v>
      </c>
      <c r="H79" s="1" t="e">
        <f>G75/100*E79*#REF!</f>
        <v>#REF!</v>
      </c>
      <c r="J79" s="1" t="e">
        <f>I75/100*E79*#REF!</f>
        <v>#REF!</v>
      </c>
      <c r="K79" s="1" t="e">
        <f t="shared" si="1"/>
        <v>#REF!</v>
      </c>
    </row>
    <row r="80" spans="3:11" x14ac:dyDescent="0.3">
      <c r="C80" s="8" t="s">
        <v>144</v>
      </c>
      <c r="D80" s="3" t="s">
        <v>85</v>
      </c>
      <c r="E80" s="6" t="s">
        <v>38</v>
      </c>
    </row>
    <row r="81" spans="3:11" x14ac:dyDescent="0.3">
      <c r="C81" s="8" t="s">
        <v>131</v>
      </c>
      <c r="D81" s="3" t="s">
        <v>87</v>
      </c>
      <c r="E81" s="10">
        <v>240</v>
      </c>
      <c r="H81" s="1" t="e">
        <f>G75/100*E81*#REF!</f>
        <v>#REF!</v>
      </c>
      <c r="J81" s="1" t="e">
        <f>I75/100*E81*#REF!</f>
        <v>#REF!</v>
      </c>
      <c r="K81" s="1" t="e">
        <f t="shared" si="1"/>
        <v>#REF!</v>
      </c>
    </row>
    <row r="82" spans="3:11" x14ac:dyDescent="0.3">
      <c r="C82" s="8" t="s">
        <v>132</v>
      </c>
      <c r="D82" s="3" t="s">
        <v>85</v>
      </c>
      <c r="E82" s="6" t="s">
        <v>35</v>
      </c>
    </row>
    <row r="83" spans="3:11" x14ac:dyDescent="0.3">
      <c r="C83" s="8" t="s">
        <v>133</v>
      </c>
      <c r="D83" s="3" t="s">
        <v>87</v>
      </c>
      <c r="E83" s="10">
        <v>80</v>
      </c>
      <c r="H83" s="1" t="e">
        <f>G75/100*E83*#REF!</f>
        <v>#REF!</v>
      </c>
      <c r="J83" s="1" t="e">
        <f>I75/100*E83*#REF!</f>
        <v>#REF!</v>
      </c>
      <c r="K83" s="1" t="e">
        <f t="shared" si="1"/>
        <v>#REF!</v>
      </c>
    </row>
    <row r="84" spans="3:11" x14ac:dyDescent="0.3">
      <c r="C84" s="8" t="s">
        <v>134</v>
      </c>
      <c r="D84" s="3" t="s">
        <v>85</v>
      </c>
      <c r="E84" s="6" t="s">
        <v>36</v>
      </c>
    </row>
    <row r="85" spans="3:11" x14ac:dyDescent="0.3">
      <c r="C85" s="8" t="s">
        <v>135</v>
      </c>
      <c r="D85" s="3" t="s">
        <v>87</v>
      </c>
      <c r="E85" s="10">
        <v>1800</v>
      </c>
      <c r="H85" s="1" t="e">
        <f>G75/100*E85*#REF!</f>
        <v>#REF!</v>
      </c>
      <c r="J85" s="1" t="e">
        <f>I75/100*E85*#REF!</f>
        <v>#REF!</v>
      </c>
      <c r="K85" s="1" t="e">
        <f t="shared" si="1"/>
        <v>#REF!</v>
      </c>
    </row>
    <row r="86" spans="3:11" x14ac:dyDescent="0.3">
      <c r="C86" s="8" t="s">
        <v>136</v>
      </c>
      <c r="D86" s="3" t="s">
        <v>85</v>
      </c>
      <c r="E86" s="6" t="s">
        <v>41</v>
      </c>
      <c r="G86" s="1" t="e">
        <f>#REF!</f>
        <v>#REF!</v>
      </c>
      <c r="I86" s="1" t="e">
        <f>#REF!</f>
        <v>#REF!</v>
      </c>
    </row>
    <row r="87" spans="3:11" x14ac:dyDescent="0.3">
      <c r="C87" s="8" t="s">
        <v>137</v>
      </c>
      <c r="D87" s="3" t="s">
        <v>87</v>
      </c>
      <c r="E87" s="10">
        <v>12000</v>
      </c>
      <c r="H87" s="1" t="e">
        <f>G86/100*E87*#REF!</f>
        <v>#REF!</v>
      </c>
      <c r="J87" s="1" t="e">
        <f>I86/100*E87*#REF!</f>
        <v>#REF!</v>
      </c>
      <c r="K87" s="1" t="e">
        <f t="shared" si="1"/>
        <v>#REF!</v>
      </c>
    </row>
    <row r="88" spans="3:11" x14ac:dyDescent="0.3">
      <c r="C88" s="8" t="s">
        <v>138</v>
      </c>
      <c r="D88" s="3" t="s">
        <v>85</v>
      </c>
      <c r="E88" s="6" t="s">
        <v>42</v>
      </c>
    </row>
    <row r="89" spans="3:11" x14ac:dyDescent="0.3">
      <c r="C89" s="8" t="s">
        <v>139</v>
      </c>
      <c r="D89" s="3" t="s">
        <v>87</v>
      </c>
      <c r="E89" s="10">
        <v>1200</v>
      </c>
      <c r="H89" s="1" t="e">
        <f>G86/100*E89*#REF!</f>
        <v>#REF!</v>
      </c>
      <c r="J89" s="1" t="e">
        <f>I86/100*E89*#REF!</f>
        <v>#REF!</v>
      </c>
      <c r="K89" s="1" t="e">
        <f t="shared" si="1"/>
        <v>#REF!</v>
      </c>
    </row>
    <row r="90" spans="3:11" x14ac:dyDescent="0.3">
      <c r="C90" s="8" t="s">
        <v>140</v>
      </c>
      <c r="D90" s="3" t="s">
        <v>85</v>
      </c>
      <c r="E90" s="6" t="s">
        <v>43</v>
      </c>
    </row>
    <row r="91" spans="3:11" x14ac:dyDescent="0.3">
      <c r="C91" s="8" t="s">
        <v>141</v>
      </c>
      <c r="D91" s="3" t="s">
        <v>87</v>
      </c>
      <c r="E91" s="10">
        <v>360</v>
      </c>
      <c r="H91" s="1" t="e">
        <f>G86/100*E91*#REF!</f>
        <v>#REF!</v>
      </c>
      <c r="J91" s="1" t="e">
        <f>I86/100*E91*#REF!</f>
        <v>#REF!</v>
      </c>
      <c r="K91" s="1" t="e">
        <f t="shared" si="1"/>
        <v>#REF!</v>
      </c>
    </row>
    <row r="92" spans="3:11" x14ac:dyDescent="0.3">
      <c r="C92" s="8" t="s">
        <v>142</v>
      </c>
      <c r="D92" s="3" t="s">
        <v>85</v>
      </c>
      <c r="E92" s="6" t="s">
        <v>50</v>
      </c>
    </row>
    <row r="93" spans="3:11" x14ac:dyDescent="0.3">
      <c r="C93" s="8" t="s">
        <v>145</v>
      </c>
      <c r="D93" s="3" t="s">
        <v>87</v>
      </c>
      <c r="E93" s="10">
        <v>15000</v>
      </c>
      <c r="H93" s="1" t="e">
        <f>G86/100*E93*#REF!</f>
        <v>#REF!</v>
      </c>
      <c r="J93" s="1" t="e">
        <f>I86/100*E93*#REF!</f>
        <v>#REF!</v>
      </c>
      <c r="K93" s="1" t="e">
        <f t="shared" si="1"/>
        <v>#REF!</v>
      </c>
    </row>
    <row r="94" spans="3:11" x14ac:dyDescent="0.3">
      <c r="C94" s="8" t="s">
        <v>146</v>
      </c>
      <c r="D94" s="3" t="s">
        <v>85</v>
      </c>
      <c r="E94" s="6" t="s">
        <v>39</v>
      </c>
    </row>
    <row r="95" spans="3:11" x14ac:dyDescent="0.3">
      <c r="C95" s="8" t="s">
        <v>147</v>
      </c>
      <c r="D95" s="3" t="s">
        <v>87</v>
      </c>
      <c r="E95" s="10">
        <v>24000</v>
      </c>
      <c r="G95" s="1" t="e">
        <f>#REF!</f>
        <v>#REF!</v>
      </c>
      <c r="H95" s="1" t="e">
        <f>G95/100*E95*#REF!</f>
        <v>#REF!</v>
      </c>
      <c r="I95" s="1" t="e">
        <f>#REF!</f>
        <v>#REF!</v>
      </c>
      <c r="J95" s="1" t="e">
        <f>I95/100*E95*#REF!</f>
        <v>#REF!</v>
      </c>
      <c r="K95" s="1" t="e">
        <f t="shared" si="1"/>
        <v>#REF!</v>
      </c>
    </row>
    <row r="96" spans="3:11" x14ac:dyDescent="0.3">
      <c r="C96" s="8" t="s">
        <v>148</v>
      </c>
      <c r="D96" s="3" t="s">
        <v>85</v>
      </c>
      <c r="E96" s="6" t="s">
        <v>40</v>
      </c>
    </row>
    <row r="97" spans="3:11" x14ac:dyDescent="0.3">
      <c r="C97" s="8" t="s">
        <v>149</v>
      </c>
      <c r="D97" s="3" t="s">
        <v>87</v>
      </c>
      <c r="E97" s="10">
        <v>12000</v>
      </c>
      <c r="H97" s="1" t="e">
        <f>G95/100*E97*#REF!</f>
        <v>#REF!</v>
      </c>
      <c r="J97" s="1" t="e">
        <f>I95/100*E97*#REF!</f>
        <v>#REF!</v>
      </c>
      <c r="K97" s="1" t="e">
        <f t="shared" si="1"/>
        <v>#REF!</v>
      </c>
    </row>
    <row r="98" spans="3:11" x14ac:dyDescent="0.3">
      <c r="C98" s="8" t="s">
        <v>150</v>
      </c>
      <c r="D98" s="3" t="s">
        <v>85</v>
      </c>
      <c r="E98" s="6" t="s">
        <v>3</v>
      </c>
    </row>
    <row r="99" spans="3:11" x14ac:dyDescent="0.3">
      <c r="C99" s="8" t="s">
        <v>151</v>
      </c>
      <c r="D99" s="3" t="s">
        <v>87</v>
      </c>
      <c r="E99" s="10">
        <v>8000</v>
      </c>
      <c r="H99" s="1" t="e">
        <f>#REF!/100*'Policy Data'!E99</f>
        <v>#REF!</v>
      </c>
      <c r="J99" s="1" t="e">
        <f>#REF!/100*'Policy Data'!E99</f>
        <v>#REF!</v>
      </c>
      <c r="K99" s="1" t="e">
        <f t="shared" si="1"/>
        <v>#REF!</v>
      </c>
    </row>
    <row r="100" spans="3:11" x14ac:dyDescent="0.3">
      <c r="C100" s="8" t="s">
        <v>152</v>
      </c>
      <c r="D100" s="3" t="s">
        <v>85</v>
      </c>
      <c r="E100" s="6" t="s">
        <v>46</v>
      </c>
    </row>
    <row r="101" spans="3:11" x14ac:dyDescent="0.3">
      <c r="C101" s="8" t="s">
        <v>153</v>
      </c>
      <c r="D101" s="3" t="s">
        <v>87</v>
      </c>
      <c r="E101" s="10">
        <v>50</v>
      </c>
      <c r="H101" s="1" t="e">
        <f>#REF!/100*'Policy Data'!E101</f>
        <v>#REF!</v>
      </c>
      <c r="J101" s="1" t="e">
        <f>#REF!/100*'Policy Data'!E101</f>
        <v>#REF!</v>
      </c>
      <c r="K101" s="1" t="e">
        <f t="shared" si="1"/>
        <v>#REF!</v>
      </c>
    </row>
    <row r="102" spans="3:11" x14ac:dyDescent="0.3">
      <c r="C102" s="8" t="s">
        <v>89</v>
      </c>
      <c r="D102" s="3" t="s">
        <v>88</v>
      </c>
      <c r="E102" s="6" t="s">
        <v>4</v>
      </c>
    </row>
    <row r="103" spans="3:11" x14ac:dyDescent="0.3">
      <c r="C103" s="9" t="s">
        <v>115</v>
      </c>
      <c r="D103" s="4" t="s">
        <v>87</v>
      </c>
      <c r="E103" s="11">
        <v>50</v>
      </c>
      <c r="H103" s="1">
        <v>0.1</v>
      </c>
      <c r="J103" s="1">
        <v>0.1</v>
      </c>
      <c r="K103" s="1">
        <f t="shared" si="1"/>
        <v>0.2</v>
      </c>
    </row>
  </sheetData>
  <mergeCells count="1">
    <mergeCell ref="C3:E3"/>
  </mergeCell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F12"/>
  <sheetViews>
    <sheetView workbookViewId="0">
      <selection activeCell="E15" sqref="E15"/>
    </sheetView>
  </sheetViews>
  <sheetFormatPr defaultColWidth="9.21875" defaultRowHeight="13.8" x14ac:dyDescent="0.3"/>
  <cols>
    <col min="1" max="4" width="9.21875" style="1"/>
    <col min="5" max="5" width="15" style="1" customWidth="1"/>
    <col min="6" max="6" width="16.77734375" style="1" customWidth="1"/>
    <col min="7" max="16384" width="9.21875" style="1"/>
  </cols>
  <sheetData>
    <row r="3" spans="3:6" x14ac:dyDescent="0.3">
      <c r="C3" s="12" t="s">
        <v>171</v>
      </c>
      <c r="D3" s="12"/>
      <c r="E3" s="12"/>
      <c r="F3" s="12"/>
    </row>
    <row r="4" spans="3:6" x14ac:dyDescent="0.3">
      <c r="C4" s="7" t="s">
        <v>156</v>
      </c>
      <c r="D4" s="7" t="s">
        <v>157</v>
      </c>
      <c r="E4" s="7">
        <v>9</v>
      </c>
      <c r="F4" s="7"/>
    </row>
    <row r="5" spans="3:6" x14ac:dyDescent="0.3">
      <c r="C5" s="8" t="s">
        <v>181</v>
      </c>
      <c r="D5" s="8"/>
      <c r="E5" s="3" t="s">
        <v>177</v>
      </c>
      <c r="F5" s="6" t="s">
        <v>180</v>
      </c>
    </row>
    <row r="6" spans="3:6" x14ac:dyDescent="0.3">
      <c r="C6" s="8" t="s">
        <v>175</v>
      </c>
      <c r="D6" s="8"/>
      <c r="E6" s="3" t="s">
        <v>178</v>
      </c>
      <c r="F6" s="6">
        <v>42445</v>
      </c>
    </row>
    <row r="7" spans="3:6" x14ac:dyDescent="0.3">
      <c r="C7" s="8" t="s">
        <v>176</v>
      </c>
      <c r="D7" s="8"/>
      <c r="E7" s="3" t="s">
        <v>179</v>
      </c>
      <c r="F7" s="6">
        <v>42430</v>
      </c>
    </row>
    <row r="8" spans="3:6" x14ac:dyDescent="0.3">
      <c r="C8" s="8" t="s">
        <v>154</v>
      </c>
      <c r="D8" s="8" t="s">
        <v>155</v>
      </c>
      <c r="E8" s="3" t="s">
        <v>172</v>
      </c>
      <c r="F8" s="6" t="s">
        <v>54</v>
      </c>
    </row>
    <row r="9" spans="3:6" x14ac:dyDescent="0.3">
      <c r="C9" s="8" t="s">
        <v>160</v>
      </c>
      <c r="D9" s="8"/>
      <c r="E9" s="3" t="s">
        <v>6</v>
      </c>
      <c r="F9" s="10" t="s">
        <v>182</v>
      </c>
    </row>
    <row r="10" spans="3:6" x14ac:dyDescent="0.3">
      <c r="C10" s="8" t="s">
        <v>161</v>
      </c>
      <c r="D10" s="8"/>
      <c r="E10" s="3" t="s">
        <v>7</v>
      </c>
      <c r="F10" s="10" t="s">
        <v>183</v>
      </c>
    </row>
    <row r="11" spans="3:6" x14ac:dyDescent="0.3">
      <c r="C11" s="9" t="s">
        <v>166</v>
      </c>
      <c r="D11" s="9"/>
      <c r="E11" s="4" t="s">
        <v>25</v>
      </c>
      <c r="F11" s="11" t="s">
        <v>184</v>
      </c>
    </row>
    <row r="12" spans="3:6" x14ac:dyDescent="0.3">
      <c r="C12" s="9" t="s">
        <v>174</v>
      </c>
      <c r="D12" s="9"/>
      <c r="E12" s="4" t="s">
        <v>173</v>
      </c>
      <c r="F12" s="11" t="s">
        <v>185</v>
      </c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6"/>
  <sheetViews>
    <sheetView tabSelected="1" workbookViewId="0">
      <selection activeCell="C9" sqref="C9"/>
    </sheetView>
  </sheetViews>
  <sheetFormatPr defaultColWidth="8.77734375" defaultRowHeight="13.8" x14ac:dyDescent="0.3"/>
  <cols>
    <col min="1" max="1" width="8.77734375" style="1"/>
    <col min="2" max="2" width="22" style="1" customWidth="1"/>
    <col min="3" max="3" width="23.88671875" style="1" customWidth="1"/>
    <col min="4" max="16384" width="8.77734375" style="1"/>
  </cols>
  <sheetData>
    <row r="4" spans="2:3" x14ac:dyDescent="0.3">
      <c r="B4" s="13" t="s">
        <v>169</v>
      </c>
      <c r="C4" s="14"/>
    </row>
    <row r="5" spans="2:3" x14ac:dyDescent="0.3">
      <c r="B5" s="15" t="s">
        <v>170</v>
      </c>
      <c r="C5" s="2" t="s">
        <v>186</v>
      </c>
    </row>
    <row r="6" spans="2:3" x14ac:dyDescent="0.3">
      <c r="B6" s="16"/>
      <c r="C6" s="2" t="s">
        <v>187</v>
      </c>
    </row>
  </sheetData>
  <mergeCells count="2">
    <mergeCell ref="B4:C4"/>
    <mergeCell ref="B5:B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Policy Data</vt:lpstr>
      <vt:lpstr>Tests</vt:lpstr>
      <vt:lpstr>Env</vt:lpstr>
    </vt:vector>
  </TitlesOfParts>
  <Company>Exigen Insurance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Maryia Kobets</dc:creator>
  <cp:lastModifiedBy>Andrei Marozau</cp:lastModifiedBy>
  <cp:lastPrinted>2015-08-11T11:47:06Z</cp:lastPrinted>
  <dcterms:created xsi:type="dcterms:W3CDTF">2015-08-05T14:15:33Z</dcterms:created>
  <dcterms:modified xsi:type="dcterms:W3CDTF">2020-03-04T07:17:28Z</dcterms:modified>
</cp:coreProperties>
</file>