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_GDP-Damages-BurkeBaseline.jl\data\"/>
    </mc:Choice>
  </mc:AlternateContent>
  <xr:revisionPtr revIDLastSave="0" documentId="13_ncr:1_{4E49C472-273D-46D8-B4A0-9270C74BA228}" xr6:coauthVersionLast="43" xr6:coauthVersionMax="43" xr10:uidLastSave="{00000000-0000-0000-0000-000000000000}"/>
  <bookViews>
    <workbookView xWindow="-103" yWindow="-103" windowWidth="22149" windowHeight="12103" tabRatio="819" firstSheet="10" activeTab="25"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 name="AFG" sheetId="65" r:id="rId26"/>
    <sheet name="AGO" sheetId="66" r:id="rId27"/>
    <sheet name="ALB" sheetId="67" r:id="rId28"/>
    <sheet name="ARE" sheetId="68" r:id="rId29"/>
    <sheet name="ARG" sheetId="69" r:id="rId30"/>
    <sheet name="ARM" sheetId="70" r:id="rId31"/>
    <sheet name="AUS" sheetId="71" r:id="rId32"/>
    <sheet name="AUT" sheetId="72" r:id="rId33"/>
    <sheet name="AZE" sheetId="73" r:id="rId34"/>
    <sheet name="BDI" sheetId="74" r:id="rId35"/>
    <sheet name="BEL" sheetId="75" r:id="rId36"/>
    <sheet name="BEN" sheetId="76" r:id="rId37"/>
    <sheet name="BFA" sheetId="77" r:id="rId38"/>
    <sheet name="BGD" sheetId="78" r:id="rId39"/>
    <sheet name="BGR" sheetId="79" r:id="rId40"/>
    <sheet name="BHS" sheetId="80" r:id="rId41"/>
    <sheet name="BIH" sheetId="81" r:id="rId42"/>
    <sheet name="BLR" sheetId="82" r:id="rId43"/>
    <sheet name="BLZ" sheetId="83" r:id="rId44"/>
    <sheet name="BOL" sheetId="84" r:id="rId45"/>
    <sheet name="BRA" sheetId="85" r:id="rId46"/>
    <sheet name="BRN" sheetId="86" r:id="rId47"/>
    <sheet name="BTN" sheetId="87" r:id="rId48"/>
    <sheet name="BWA" sheetId="88" r:id="rId49"/>
    <sheet name="CAF" sheetId="89" r:id="rId50"/>
    <sheet name="CAN" sheetId="90" r:id="rId51"/>
    <sheet name="CHE" sheetId="91" r:id="rId52"/>
    <sheet name="CHL" sheetId="92" r:id="rId53"/>
    <sheet name="CHN" sheetId="93" r:id="rId54"/>
    <sheet name="CIV" sheetId="94" r:id="rId55"/>
    <sheet name="CMR" sheetId="95" r:id="rId56"/>
    <sheet name="COD" sheetId="96" r:id="rId57"/>
    <sheet name="COG" sheetId="97" r:id="rId58"/>
    <sheet name="COL" sheetId="98" r:id="rId59"/>
    <sheet name="COM" sheetId="99" r:id="rId60"/>
    <sheet name="CPV" sheetId="100" r:id="rId61"/>
    <sheet name="CRI" sheetId="101" r:id="rId62"/>
    <sheet name="CUB" sheetId="102" r:id="rId63"/>
    <sheet name="CYP" sheetId="103" r:id="rId64"/>
    <sheet name="CZE" sheetId="104" r:id="rId65"/>
    <sheet name="DEU" sheetId="105" r:id="rId66"/>
    <sheet name="DJI" sheetId="106" r:id="rId67"/>
    <sheet name="DNK" sheetId="107" r:id="rId68"/>
    <sheet name="DOM" sheetId="108" r:id="rId69"/>
    <sheet name="DZA" sheetId="109" r:id="rId70"/>
    <sheet name="ECU" sheetId="110" r:id="rId71"/>
    <sheet name="EGY" sheetId="111" r:id="rId72"/>
    <sheet name="ERI" sheetId="112" r:id="rId73"/>
    <sheet name="ESP" sheetId="113" r:id="rId74"/>
    <sheet name="EST" sheetId="114" r:id="rId75"/>
    <sheet name="ETH" sheetId="115" r:id="rId76"/>
    <sheet name="FIN" sheetId="116" r:id="rId77"/>
    <sheet name="FJI" sheetId="117" r:id="rId78"/>
    <sheet name="FRA" sheetId="118" r:id="rId79"/>
    <sheet name="GAB" sheetId="119" r:id="rId80"/>
    <sheet name="GBR" sheetId="120" r:id="rId81"/>
    <sheet name="GEO" sheetId="121" r:id="rId82"/>
    <sheet name="GHA" sheetId="122" r:id="rId83"/>
    <sheet name="GIN" sheetId="123" r:id="rId84"/>
    <sheet name="GMB" sheetId="124" r:id="rId85"/>
    <sheet name="GNB" sheetId="125" r:id="rId86"/>
    <sheet name="GNQ" sheetId="126" r:id="rId87"/>
    <sheet name="GRC" sheetId="127" r:id="rId88"/>
    <sheet name="GTM" sheetId="128" r:id="rId89"/>
    <sheet name="GUY" sheetId="129" r:id="rId90"/>
    <sheet name="HND" sheetId="130" r:id="rId91"/>
    <sheet name="HRV" sheetId="131" r:id="rId92"/>
    <sheet name="HTI" sheetId="132" r:id="rId93"/>
    <sheet name="HUN" sheetId="133" r:id="rId94"/>
    <sheet name="IDN" sheetId="134" r:id="rId95"/>
    <sheet name="IND" sheetId="135" r:id="rId96"/>
    <sheet name="IRL" sheetId="136" r:id="rId97"/>
    <sheet name="IRN" sheetId="137" r:id="rId98"/>
    <sheet name="IRQ" sheetId="138" r:id="rId99"/>
    <sheet name="ISL" sheetId="139" r:id="rId100"/>
    <sheet name="ISR" sheetId="140" r:id="rId101"/>
    <sheet name="ITA" sheetId="141" r:id="rId102"/>
    <sheet name="JAM" sheetId="142" r:id="rId103"/>
    <sheet name="JOR" sheetId="143" r:id="rId104"/>
    <sheet name="JPN" sheetId="144" r:id="rId105"/>
    <sheet name="KAZ" sheetId="145" r:id="rId106"/>
    <sheet name="KEN" sheetId="146" r:id="rId107"/>
    <sheet name="KGZ" sheetId="147" r:id="rId108"/>
    <sheet name="KHM" sheetId="148" r:id="rId109"/>
    <sheet name="KOR" sheetId="149" r:id="rId110"/>
    <sheet name="KWT" sheetId="150" r:id="rId111"/>
    <sheet name="LAO" sheetId="151" r:id="rId112"/>
    <sheet name="LBN" sheetId="152" r:id="rId113"/>
    <sheet name="LBR" sheetId="153" r:id="rId114"/>
    <sheet name="LBY" sheetId="154" r:id="rId115"/>
    <sheet name="LKA" sheetId="155" r:id="rId116"/>
    <sheet name="LSO" sheetId="156" r:id="rId117"/>
    <sheet name="LTU" sheetId="157" r:id="rId118"/>
    <sheet name="LUX" sheetId="158" r:id="rId119"/>
    <sheet name="LVA" sheetId="159" r:id="rId120"/>
    <sheet name="MAR" sheetId="160" r:id="rId121"/>
    <sheet name="MDA" sheetId="161" r:id="rId122"/>
    <sheet name="MDG" sheetId="162" r:id="rId123"/>
    <sheet name="MEX" sheetId="163" r:id="rId124"/>
    <sheet name="MKD" sheetId="164" r:id="rId125"/>
    <sheet name="MLI" sheetId="165" r:id="rId126"/>
    <sheet name="MNG" sheetId="166" r:id="rId127"/>
    <sheet name="MOZ" sheetId="167" r:id="rId128"/>
    <sheet name="MRT" sheetId="168" r:id="rId129"/>
    <sheet name="MUS" sheetId="169" r:id="rId130"/>
    <sheet name="MWI" sheetId="170" r:id="rId131"/>
    <sheet name="MYS" sheetId="171" r:id="rId132"/>
    <sheet name="NAM" sheetId="172" r:id="rId133"/>
    <sheet name="NER" sheetId="173" r:id="rId134"/>
    <sheet name="NGA" sheetId="174" r:id="rId135"/>
    <sheet name="NIC" sheetId="175" r:id="rId136"/>
    <sheet name="NLD" sheetId="176" r:id="rId137"/>
    <sheet name="NOR" sheetId="177" r:id="rId138"/>
    <sheet name="NPL" sheetId="178" r:id="rId139"/>
    <sheet name="NZL" sheetId="179" r:id="rId140"/>
    <sheet name="OMN" sheetId="180" r:id="rId141"/>
    <sheet name="PAK" sheetId="181" r:id="rId142"/>
    <sheet name="PAN" sheetId="182" r:id="rId143"/>
    <sheet name="PER" sheetId="183" r:id="rId144"/>
    <sheet name="PHL" sheetId="184" r:id="rId145"/>
    <sheet name="PNG" sheetId="185" r:id="rId146"/>
    <sheet name="POL" sheetId="186" r:id="rId147"/>
    <sheet name="PRI" sheetId="187" r:id="rId148"/>
    <sheet name="PRT" sheetId="188" r:id="rId149"/>
    <sheet name="PRY" sheetId="189" r:id="rId150"/>
    <sheet name="QAT" sheetId="190" r:id="rId151"/>
    <sheet name="ROU" sheetId="191" r:id="rId152"/>
    <sheet name="RUS" sheetId="192" r:id="rId153"/>
    <sheet name="RWA" sheetId="193" r:id="rId154"/>
    <sheet name="SAU" sheetId="194" r:id="rId155"/>
    <sheet name="SDN" sheetId="195" r:id="rId156"/>
    <sheet name="SEN" sheetId="196" r:id="rId157"/>
    <sheet name="SLB" sheetId="197" r:id="rId158"/>
    <sheet name="SLE" sheetId="198" r:id="rId159"/>
    <sheet name="SLV" sheetId="199" r:id="rId160"/>
    <sheet name="SRB" sheetId="200" r:id="rId161"/>
    <sheet name="STP" sheetId="201" r:id="rId162"/>
    <sheet name="SUR" sheetId="202" r:id="rId163"/>
    <sheet name="SVK" sheetId="203" r:id="rId164"/>
    <sheet name="SVN" sheetId="204" r:id="rId165"/>
    <sheet name="SWE" sheetId="205" r:id="rId166"/>
    <sheet name="SWZ" sheetId="206" r:id="rId167"/>
    <sheet name="SYR" sheetId="207" r:id="rId168"/>
    <sheet name="TCD" sheetId="208" r:id="rId169"/>
    <sheet name="TGO" sheetId="209" r:id="rId170"/>
    <sheet name="THA" sheetId="210" r:id="rId171"/>
    <sheet name="TJK" sheetId="211" r:id="rId172"/>
    <sheet name="TKM" sheetId="212" r:id="rId173"/>
    <sheet name="TTO" sheetId="213" r:id="rId174"/>
    <sheet name="TUN" sheetId="214" r:id="rId175"/>
    <sheet name="TUR" sheetId="215" r:id="rId176"/>
    <sheet name="TZA" sheetId="216" r:id="rId177"/>
    <sheet name="UGA" sheetId="217" r:id="rId178"/>
    <sheet name="UKR" sheetId="218" r:id="rId179"/>
    <sheet name="URY" sheetId="219" r:id="rId180"/>
    <sheet name="USA" sheetId="220" r:id="rId181"/>
    <sheet name="UZB" sheetId="221" r:id="rId182"/>
    <sheet name="VCT" sheetId="222" r:id="rId183"/>
    <sheet name="VEN" sheetId="223" r:id="rId184"/>
    <sheet name="VNM" sheetId="224" r:id="rId185"/>
    <sheet name="VUT" sheetId="225" r:id="rId186"/>
    <sheet name="WSM" sheetId="226" r:id="rId187"/>
    <sheet name="YEM" sheetId="227" r:id="rId188"/>
    <sheet name="ZAF" sheetId="228" r:id="rId189"/>
    <sheet name="ZMB" sheetId="229" r:id="rId190"/>
  </sheets>
  <externalReferences>
    <externalReference r:id="rId191"/>
    <externalReference r:id="rId192"/>
    <externalReference r:id="rId193"/>
    <externalReference r:id="rId194"/>
    <externalReference r:id="rId195"/>
    <externalReference r:id="rId196"/>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30" l="1"/>
  <c r="C207" i="63"/>
  <c r="C178" i="63"/>
  <c r="C161" i="63"/>
  <c r="C144" i="63"/>
  <c r="C88" i="63"/>
  <c r="C59" i="63"/>
  <c r="C40" i="63"/>
  <c r="F201" i="64"/>
  <c r="F200" i="64"/>
  <c r="F199" i="64"/>
  <c r="F197" i="64"/>
  <c r="F196" i="64"/>
  <c r="F194"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B54" i="56"/>
  <c r="B53" i="56"/>
  <c r="B52" i="56" s="1"/>
  <c r="C47" i="56"/>
  <c r="B47" i="56"/>
  <c r="B49" i="56" s="1"/>
  <c r="C49" i="56" s="1"/>
  <c r="B46" i="56"/>
  <c r="C46" i="56" s="1"/>
  <c r="D46" i="56" s="1"/>
  <c r="B41" i="56"/>
  <c r="B28" i="56"/>
  <c r="B27" i="56"/>
  <c r="B20" i="56"/>
  <c r="B19" i="56"/>
  <c r="B13" i="56"/>
  <c r="B8" i="56"/>
  <c r="AR2" i="56"/>
  <c r="AS2" i="56" s="1"/>
  <c r="AT2" i="56" s="1"/>
  <c r="AU2" i="56" s="1"/>
  <c r="AV2" i="56" s="1"/>
  <c r="AW2" i="56" s="1"/>
  <c r="AX2" i="56" s="1"/>
  <c r="AY2" i="56" s="1"/>
  <c r="AZ2" i="56" s="1"/>
  <c r="BA2" i="56" s="1"/>
  <c r="BB2" i="56" s="1"/>
  <c r="BC2" i="56" s="1"/>
  <c r="BD2" i="56" s="1"/>
  <c r="BE2" i="56" s="1"/>
  <c r="BF2" i="56" s="1"/>
  <c r="BG2" i="56" s="1"/>
  <c r="BH2" i="56" s="1"/>
  <c r="BI2" i="56" s="1"/>
  <c r="BJ2" i="56" s="1"/>
  <c r="BK2" i="56" s="1"/>
  <c r="BL2" i="56" s="1"/>
  <c r="BM2" i="56" s="1"/>
  <c r="BN2" i="56" s="1"/>
  <c r="BO2" i="56" s="1"/>
  <c r="BP2" i="56" s="1"/>
  <c r="BQ2" i="56" s="1"/>
  <c r="BR2" i="56" s="1"/>
  <c r="BS2" i="56" s="1"/>
  <c r="BT2" i="56" s="1"/>
  <c r="BU2" i="56" s="1"/>
  <c r="BV2" i="56" s="1"/>
  <c r="BW2" i="56" s="1"/>
  <c r="BX2" i="56" s="1"/>
  <c r="BY2" i="56" s="1"/>
  <c r="BZ2" i="56" s="1"/>
  <c r="CA2" i="56" s="1"/>
  <c r="CB2" i="56" s="1"/>
  <c r="CC2" i="56" s="1"/>
  <c r="CD2" i="56" s="1"/>
  <c r="CE2" i="56" s="1"/>
  <c r="CF2" i="56" s="1"/>
  <c r="CG2" i="56" s="1"/>
  <c r="CH2" i="56" s="1"/>
  <c r="CI2" i="56" s="1"/>
  <c r="CJ2" i="56" s="1"/>
  <c r="CK2" i="56" s="1"/>
  <c r="CL2" i="56" s="1"/>
  <c r="CM2" i="56" s="1"/>
  <c r="CN2" i="56" s="1"/>
  <c r="CO2" i="56" s="1"/>
  <c r="CP2" i="56" s="1"/>
  <c r="CQ2" i="56" s="1"/>
  <c r="CR2" i="56" s="1"/>
  <c r="CS2" i="56" s="1"/>
  <c r="CT2" i="56" s="1"/>
  <c r="CU2" i="56" s="1"/>
  <c r="CV2" i="56" s="1"/>
  <c r="CW2" i="56" s="1"/>
  <c r="CX2" i="56" s="1"/>
  <c r="CY2" i="56" s="1"/>
  <c r="CZ2" i="56" s="1"/>
  <c r="DA2" i="56" s="1"/>
  <c r="DB2" i="56" s="1"/>
  <c r="DC2" i="56" s="1"/>
  <c r="DD2" i="56" s="1"/>
  <c r="DE2" i="56" s="1"/>
  <c r="DF2" i="56" s="1"/>
  <c r="DG2" i="56" s="1"/>
  <c r="DH2" i="56" s="1"/>
  <c r="DI2" i="56" s="1"/>
  <c r="DJ2" i="56" s="1"/>
  <c r="DK2" i="56" s="1"/>
  <c r="DL2" i="56" s="1"/>
  <c r="DM2" i="56" s="1"/>
  <c r="DN2" i="56" s="1"/>
  <c r="DO2" i="56" s="1"/>
  <c r="DP2" i="56" s="1"/>
  <c r="DQ2" i="56" s="1"/>
  <c r="DR2" i="56" s="1"/>
  <c r="AQ2" i="56"/>
  <c r="B107" i="49"/>
  <c r="B99" i="49"/>
  <c r="A99" i="49"/>
  <c r="B98" i="49"/>
  <c r="A98" i="49"/>
  <c r="M97" i="49"/>
  <c r="L97" i="49"/>
  <c r="K97" i="49"/>
  <c r="J97" i="49"/>
  <c r="I97" i="49"/>
  <c r="H97" i="49"/>
  <c r="G97" i="49"/>
  <c r="F97" i="49"/>
  <c r="E97" i="49"/>
  <c r="D97" i="49"/>
  <c r="C97" i="49"/>
  <c r="B97" i="49"/>
  <c r="BI79" i="49"/>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AE58" i="49"/>
  <c r="AD58" i="49"/>
  <c r="AC58" i="49"/>
  <c r="AB58" i="49"/>
  <c r="AA58" i="49"/>
  <c r="Z58" i="49"/>
  <c r="Y58" i="49"/>
  <c r="X58" i="49"/>
  <c r="W58" i="49"/>
  <c r="F58" i="49"/>
  <c r="E58" i="49"/>
  <c r="D58" i="49"/>
  <c r="C58" i="49"/>
  <c r="B58" i="49"/>
  <c r="C53" i="49"/>
  <c r="B53" i="49"/>
  <c r="B52" i="49"/>
  <c r="B44" i="49"/>
  <c r="B43" i="49"/>
  <c r="B38" i="49"/>
  <c r="B35" i="49"/>
  <c r="A29" i="49"/>
  <c r="A28" i="49"/>
  <c r="A27" i="49"/>
  <c r="B16" i="49"/>
  <c r="A10" i="49"/>
  <c r="B8" i="49"/>
  <c r="B7" i="49"/>
  <c r="D4" i="49"/>
  <c r="C4" i="49"/>
  <c r="AQ2" i="49"/>
  <c r="AR2" i="49" s="1"/>
  <c r="AS2" i="49" s="1"/>
  <c r="AT2" i="49" s="1"/>
  <c r="AU2" i="49" s="1"/>
  <c r="AV2" i="49" s="1"/>
  <c r="AW2" i="49" s="1"/>
  <c r="AX2" i="49" s="1"/>
  <c r="AY2" i="49" s="1"/>
  <c r="AZ2" i="49" s="1"/>
  <c r="BA2" i="49" s="1"/>
  <c r="BB2" i="49" s="1"/>
  <c r="BC2" i="49" s="1"/>
  <c r="BD2" i="49" s="1"/>
  <c r="BE2" i="49" s="1"/>
  <c r="BF2" i="49" s="1"/>
  <c r="BG2" i="49" s="1"/>
  <c r="BH2" i="49" s="1"/>
  <c r="BI2" i="49" s="1"/>
  <c r="AP2" i="49"/>
  <c r="AO2" i="49"/>
  <c r="B107" i="48"/>
  <c r="B99" i="48"/>
  <c r="A99" i="48"/>
  <c r="B98" i="48"/>
  <c r="A98" i="48"/>
  <c r="M97" i="48"/>
  <c r="L97" i="48"/>
  <c r="K97" i="48"/>
  <c r="J97" i="48"/>
  <c r="I97" i="48"/>
  <c r="H97" i="48"/>
  <c r="G97" i="48"/>
  <c r="F97" i="48"/>
  <c r="E97" i="48"/>
  <c r="D97" i="48"/>
  <c r="C97" i="48"/>
  <c r="B97" i="48"/>
  <c r="BI79" i="48"/>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AE58" i="48"/>
  <c r="AD58" i="48"/>
  <c r="AC58" i="48"/>
  <c r="AB58" i="48"/>
  <c r="AA58" i="48"/>
  <c r="Z58" i="48"/>
  <c r="Y58" i="48"/>
  <c r="X58" i="48"/>
  <c r="W58" i="48"/>
  <c r="F58" i="48"/>
  <c r="E58" i="48"/>
  <c r="D58" i="48"/>
  <c r="C58" i="48"/>
  <c r="B58" i="48"/>
  <c r="C53" i="48"/>
  <c r="B53" i="48"/>
  <c r="B52" i="48"/>
  <c r="B44" i="48"/>
  <c r="B43" i="48"/>
  <c r="B38" i="48"/>
  <c r="B35" i="48"/>
  <c r="A29" i="48"/>
  <c r="A28" i="48"/>
  <c r="A27" i="48"/>
  <c r="B16" i="48"/>
  <c r="A10" i="48"/>
  <c r="B8" i="48"/>
  <c r="B7" i="48"/>
  <c r="C4" i="48"/>
  <c r="BD2" i="48"/>
  <c r="BE2" i="48" s="1"/>
  <c r="BF2" i="48" s="1"/>
  <c r="BG2" i="48" s="1"/>
  <c r="BH2" i="48" s="1"/>
  <c r="BI2" i="48" s="1"/>
  <c r="AO2" i="48"/>
  <c r="AP2" i="48" s="1"/>
  <c r="AQ2" i="48" s="1"/>
  <c r="AR2" i="48" s="1"/>
  <c r="AS2" i="48" s="1"/>
  <c r="AT2" i="48" s="1"/>
  <c r="AU2" i="48" s="1"/>
  <c r="AV2" i="48" s="1"/>
  <c r="AW2" i="48" s="1"/>
  <c r="AX2" i="48" s="1"/>
  <c r="AY2" i="48" s="1"/>
  <c r="AZ2" i="48" s="1"/>
  <c r="BA2" i="48" s="1"/>
  <c r="BB2" i="48" s="1"/>
  <c r="BC2" i="48" s="1"/>
  <c r="B107" i="47"/>
  <c r="B99" i="47"/>
  <c r="A99" i="47"/>
  <c r="B98" i="47"/>
  <c r="A98" i="47"/>
  <c r="M97" i="47"/>
  <c r="L97" i="47"/>
  <c r="K97" i="47"/>
  <c r="J97" i="47"/>
  <c r="I97" i="47"/>
  <c r="H97" i="47"/>
  <c r="G97" i="47"/>
  <c r="F97" i="47"/>
  <c r="E97" i="47"/>
  <c r="D97" i="47"/>
  <c r="C97" i="47"/>
  <c r="B97" i="47"/>
  <c r="BI79" i="47"/>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AE58" i="47"/>
  <c r="AD58" i="47"/>
  <c r="AC58" i="47"/>
  <c r="AB58" i="47"/>
  <c r="AA58" i="47"/>
  <c r="Z58" i="47"/>
  <c r="Y58" i="47"/>
  <c r="X58" i="47"/>
  <c r="W58" i="47"/>
  <c r="C53" i="47"/>
  <c r="B53" i="47"/>
  <c r="B52" i="47"/>
  <c r="B44" i="47"/>
  <c r="B43" i="47"/>
  <c r="B38" i="47"/>
  <c r="B35" i="47"/>
  <c r="A29" i="47"/>
  <c r="A28" i="47"/>
  <c r="A27" i="47"/>
  <c r="B16" i="47"/>
  <c r="A10" i="47"/>
  <c r="B8" i="47"/>
  <c r="B7" i="47"/>
  <c r="C4" i="47"/>
  <c r="AX2" i="47"/>
  <c r="AY2" i="47" s="1"/>
  <c r="AZ2" i="47" s="1"/>
  <c r="BA2" i="47" s="1"/>
  <c r="BB2" i="47" s="1"/>
  <c r="BC2" i="47" s="1"/>
  <c r="BD2" i="47" s="1"/>
  <c r="BE2" i="47" s="1"/>
  <c r="BF2" i="47" s="1"/>
  <c r="BG2" i="47" s="1"/>
  <c r="BH2" i="47" s="1"/>
  <c r="BI2" i="47" s="1"/>
  <c r="AT2" i="47"/>
  <c r="AU2" i="47" s="1"/>
  <c r="AV2" i="47" s="1"/>
  <c r="AW2" i="47" s="1"/>
  <c r="AP2" i="47"/>
  <c r="AQ2" i="47" s="1"/>
  <c r="AR2" i="47" s="1"/>
  <c r="AS2" i="47" s="1"/>
  <c r="AO2" i="47"/>
  <c r="B107" i="46"/>
  <c r="B99" i="46"/>
  <c r="A99" i="46"/>
  <c r="B98" i="46"/>
  <c r="A98" i="46"/>
  <c r="M97" i="46"/>
  <c r="L97" i="46"/>
  <c r="K97" i="46"/>
  <c r="J97" i="46"/>
  <c r="I97" i="46"/>
  <c r="H97" i="46"/>
  <c r="G97" i="46"/>
  <c r="F97" i="46"/>
  <c r="E97" i="46"/>
  <c r="D97" i="46"/>
  <c r="C97" i="46"/>
  <c r="B97" i="46"/>
  <c r="BI79" i="46"/>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AE58" i="46"/>
  <c r="AD58" i="46"/>
  <c r="AC58" i="46"/>
  <c r="AB58" i="46"/>
  <c r="AA58" i="46"/>
  <c r="Z58" i="46"/>
  <c r="Y58" i="46"/>
  <c r="X58" i="46"/>
  <c r="W58" i="46"/>
  <c r="C53" i="46"/>
  <c r="B53" i="46"/>
  <c r="B52" i="46"/>
  <c r="B44" i="46"/>
  <c r="B43" i="46"/>
  <c r="B38" i="46"/>
  <c r="B35" i="46"/>
  <c r="A29" i="46"/>
  <c r="A28" i="46"/>
  <c r="A27" i="46"/>
  <c r="B16" i="46"/>
  <c r="A10" i="46"/>
  <c r="B8" i="46"/>
  <c r="B7" i="46"/>
  <c r="C4" i="46"/>
  <c r="BB2" i="46"/>
  <c r="BC2" i="46" s="1"/>
  <c r="BD2" i="46" s="1"/>
  <c r="BE2" i="46" s="1"/>
  <c r="BF2" i="46" s="1"/>
  <c r="BG2" i="46" s="1"/>
  <c r="BH2" i="46" s="1"/>
  <c r="BI2" i="46" s="1"/>
  <c r="AX2" i="46"/>
  <c r="AY2" i="46" s="1"/>
  <c r="AZ2" i="46" s="1"/>
  <c r="BA2" i="46" s="1"/>
  <c r="AT2" i="46"/>
  <c r="AU2" i="46" s="1"/>
  <c r="AV2" i="46" s="1"/>
  <c r="AW2" i="46" s="1"/>
  <c r="AP2" i="46"/>
  <c r="AQ2" i="46" s="1"/>
  <c r="AR2" i="46" s="1"/>
  <c r="AS2" i="46" s="1"/>
  <c r="AO2" i="46"/>
  <c r="B107" i="45"/>
  <c r="B99" i="45"/>
  <c r="A99" i="45"/>
  <c r="B98" i="45"/>
  <c r="A98" i="45"/>
  <c r="M97" i="45"/>
  <c r="L97" i="45"/>
  <c r="K97" i="45"/>
  <c r="J97" i="45"/>
  <c r="I97" i="45"/>
  <c r="H97" i="45"/>
  <c r="G97" i="45"/>
  <c r="F97" i="45"/>
  <c r="E97" i="45"/>
  <c r="D97" i="45"/>
  <c r="C97" i="45"/>
  <c r="B97" i="45"/>
  <c r="BI79" i="45"/>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AE58" i="45"/>
  <c r="AD58" i="45"/>
  <c r="AC58" i="45"/>
  <c r="AB58" i="45"/>
  <c r="AA58" i="45"/>
  <c r="Z58" i="45"/>
  <c r="Y58" i="45"/>
  <c r="X58" i="45"/>
  <c r="W58" i="45"/>
  <c r="C53" i="45"/>
  <c r="B53" i="45"/>
  <c r="B52" i="45"/>
  <c r="B44" i="45"/>
  <c r="B43" i="45"/>
  <c r="B38" i="45"/>
  <c r="B35" i="45"/>
  <c r="A29" i="45"/>
  <c r="A28" i="45"/>
  <c r="A27" i="45"/>
  <c r="B16" i="45"/>
  <c r="A10" i="45"/>
  <c r="B8" i="45"/>
  <c r="B7" i="45"/>
  <c r="C4" i="45"/>
  <c r="D4" i="45" s="1"/>
  <c r="AW2" i="45"/>
  <c r="AX2" i="45" s="1"/>
  <c r="AY2" i="45" s="1"/>
  <c r="AZ2" i="45" s="1"/>
  <c r="BA2" i="45" s="1"/>
  <c r="BB2" i="45" s="1"/>
  <c r="BC2" i="45" s="1"/>
  <c r="BD2" i="45" s="1"/>
  <c r="BE2" i="45" s="1"/>
  <c r="BF2" i="45" s="1"/>
  <c r="BG2" i="45" s="1"/>
  <c r="BH2" i="45" s="1"/>
  <c r="BI2" i="45" s="1"/>
  <c r="AS2" i="45"/>
  <c r="AT2" i="45" s="1"/>
  <c r="AU2" i="45" s="1"/>
  <c r="AV2" i="45" s="1"/>
  <c r="AO2" i="45"/>
  <c r="AP2" i="45" s="1"/>
  <c r="AQ2" i="45" s="1"/>
  <c r="AR2" i="45" s="1"/>
  <c r="B107" i="44"/>
  <c r="B99" i="44"/>
  <c r="A99" i="44"/>
  <c r="B98" i="44"/>
  <c r="A98" i="44"/>
  <c r="M97" i="44"/>
  <c r="L97" i="44"/>
  <c r="K97" i="44"/>
  <c r="J97" i="44"/>
  <c r="I97" i="44"/>
  <c r="H97" i="44"/>
  <c r="G97" i="44"/>
  <c r="F97" i="44"/>
  <c r="E97" i="44"/>
  <c r="D97" i="44"/>
  <c r="C97" i="44"/>
  <c r="B97" i="44"/>
  <c r="BI79" i="44"/>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AE58" i="44"/>
  <c r="AD58" i="44"/>
  <c r="AC58" i="44"/>
  <c r="AB58" i="44"/>
  <c r="AA58" i="44"/>
  <c r="Z58" i="44"/>
  <c r="Y58" i="44"/>
  <c r="X58" i="44"/>
  <c r="W58" i="44"/>
  <c r="C53" i="44"/>
  <c r="B53" i="44"/>
  <c r="B52" i="44"/>
  <c r="B44" i="44"/>
  <c r="B43" i="44"/>
  <c r="B38" i="44"/>
  <c r="B35" i="44"/>
  <c r="A29" i="44"/>
  <c r="A28" i="44"/>
  <c r="A27" i="44"/>
  <c r="B16" i="44"/>
  <c r="A10" i="44"/>
  <c r="B8" i="44"/>
  <c r="B7" i="44"/>
  <c r="D4" i="44"/>
  <c r="C4" i="44"/>
  <c r="AU2" i="44"/>
  <c r="AV2" i="44" s="1"/>
  <c r="AW2" i="44" s="1"/>
  <c r="AX2" i="44" s="1"/>
  <c r="AY2" i="44" s="1"/>
  <c r="AZ2" i="44" s="1"/>
  <c r="BA2" i="44" s="1"/>
  <c r="BB2" i="44" s="1"/>
  <c r="BC2" i="44" s="1"/>
  <c r="BD2" i="44" s="1"/>
  <c r="BE2" i="44" s="1"/>
  <c r="BF2" i="44" s="1"/>
  <c r="BG2" i="44" s="1"/>
  <c r="BH2" i="44" s="1"/>
  <c r="BI2" i="44" s="1"/>
  <c r="AQ2" i="44"/>
  <c r="AR2" i="44" s="1"/>
  <c r="AS2" i="44" s="1"/>
  <c r="AT2" i="44" s="1"/>
  <c r="AP2" i="44"/>
  <c r="AO2" i="44"/>
  <c r="B107" i="40"/>
  <c r="B99" i="40"/>
  <c r="A99" i="40"/>
  <c r="B98" i="40"/>
  <c r="A98" i="40"/>
  <c r="M97" i="40"/>
  <c r="L97" i="40"/>
  <c r="K97" i="40"/>
  <c r="J97" i="40"/>
  <c r="I97" i="40"/>
  <c r="H97" i="40"/>
  <c r="G97" i="40"/>
  <c r="F97" i="40"/>
  <c r="E97" i="40"/>
  <c r="D97" i="40"/>
  <c r="C97" i="40"/>
  <c r="B97" i="40"/>
  <c r="BI79" i="40"/>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AE58" i="40"/>
  <c r="AD58" i="40"/>
  <c r="AC58" i="40"/>
  <c r="AB58" i="40"/>
  <c r="AA58" i="40"/>
  <c r="Z58" i="40"/>
  <c r="Y58" i="40"/>
  <c r="X58" i="40"/>
  <c r="W58" i="40"/>
  <c r="C53" i="40"/>
  <c r="B53" i="40"/>
  <c r="B52" i="40"/>
  <c r="B44" i="40"/>
  <c r="B43" i="40"/>
  <c r="B38" i="40"/>
  <c r="B35" i="40"/>
  <c r="A29" i="40"/>
  <c r="A28" i="40"/>
  <c r="A27" i="40"/>
  <c r="B16" i="40"/>
  <c r="A10" i="40"/>
  <c r="B8" i="40"/>
  <c r="B7" i="40"/>
  <c r="E4" i="40"/>
  <c r="F4" i="40" s="1"/>
  <c r="G4" i="40" s="1"/>
  <c r="H4" i="40" s="1"/>
  <c r="D4" i="40"/>
  <c r="C4" i="40"/>
  <c r="AQ2" i="40"/>
  <c r="AR2" i="40" s="1"/>
  <c r="AS2" i="40" s="1"/>
  <c r="AT2" i="40" s="1"/>
  <c r="AU2" i="40" s="1"/>
  <c r="AV2" i="40" s="1"/>
  <c r="AW2" i="40" s="1"/>
  <c r="AX2" i="40" s="1"/>
  <c r="AY2" i="40" s="1"/>
  <c r="AZ2" i="40" s="1"/>
  <c r="BA2" i="40" s="1"/>
  <c r="BB2" i="40" s="1"/>
  <c r="BC2" i="40" s="1"/>
  <c r="BD2" i="40" s="1"/>
  <c r="BE2" i="40" s="1"/>
  <c r="BF2" i="40" s="1"/>
  <c r="BG2" i="40" s="1"/>
  <c r="BH2" i="40" s="1"/>
  <c r="BI2" i="40" s="1"/>
  <c r="AP2" i="40"/>
  <c r="AO2" i="40"/>
  <c r="B107" i="43"/>
  <c r="B99" i="43"/>
  <c r="A99" i="43"/>
  <c r="B98" i="43"/>
  <c r="A98" i="43"/>
  <c r="M97" i="43"/>
  <c r="L97" i="43"/>
  <c r="K97" i="43"/>
  <c r="J97" i="43"/>
  <c r="I97" i="43"/>
  <c r="H97" i="43"/>
  <c r="G97" i="43"/>
  <c r="F97" i="43"/>
  <c r="E97" i="43"/>
  <c r="D97" i="43"/>
  <c r="C97" i="43"/>
  <c r="B97" i="43"/>
  <c r="BI79" i="4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AE58" i="43"/>
  <c r="AD58" i="43"/>
  <c r="AC58" i="43"/>
  <c r="AB58" i="43"/>
  <c r="AA58" i="43"/>
  <c r="Z58" i="43"/>
  <c r="Y58" i="43"/>
  <c r="X58" i="43"/>
  <c r="W58" i="43"/>
  <c r="C53" i="43"/>
  <c r="B53" i="43"/>
  <c r="B52" i="43"/>
  <c r="B44" i="43"/>
  <c r="B43" i="43"/>
  <c r="B38" i="43"/>
  <c r="B35" i="43"/>
  <c r="A29" i="43"/>
  <c r="A28" i="43"/>
  <c r="A27" i="43"/>
  <c r="B16" i="43"/>
  <c r="A10" i="43"/>
  <c r="B8" i="43"/>
  <c r="B7" i="43"/>
  <c r="C4" i="43"/>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AO2" i="43"/>
  <c r="B107" i="42"/>
  <c r="B99" i="42"/>
  <c r="A99" i="42"/>
  <c r="B98" i="42"/>
  <c r="A98" i="42"/>
  <c r="M97" i="42"/>
  <c r="L97" i="42"/>
  <c r="K97" i="42"/>
  <c r="J97" i="42"/>
  <c r="I97" i="42"/>
  <c r="H97" i="42"/>
  <c r="G97" i="42"/>
  <c r="F97" i="42"/>
  <c r="E97" i="42"/>
  <c r="D97" i="42"/>
  <c r="C97" i="42"/>
  <c r="B97" i="42"/>
  <c r="BI79" i="42"/>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AE58" i="42"/>
  <c r="AD58" i="42"/>
  <c r="AC58" i="42"/>
  <c r="AB58" i="42"/>
  <c r="AA58" i="42"/>
  <c r="Z58" i="42"/>
  <c r="Y58" i="42"/>
  <c r="X58" i="42"/>
  <c r="W58" i="42"/>
  <c r="C53" i="42"/>
  <c r="B53" i="42"/>
  <c r="B52" i="42"/>
  <c r="B44" i="42"/>
  <c r="B43" i="42"/>
  <c r="B38" i="42"/>
  <c r="B35" i="42"/>
  <c r="A29" i="42"/>
  <c r="A28" i="42"/>
  <c r="A27" i="42"/>
  <c r="B16" i="42"/>
  <c r="A10" i="42"/>
  <c r="B8" i="42"/>
  <c r="B7" i="42"/>
  <c r="C4" i="42"/>
  <c r="D4" i="42" s="1"/>
  <c r="AO2" i="42"/>
  <c r="AP2" i="42" s="1"/>
  <c r="AQ2" i="42" s="1"/>
  <c r="AR2" i="42" s="1"/>
  <c r="AS2" i="42" s="1"/>
  <c r="AT2" i="42" s="1"/>
  <c r="AU2" i="42" s="1"/>
  <c r="AV2" i="42" s="1"/>
  <c r="AW2" i="42" s="1"/>
  <c r="AX2" i="42" s="1"/>
  <c r="AY2" i="42" s="1"/>
  <c r="AZ2" i="42" s="1"/>
  <c r="BA2" i="42" s="1"/>
  <c r="BB2" i="42" s="1"/>
  <c r="BC2" i="42" s="1"/>
  <c r="BD2" i="42" s="1"/>
  <c r="BE2" i="42" s="1"/>
  <c r="BF2" i="42" s="1"/>
  <c r="BG2" i="42" s="1"/>
  <c r="BH2" i="42" s="1"/>
  <c r="BI2" i="42" s="1"/>
  <c r="B107" i="41"/>
  <c r="B99" i="41"/>
  <c r="A99" i="41"/>
  <c r="B98" i="41"/>
  <c r="A98" i="41"/>
  <c r="M97" i="41"/>
  <c r="L97" i="41"/>
  <c r="K97" i="41"/>
  <c r="J97" i="41"/>
  <c r="I97" i="41"/>
  <c r="H97" i="41"/>
  <c r="G97" i="41"/>
  <c r="F97" i="41"/>
  <c r="E97" i="41"/>
  <c r="D97" i="41"/>
  <c r="C97" i="41"/>
  <c r="B97" i="41"/>
  <c r="BI79" i="41"/>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AE58" i="41"/>
  <c r="AD58" i="41"/>
  <c r="AC58" i="41"/>
  <c r="AB58" i="41"/>
  <c r="AA58" i="41"/>
  <c r="Z58" i="41"/>
  <c r="Y58" i="41"/>
  <c r="X58" i="41"/>
  <c r="W58" i="41"/>
  <c r="C53" i="41"/>
  <c r="B53" i="41"/>
  <c r="B52" i="41"/>
  <c r="B44" i="41"/>
  <c r="B43" i="41"/>
  <c r="B38" i="41"/>
  <c r="B35" i="41"/>
  <c r="A29" i="41"/>
  <c r="A28" i="41"/>
  <c r="A27" i="41"/>
  <c r="B16" i="41"/>
  <c r="A10" i="41"/>
  <c r="B8" i="41"/>
  <c r="B7" i="41"/>
  <c r="C4" i="41"/>
  <c r="D4" i="41" s="1"/>
  <c r="AO2" i="41"/>
  <c r="AP2" i="41" s="1"/>
  <c r="AQ2" i="41" s="1"/>
  <c r="AR2" i="41" s="1"/>
  <c r="AS2" i="41" s="1"/>
  <c r="AT2" i="41" s="1"/>
  <c r="AU2" i="41" s="1"/>
  <c r="AV2" i="41" s="1"/>
  <c r="AW2" i="41" s="1"/>
  <c r="AX2" i="41" s="1"/>
  <c r="AY2" i="41" s="1"/>
  <c r="AZ2" i="41" s="1"/>
  <c r="BA2" i="41" s="1"/>
  <c r="BB2" i="41" s="1"/>
  <c r="BC2" i="41" s="1"/>
  <c r="BD2" i="41" s="1"/>
  <c r="BE2" i="41" s="1"/>
  <c r="BF2" i="41" s="1"/>
  <c r="BG2" i="41" s="1"/>
  <c r="BH2" i="41" s="1"/>
  <c r="BI2" i="41" s="1"/>
  <c r="B107" i="32"/>
  <c r="B99" i="32"/>
  <c r="A99" i="32"/>
  <c r="B98" i="32"/>
  <c r="A98" i="32"/>
  <c r="M97" i="32"/>
  <c r="L97" i="32"/>
  <c r="K97" i="32"/>
  <c r="J97" i="32"/>
  <c r="I97" i="32"/>
  <c r="H97" i="32"/>
  <c r="G97" i="32"/>
  <c r="F97" i="32"/>
  <c r="E97" i="32"/>
  <c r="D97" i="32"/>
  <c r="C97" i="32"/>
  <c r="B97" i="32"/>
  <c r="BI79"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AE58" i="32"/>
  <c r="AD58" i="32"/>
  <c r="AC58" i="32"/>
  <c r="AB58" i="32"/>
  <c r="AA58" i="32"/>
  <c r="Z58" i="32"/>
  <c r="Y58" i="32"/>
  <c r="X58" i="32"/>
  <c r="W58" i="32"/>
  <c r="C53" i="32"/>
  <c r="B53" i="32"/>
  <c r="B52" i="32"/>
  <c r="B44" i="32"/>
  <c r="B43" i="32"/>
  <c r="B38" i="32"/>
  <c r="B35" i="32"/>
  <c r="A29" i="32"/>
  <c r="A28" i="32"/>
  <c r="A27" i="32"/>
  <c r="A10" i="32"/>
  <c r="B8" i="32"/>
  <c r="B7" i="32"/>
  <c r="C4" i="32"/>
  <c r="D4"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AO2" i="32"/>
  <c r="B107" i="1"/>
  <c r="B99" i="1"/>
  <c r="A99" i="1"/>
  <c r="B98" i="1"/>
  <c r="A98" i="1"/>
  <c r="M97" i="1"/>
  <c r="L97" i="1"/>
  <c r="K97" i="1"/>
  <c r="J97" i="1"/>
  <c r="I97" i="1"/>
  <c r="H97" i="1"/>
  <c r="G97" i="1"/>
  <c r="F97" i="1"/>
  <c r="E97" i="1"/>
  <c r="D97" i="1"/>
  <c r="C97" i="1"/>
  <c r="B97" i="1"/>
  <c r="BI79" i="1"/>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AE58" i="1"/>
  <c r="AD58" i="1"/>
  <c r="AC58" i="1"/>
  <c r="AB58" i="1"/>
  <c r="AA58" i="1"/>
  <c r="Z58" i="1"/>
  <c r="Y58" i="1"/>
  <c r="X58" i="1"/>
  <c r="W58" i="1"/>
  <c r="D53" i="1"/>
  <c r="C53" i="1"/>
  <c r="B53" i="1"/>
  <c r="B52" i="1"/>
  <c r="BJ46" i="1"/>
  <c r="B44" i="1"/>
  <c r="B43" i="1"/>
  <c r="BJ42" i="1"/>
  <c r="B38" i="1"/>
  <c r="B35" i="1"/>
  <c r="A29" i="1"/>
  <c r="A28" i="1"/>
  <c r="A27" i="1"/>
  <c r="BJ22" i="1"/>
  <c r="B16" i="1"/>
  <c r="A10" i="1"/>
  <c r="B8" i="1"/>
  <c r="B7" i="1"/>
  <c r="C4" i="1"/>
  <c r="AO2" i="1"/>
  <c r="AP2" i="1" s="1"/>
  <c r="AQ2" i="1" s="1"/>
  <c r="AR2" i="1" s="1"/>
  <c r="AS2" i="1" s="1"/>
  <c r="AT2" i="1" s="1"/>
  <c r="AU2" i="1" s="1"/>
  <c r="AV2" i="1" s="1"/>
  <c r="AW2" i="1" s="1"/>
  <c r="AX2" i="1" s="1"/>
  <c r="AY2" i="1" s="1"/>
  <c r="AZ2" i="1" s="1"/>
  <c r="BA2" i="1" s="1"/>
  <c r="BB2" i="1" s="1"/>
  <c r="BC2" i="1" s="1"/>
  <c r="BD2" i="1" s="1"/>
  <c r="BE2" i="1" s="1"/>
  <c r="BF2" i="1" s="1"/>
  <c r="BG2" i="1" s="1"/>
  <c r="BH2" i="1" s="1"/>
  <c r="BI2" i="1" s="1"/>
  <c r="BI370" i="33"/>
  <c r="BI373" i="33" s="1"/>
  <c r="BH370" i="33"/>
  <c r="BH373" i="33" s="1"/>
  <c r="BG370" i="33"/>
  <c r="BG373" i="33" s="1"/>
  <c r="BF370" i="33"/>
  <c r="BF373" i="33" s="1"/>
  <c r="BE370" i="33"/>
  <c r="BE373" i="33" s="1"/>
  <c r="BD370" i="33"/>
  <c r="BD373" i="33" s="1"/>
  <c r="BC370" i="33"/>
  <c r="BC373" i="33" s="1"/>
  <c r="BB370" i="33"/>
  <c r="BB373" i="33" s="1"/>
  <c r="BA370" i="33"/>
  <c r="BA373" i="33" s="1"/>
  <c r="AZ370" i="33"/>
  <c r="AZ373" i="33" s="1"/>
  <c r="AY370" i="33"/>
  <c r="AY373" i="33" s="1"/>
  <c r="AX370" i="33"/>
  <c r="AX373" i="33" s="1"/>
  <c r="AW370" i="33"/>
  <c r="AW373" i="33" s="1"/>
  <c r="AV370" i="33"/>
  <c r="AV373" i="33" s="1"/>
  <c r="AU370" i="33"/>
  <c r="AU373" i="33" s="1"/>
  <c r="AT370" i="33"/>
  <c r="AT373" i="33" s="1"/>
  <c r="AS370" i="33"/>
  <c r="AS373" i="33" s="1"/>
  <c r="AR370" i="33"/>
  <c r="AR373" i="33" s="1"/>
  <c r="AQ370" i="33"/>
  <c r="AQ373" i="33" s="1"/>
  <c r="AP370" i="33"/>
  <c r="AP373" i="33" s="1"/>
  <c r="AO370" i="33"/>
  <c r="AO373" i="33" s="1"/>
  <c r="AN370" i="33"/>
  <c r="AN373" i="33" s="1"/>
  <c r="AM370" i="33"/>
  <c r="AM373" i="33" s="1"/>
  <c r="AL370" i="33"/>
  <c r="AL373" i="33" s="1"/>
  <c r="AK370" i="33"/>
  <c r="AK373" i="33" s="1"/>
  <c r="AJ370" i="33"/>
  <c r="AJ373" i="33" s="1"/>
  <c r="AI370" i="33"/>
  <c r="AI373" i="33" s="1"/>
  <c r="AH370" i="33"/>
  <c r="AH373" i="33" s="1"/>
  <c r="AG370" i="33"/>
  <c r="AG373" i="33" s="1"/>
  <c r="AF370" i="33"/>
  <c r="AF373" i="33" s="1"/>
  <c r="AE370" i="33"/>
  <c r="AE373" i="33" s="1"/>
  <c r="AD370" i="33"/>
  <c r="AD373" i="33" s="1"/>
  <c r="AC370" i="33"/>
  <c r="AC373" i="33" s="1"/>
  <c r="AB370" i="33"/>
  <c r="AB373" i="33" s="1"/>
  <c r="AA370" i="33"/>
  <c r="AA373" i="33" s="1"/>
  <c r="Z370" i="33"/>
  <c r="Z373" i="33" s="1"/>
  <c r="Y370" i="33"/>
  <c r="Y373" i="33" s="1"/>
  <c r="X370" i="33"/>
  <c r="X373" i="33" s="1"/>
  <c r="W370" i="33"/>
  <c r="W373" i="33" s="1"/>
  <c r="V370" i="33"/>
  <c r="V373" i="33" s="1"/>
  <c r="U370" i="33"/>
  <c r="U373" i="33" s="1"/>
  <c r="T370" i="33"/>
  <c r="T373" i="33" s="1"/>
  <c r="S370" i="33"/>
  <c r="S373" i="33" s="1"/>
  <c r="R370" i="33"/>
  <c r="R373" i="33" s="1"/>
  <c r="Q370" i="33"/>
  <c r="Q373" i="33" s="1"/>
  <c r="P370" i="33"/>
  <c r="P373" i="33" s="1"/>
  <c r="O370" i="33"/>
  <c r="O373" i="33" s="1"/>
  <c r="N370" i="33"/>
  <c r="N373" i="33" s="1"/>
  <c r="M370" i="33"/>
  <c r="M373" i="33" s="1"/>
  <c r="L370" i="33"/>
  <c r="L373" i="33" s="1"/>
  <c r="K370" i="33"/>
  <c r="K373" i="33" s="1"/>
  <c r="J370" i="33"/>
  <c r="J373" i="33" s="1"/>
  <c r="I370" i="33"/>
  <c r="I373" i="33" s="1"/>
  <c r="H370" i="33"/>
  <c r="H373" i="33" s="1"/>
  <c r="G370" i="33"/>
  <c r="G373" i="33" s="1"/>
  <c r="F370" i="33"/>
  <c r="F373" i="33" s="1"/>
  <c r="E370" i="33"/>
  <c r="E373" i="33" s="1"/>
  <c r="D370" i="33"/>
  <c r="D373" i="33" s="1"/>
  <c r="C370" i="33"/>
  <c r="C373" i="33" s="1"/>
  <c r="B370" i="33"/>
  <c r="B373" i="33" s="1"/>
  <c r="B334" i="33"/>
  <c r="B333" i="33"/>
  <c r="B332" i="33"/>
  <c r="B331" i="33"/>
  <c r="B330" i="33"/>
  <c r="B329" i="33"/>
  <c r="B328" i="33"/>
  <c r="B327" i="33"/>
  <c r="B326" i="33"/>
  <c r="B325" i="33"/>
  <c r="B324" i="33"/>
  <c r="B323" i="33"/>
  <c r="B317" i="33"/>
  <c r="AC295" i="33"/>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189" i="33"/>
  <c r="C139" i="33"/>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B122" i="33"/>
  <c r="W118" i="33"/>
  <c r="R117" i="33"/>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X108" i="33"/>
  <c r="W108" i="33"/>
  <c r="V108" i="33"/>
  <c r="U108" i="33"/>
  <c r="T108" i="33"/>
  <c r="S108" i="33"/>
  <c r="R108" i="33"/>
  <c r="Q108" i="33"/>
  <c r="P108" i="33"/>
  <c r="O108" i="33"/>
  <c r="N108" i="33"/>
  <c r="M108" i="33"/>
  <c r="L108" i="33"/>
  <c r="K108" i="33"/>
  <c r="J108" i="33"/>
  <c r="I108" i="33"/>
  <c r="H108" i="33"/>
  <c r="G108" i="33"/>
  <c r="F108" i="33"/>
  <c r="E108" i="33"/>
  <c r="D108" i="33"/>
  <c r="C108" i="33"/>
  <c r="B108" i="33"/>
  <c r="B97"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P92" i="33"/>
  <c r="O92" i="33"/>
  <c r="N92" i="33"/>
  <c r="M92" i="33"/>
  <c r="L92" i="33"/>
  <c r="K92" i="33"/>
  <c r="J92" i="33"/>
  <c r="I92" i="33"/>
  <c r="H92" i="33"/>
  <c r="G92" i="33"/>
  <c r="F92" i="33"/>
  <c r="E92" i="33"/>
  <c r="D92" i="33"/>
  <c r="C92" i="33"/>
  <c r="B92" i="33"/>
  <c r="B91" i="33"/>
  <c r="BI85" i="33"/>
  <c r="BH85" i="33"/>
  <c r="BG85" i="33"/>
  <c r="BF85" i="33"/>
  <c r="BE85" i="33"/>
  <c r="BD85" i="33"/>
  <c r="BC85" i="33"/>
  <c r="BB85" i="33"/>
  <c r="BA85" i="33"/>
  <c r="AZ85" i="33"/>
  <c r="AY85" i="33"/>
  <c r="AX85" i="33"/>
  <c r="AW85" i="33"/>
  <c r="AV85" i="33"/>
  <c r="AU85" i="33"/>
  <c r="AT85" i="33"/>
  <c r="AS85" i="33"/>
  <c r="AR85" i="33"/>
  <c r="AQ85" i="33"/>
  <c r="AP85" i="33"/>
  <c r="AO85" i="33"/>
  <c r="AN85" i="33"/>
  <c r="AM85" i="33"/>
  <c r="AL85" i="33"/>
  <c r="AK85" i="33"/>
  <c r="AJ85" i="33"/>
  <c r="AI85" i="33"/>
  <c r="AH85" i="33"/>
  <c r="AG85" i="33"/>
  <c r="AF85" i="33"/>
  <c r="AE85" i="33"/>
  <c r="AD85" i="33"/>
  <c r="AC85" i="33"/>
  <c r="AB85" i="33"/>
  <c r="AA85" i="33"/>
  <c r="Z85" i="33"/>
  <c r="Y85" i="33"/>
  <c r="X85" i="33"/>
  <c r="W85" i="33"/>
  <c r="V85" i="33"/>
  <c r="U85" i="33"/>
  <c r="T85" i="33"/>
  <c r="S85" i="33"/>
  <c r="R85" i="33"/>
  <c r="Q85" i="33"/>
  <c r="P85" i="33"/>
  <c r="O85" i="33"/>
  <c r="N85" i="33"/>
  <c r="M85" i="33"/>
  <c r="L85" i="33"/>
  <c r="K85" i="33"/>
  <c r="J85" i="33"/>
  <c r="I85" i="33"/>
  <c r="H85" i="33"/>
  <c r="G85" i="33"/>
  <c r="F85" i="33"/>
  <c r="E85" i="33"/>
  <c r="D85" i="33"/>
  <c r="C85" i="33"/>
  <c r="B85" i="33"/>
  <c r="A85" i="33"/>
  <c r="A83" i="33"/>
  <c r="C70" i="33"/>
  <c r="B70" i="33"/>
  <c r="B68" i="33"/>
  <c r="B67" i="33"/>
  <c r="C60" i="33"/>
  <c r="C4" i="56" s="1"/>
  <c r="B60" i="33"/>
  <c r="B4" i="56" s="1"/>
  <c r="C59" i="33"/>
  <c r="B59" i="33"/>
  <c r="B31" i="33"/>
  <c r="B30" i="33"/>
  <c r="B29" i="33"/>
  <c r="B28" i="33"/>
  <c r="B26" i="33"/>
  <c r="B25" i="33"/>
  <c r="B72" i="33" s="1"/>
  <c r="C72" i="33" s="1"/>
  <c r="D72" i="33" s="1"/>
  <c r="B23" i="33"/>
  <c r="BI21" i="33" s="1"/>
  <c r="B22" i="33"/>
  <c r="I21" i="33" s="1"/>
  <c r="BG21" i="33"/>
  <c r="BF21" i="33"/>
  <c r="BC21" i="33"/>
  <c r="BB21" i="33"/>
  <c r="AY21" i="33"/>
  <c r="AX21" i="33"/>
  <c r="AU21" i="33"/>
  <c r="AT21" i="33"/>
  <c r="AQ21" i="33"/>
  <c r="AP21" i="33"/>
  <c r="AM21" i="33"/>
  <c r="AL21" i="33"/>
  <c r="AI21" i="33"/>
  <c r="AH21" i="33"/>
  <c r="AE21" i="33"/>
  <c r="AD21" i="33"/>
  <c r="AA21" i="33"/>
  <c r="Z21" i="33"/>
  <c r="W21" i="33"/>
  <c r="V21" i="33"/>
  <c r="S21" i="33"/>
  <c r="R21" i="33"/>
  <c r="O21" i="33"/>
  <c r="N21" i="33"/>
  <c r="J21" i="33"/>
  <c r="F21" i="33"/>
  <c r="B21" i="33"/>
  <c r="B18" i="33"/>
  <c r="B15" i="33"/>
  <c r="B11" i="33"/>
  <c r="B62" i="33" s="1"/>
  <c r="B10" i="33"/>
  <c r="B61" i="33" s="1"/>
  <c r="B9" i="33"/>
  <c r="D4" i="33"/>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C4" i="33"/>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AO3" i="33"/>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V235" i="57"/>
  <c r="B46" i="49" s="1"/>
  <c r="V234" i="57"/>
  <c r="B46" i="48" s="1"/>
  <c r="V233" i="57"/>
  <c r="B46" i="47" s="1"/>
  <c r="V232" i="57"/>
  <c r="B46" i="46" s="1"/>
  <c r="V231" i="57"/>
  <c r="B46" i="45" s="1"/>
  <c r="V230" i="57"/>
  <c r="B46" i="44" s="1"/>
  <c r="B123" i="44" s="1"/>
  <c r="V229" i="57"/>
  <c r="B46" i="40" s="1"/>
  <c r="B123" i="40" s="1"/>
  <c r="V228" i="57"/>
  <c r="B46" i="43" s="1"/>
  <c r="B123" i="43" s="1"/>
  <c r="V227" i="57"/>
  <c r="B46" i="42" s="1"/>
  <c r="V226" i="57"/>
  <c r="B46" i="41" s="1"/>
  <c r="V225" i="57"/>
  <c r="B46" i="32" s="1"/>
  <c r="V224" i="57"/>
  <c r="B46" i="1" s="1"/>
  <c r="W223" i="57"/>
  <c r="V223" i="57"/>
  <c r="X196" i="57"/>
  <c r="X197" i="57" s="1"/>
  <c r="AD57" i="57" s="1"/>
  <c r="X195" i="57"/>
  <c r="X193" i="57"/>
  <c r="X191" i="57"/>
  <c r="Y171" i="57"/>
  <c r="X171" i="57"/>
  <c r="X170" i="57"/>
  <c r="Y170" i="57" s="1"/>
  <c r="Y169" i="57"/>
  <c r="X169" i="57"/>
  <c r="X168" i="57"/>
  <c r="Y168" i="57" s="1"/>
  <c r="Y167" i="57"/>
  <c r="X167" i="57"/>
  <c r="X166" i="57"/>
  <c r="Y166" i="57" s="1"/>
  <c r="Y165" i="57"/>
  <c r="X165" i="57"/>
  <c r="V128" i="57"/>
  <c r="V127" i="57"/>
  <c r="V126" i="57"/>
  <c r="V125" i="57"/>
  <c r="V124" i="57"/>
  <c r="V123" i="57"/>
  <c r="V122" i="57"/>
  <c r="V121" i="57"/>
  <c r="V120" i="57"/>
  <c r="V119" i="57"/>
  <c r="V118" i="57"/>
  <c r="V117" i="57"/>
  <c r="V129" i="57" s="1"/>
  <c r="W106" i="57"/>
  <c r="W121" i="57" s="1"/>
  <c r="X105" i="57"/>
  <c r="Y105" i="57" s="1"/>
  <c r="W105" i="57"/>
  <c r="W120" i="57" s="1"/>
  <c r="W104" i="57"/>
  <c r="W119" i="57" s="1"/>
  <c r="S99" i="57"/>
  <c r="T97" i="57"/>
  <c r="S97" i="57"/>
  <c r="S96" i="57"/>
  <c r="S95" i="57"/>
  <c r="S94" i="57"/>
  <c r="U93" i="57"/>
  <c r="T93" i="57"/>
  <c r="S93" i="57"/>
  <c r="S92" i="57"/>
  <c r="S91" i="57"/>
  <c r="U89" i="57"/>
  <c r="T89" i="57"/>
  <c r="Z81" i="57"/>
  <c r="X235" i="57" s="1"/>
  <c r="D46" i="49" s="1"/>
  <c r="Y81" i="57"/>
  <c r="X81" i="57"/>
  <c r="W81" i="57"/>
  <c r="U81" i="57"/>
  <c r="T81" i="57"/>
  <c r="U99" i="57" s="1"/>
  <c r="S81" i="57"/>
  <c r="T99" i="57" s="1"/>
  <c r="Z80" i="57"/>
  <c r="Y80" i="57"/>
  <c r="Y141" i="57" s="1"/>
  <c r="X80" i="57"/>
  <c r="X219" i="57" s="1"/>
  <c r="W80" i="57"/>
  <c r="W219" i="57" s="1"/>
  <c r="U80" i="57"/>
  <c r="T80" i="57"/>
  <c r="S80" i="57"/>
  <c r="AA79" i="57"/>
  <c r="AA140" i="57" s="1"/>
  <c r="Z79" i="57"/>
  <c r="X233" i="57" s="1"/>
  <c r="D46" i="47" s="1"/>
  <c r="Y79" i="57"/>
  <c r="X79" i="57"/>
  <c r="W233" i="57" s="1"/>
  <c r="C46" i="47" s="1"/>
  <c r="W79" i="57"/>
  <c r="U79" i="57"/>
  <c r="T79" i="57"/>
  <c r="U97" i="57" s="1"/>
  <c r="S79" i="57"/>
  <c r="Z78" i="57"/>
  <c r="X232" i="57" s="1"/>
  <c r="D46" i="46" s="1"/>
  <c r="Y78" i="57"/>
  <c r="X78" i="57"/>
  <c r="W78" i="57"/>
  <c r="U78" i="57"/>
  <c r="T78" i="57"/>
  <c r="U96" i="57" s="1"/>
  <c r="S78" i="57"/>
  <c r="T96" i="57" s="1"/>
  <c r="Z77" i="57"/>
  <c r="X231" i="57" s="1"/>
  <c r="D46" i="45" s="1"/>
  <c r="Y77" i="57"/>
  <c r="X77" i="57"/>
  <c r="W77" i="57"/>
  <c r="U77" i="57"/>
  <c r="T77" i="57"/>
  <c r="U95" i="57" s="1"/>
  <c r="S77" i="57"/>
  <c r="T95" i="57" s="1"/>
  <c r="Z76" i="57"/>
  <c r="Y76" i="57"/>
  <c r="X76" i="57"/>
  <c r="W76" i="57"/>
  <c r="U76" i="57"/>
  <c r="T76" i="57"/>
  <c r="U94" i="57" s="1"/>
  <c r="S76" i="57"/>
  <c r="T94" i="57" s="1"/>
  <c r="AA75" i="57"/>
  <c r="AA136" i="57" s="1"/>
  <c r="Z75" i="57"/>
  <c r="X229" i="57" s="1"/>
  <c r="D46" i="40" s="1"/>
  <c r="Y75" i="57"/>
  <c r="X75" i="57"/>
  <c r="W229" i="57" s="1"/>
  <c r="C46" i="40" s="1"/>
  <c r="C123" i="40" s="1"/>
  <c r="W75" i="57"/>
  <c r="U75" i="57"/>
  <c r="T75" i="57"/>
  <c r="S75" i="57"/>
  <c r="Z74" i="57"/>
  <c r="X228" i="57" s="1"/>
  <c r="D46" i="43" s="1"/>
  <c r="Y74" i="57"/>
  <c r="Y135" i="57" s="1"/>
  <c r="X74" i="57"/>
  <c r="W74" i="57"/>
  <c r="U74" i="57"/>
  <c r="T74" i="57"/>
  <c r="U92" i="57" s="1"/>
  <c r="S74" i="57"/>
  <c r="T92" i="57" s="1"/>
  <c r="Z73" i="57"/>
  <c r="Z212" i="57" s="1"/>
  <c r="Y73" i="57"/>
  <c r="Y212" i="57" s="1"/>
  <c r="X73" i="57"/>
  <c r="W227" i="57" s="1"/>
  <c r="C46" i="42" s="1"/>
  <c r="W73" i="57"/>
  <c r="W134" i="57" s="1"/>
  <c r="U73" i="57"/>
  <c r="T73" i="57"/>
  <c r="U91" i="57" s="1"/>
  <c r="S73" i="57"/>
  <c r="T91" i="57" s="1"/>
  <c r="Z72" i="57"/>
  <c r="X226" i="57" s="1"/>
  <c r="D46" i="41" s="1"/>
  <c r="Y72" i="57"/>
  <c r="Y211" i="57" s="1"/>
  <c r="X72" i="57"/>
  <c r="X211" i="57" s="1"/>
  <c r="W72" i="57"/>
  <c r="W211" i="57" s="1"/>
  <c r="U72" i="57"/>
  <c r="T72" i="57"/>
  <c r="S72" i="57"/>
  <c r="AA71" i="57"/>
  <c r="AA132" i="57" s="1"/>
  <c r="Z71" i="57"/>
  <c r="X225" i="57" s="1"/>
  <c r="D46" i="32" s="1"/>
  <c r="Y71" i="57"/>
  <c r="Y132" i="57" s="1"/>
  <c r="X71" i="57"/>
  <c r="X210" i="57" s="1"/>
  <c r="W71" i="57"/>
  <c r="W132" i="57" s="1"/>
  <c r="U71" i="57"/>
  <c r="T71" i="57"/>
  <c r="S71" i="57"/>
  <c r="Z70" i="57"/>
  <c r="X224" i="57" s="1"/>
  <c r="D46" i="1" s="1"/>
  <c r="Y70" i="57"/>
  <c r="X70" i="57"/>
  <c r="W70" i="57"/>
  <c r="W209" i="57" s="1"/>
  <c r="U70" i="57"/>
  <c r="T70" i="57"/>
  <c r="S70" i="57"/>
  <c r="Y66" i="57"/>
  <c r="X66" i="57"/>
  <c r="W66" i="57"/>
  <c r="Z65" i="57"/>
  <c r="Z66" i="57" s="1"/>
  <c r="V59" i="57"/>
  <c r="W58" i="57"/>
  <c r="W59" i="57" s="1"/>
  <c r="V58" i="57"/>
  <c r="AE57" i="57"/>
  <c r="AF57" i="57" s="1"/>
  <c r="AG57" i="57" s="1"/>
  <c r="AH57" i="57" s="1"/>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C57" i="57"/>
  <c r="AB57" i="57"/>
  <c r="AA57" i="57"/>
  <c r="Z57" i="57"/>
  <c r="Y57" i="57"/>
  <c r="X57" i="57"/>
  <c r="S56" i="57"/>
  <c r="S58" i="57" s="1"/>
  <c r="AH55" i="57"/>
  <c r="AI55" i="57" s="1"/>
  <c r="AJ55" i="57" s="1"/>
  <c r="AK55" i="57" s="1"/>
  <c r="AL55" i="57" s="1"/>
  <c r="AM55" i="57" s="1"/>
  <c r="AN55" i="57" s="1"/>
  <c r="AO55" i="57" s="1"/>
  <c r="AP55" i="57" s="1"/>
  <c r="AQ55" i="57" s="1"/>
  <c r="AR55" i="57" s="1"/>
  <c r="AS55" i="57" s="1"/>
  <c r="AT55" i="57" s="1"/>
  <c r="AU55" i="57" s="1"/>
  <c r="AV55" i="57" s="1"/>
  <c r="AW55" i="57" s="1"/>
  <c r="AX55" i="57" s="1"/>
  <c r="AY55" i="57" s="1"/>
  <c r="AZ55" i="57" s="1"/>
  <c r="BA55" i="57" s="1"/>
  <c r="BB55" i="57" s="1"/>
  <c r="BC55" i="57" s="1"/>
  <c r="BD55" i="57" s="1"/>
  <c r="BE55" i="57" s="1"/>
  <c r="BF55" i="57" s="1"/>
  <c r="BG55" i="57" s="1"/>
  <c r="BH55" i="57" s="1"/>
  <c r="BI55" i="57" s="1"/>
  <c r="AG55" i="57"/>
  <c r="AF55" i="57"/>
  <c r="S48" i="57"/>
  <c r="Z46" i="57"/>
  <c r="Y46" i="57"/>
  <c r="X46" i="57"/>
  <c r="S46" i="57"/>
  <c r="AA45" i="57"/>
  <c r="Z45" i="57"/>
  <c r="X45" i="57"/>
  <c r="S45" i="57"/>
  <c r="S41" i="57"/>
  <c r="S40" i="57"/>
  <c r="S47" i="57" s="1"/>
  <c r="AE39" i="57"/>
  <c r="AC39" i="57"/>
  <c r="AA39" i="57"/>
  <c r="AA46" i="57" s="1"/>
  <c r="Y39" i="57"/>
  <c r="W39" i="57"/>
  <c r="W46" i="57" s="1"/>
  <c r="AE38" i="57"/>
  <c r="AC38" i="57"/>
  <c r="AA38" i="57"/>
  <c r="Y38" i="57"/>
  <c r="Y45" i="57" s="1"/>
  <c r="W38" i="57"/>
  <c r="W45" i="57" s="1"/>
  <c r="AA33" i="57"/>
  <c r="X33" i="57"/>
  <c r="W33" i="57"/>
  <c r="AA32" i="57"/>
  <c r="Z32" i="57"/>
  <c r="Z33" i="57" s="1"/>
  <c r="Y32" i="57"/>
  <c r="Y33" i="57" s="1"/>
  <c r="X32" i="57"/>
  <c r="W32" i="57"/>
  <c r="S32" i="57"/>
  <c r="AB16" i="57"/>
  <c r="S16" i="57"/>
  <c r="M16" i="57"/>
  <c r="L16" i="57"/>
  <c r="K16" i="57"/>
  <c r="J16" i="57"/>
  <c r="I16" i="57"/>
  <c r="H16" i="57"/>
  <c r="G16" i="57"/>
  <c r="F16" i="57"/>
  <c r="E16" i="57"/>
  <c r="D16" i="57"/>
  <c r="C16" i="57"/>
  <c r="AA3" i="57"/>
  <c r="AA81" i="57" s="1"/>
  <c r="BV2" i="57"/>
  <c r="E189" i="33" s="1"/>
  <c r="BU2" i="57"/>
  <c r="D189" i="33" s="1"/>
  <c r="BT2" i="57"/>
  <c r="C189" i="33"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C393" i="51"/>
  <c r="B393" i="51"/>
  <c r="C391" i="51"/>
  <c r="D391" i="51" s="1"/>
  <c r="C383" i="51"/>
  <c r="B383"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C358" i="51"/>
  <c r="BI259" i="51"/>
  <c r="BH259" i="51"/>
  <c r="BG259" i="51"/>
  <c r="BG273" i="51" s="1"/>
  <c r="BF259" i="51"/>
  <c r="BF273" i="51" s="1"/>
  <c r="BE259" i="51"/>
  <c r="BD259" i="51"/>
  <c r="BC259" i="51"/>
  <c r="BC273" i="51" s="1"/>
  <c r="BB259" i="51"/>
  <c r="BB273" i="51" s="1"/>
  <c r="BA259" i="51"/>
  <c r="AZ259" i="51"/>
  <c r="AY259" i="51"/>
  <c r="AY273" i="51" s="1"/>
  <c r="AX259" i="51"/>
  <c r="AX273" i="51" s="1"/>
  <c r="AW259" i="51"/>
  <c r="AV259" i="51"/>
  <c r="AU259" i="51"/>
  <c r="AU273" i="51" s="1"/>
  <c r="AT259" i="51"/>
  <c r="AT273" i="51" s="1"/>
  <c r="AS259" i="51"/>
  <c r="AR259" i="51"/>
  <c r="AQ259" i="51"/>
  <c r="AQ273" i="51" s="1"/>
  <c r="AP259" i="51"/>
  <c r="AP273" i="51" s="1"/>
  <c r="AO259" i="51"/>
  <c r="AN259" i="51"/>
  <c r="AM259" i="51"/>
  <c r="AM273" i="51" s="1"/>
  <c r="AL259" i="51"/>
  <c r="AL273" i="51" s="1"/>
  <c r="AK259" i="51"/>
  <c r="AJ259" i="51"/>
  <c r="AI259" i="51"/>
  <c r="AI273" i="51" s="1"/>
  <c r="AH259" i="51"/>
  <c r="AH273" i="51" s="1"/>
  <c r="AG259" i="51"/>
  <c r="AF259" i="51"/>
  <c r="AE259" i="51"/>
  <c r="AE273" i="51" s="1"/>
  <c r="AD259" i="51"/>
  <c r="AD273" i="51" s="1"/>
  <c r="AC259" i="51"/>
  <c r="AB259" i="51"/>
  <c r="AA259" i="51"/>
  <c r="AA273" i="51" s="1"/>
  <c r="Z259" i="51"/>
  <c r="Z273" i="51" s="1"/>
  <c r="Y259" i="51"/>
  <c r="X259" i="51"/>
  <c r="W259" i="51"/>
  <c r="W273" i="51" s="1"/>
  <c r="V259" i="51"/>
  <c r="V273" i="51" s="1"/>
  <c r="U259" i="51"/>
  <c r="T259" i="51"/>
  <c r="S259" i="51"/>
  <c r="S273" i="51" s="1"/>
  <c r="R259" i="51"/>
  <c r="R273" i="51" s="1"/>
  <c r="Q259" i="51"/>
  <c r="P259" i="51"/>
  <c r="O259" i="51"/>
  <c r="O273" i="51" s="1"/>
  <c r="N259" i="51"/>
  <c r="N273" i="51" s="1"/>
  <c r="M259" i="51"/>
  <c r="L259" i="51"/>
  <c r="K259" i="51"/>
  <c r="K273" i="51" s="1"/>
  <c r="J259" i="51"/>
  <c r="J273" i="51" s="1"/>
  <c r="I259" i="51"/>
  <c r="H259" i="51"/>
  <c r="G259" i="51"/>
  <c r="G273" i="51" s="1"/>
  <c r="F259" i="51"/>
  <c r="F273" i="51" s="1"/>
  <c r="E259" i="51"/>
  <c r="D259" i="51"/>
  <c r="C259" i="51"/>
  <c r="C273" i="51" s="1"/>
  <c r="B259" i="51"/>
  <c r="B273" i="51" s="1"/>
  <c r="BI258" i="51"/>
  <c r="BH258" i="51"/>
  <c r="BG258" i="51"/>
  <c r="BG272" i="51" s="1"/>
  <c r="BF258" i="51"/>
  <c r="BF272" i="51" s="1"/>
  <c r="BE258" i="51"/>
  <c r="BD258" i="51"/>
  <c r="BC258" i="51"/>
  <c r="BC272" i="51" s="1"/>
  <c r="BB258" i="51"/>
  <c r="BB272" i="51" s="1"/>
  <c r="BA258" i="51"/>
  <c r="AZ258" i="51"/>
  <c r="AY258" i="51"/>
  <c r="AY272" i="51" s="1"/>
  <c r="AX258" i="51"/>
  <c r="AX272" i="51" s="1"/>
  <c r="AW258" i="51"/>
  <c r="AV258" i="51"/>
  <c r="AU258" i="51"/>
  <c r="AU272" i="51" s="1"/>
  <c r="AT258" i="51"/>
  <c r="AT272" i="51" s="1"/>
  <c r="AS258" i="51"/>
  <c r="AR258" i="51"/>
  <c r="AQ258" i="51"/>
  <c r="AQ272" i="51" s="1"/>
  <c r="AP258" i="51"/>
  <c r="AP272" i="51" s="1"/>
  <c r="AO258" i="51"/>
  <c r="AN258" i="51"/>
  <c r="AM258" i="51"/>
  <c r="AM272" i="51" s="1"/>
  <c r="AL258" i="51"/>
  <c r="AL272" i="51" s="1"/>
  <c r="AK258" i="51"/>
  <c r="AJ258" i="51"/>
  <c r="AI258" i="51"/>
  <c r="AI272" i="51" s="1"/>
  <c r="AH258" i="51"/>
  <c r="AH272" i="51" s="1"/>
  <c r="AG258" i="51"/>
  <c r="AF258" i="51"/>
  <c r="AE258" i="51"/>
  <c r="AE272" i="51" s="1"/>
  <c r="AD258" i="51"/>
  <c r="AD272" i="51" s="1"/>
  <c r="AC258" i="51"/>
  <c r="AB258" i="51"/>
  <c r="AA258" i="51"/>
  <c r="AA272" i="51" s="1"/>
  <c r="Z258" i="51"/>
  <c r="Z272" i="51" s="1"/>
  <c r="Y258" i="51"/>
  <c r="X258" i="51"/>
  <c r="W258" i="51"/>
  <c r="W272" i="51" s="1"/>
  <c r="V258" i="51"/>
  <c r="V272" i="51" s="1"/>
  <c r="U258" i="51"/>
  <c r="T258" i="51"/>
  <c r="S258" i="51"/>
  <c r="S272" i="51" s="1"/>
  <c r="R258" i="51"/>
  <c r="R272" i="51" s="1"/>
  <c r="Q258" i="51"/>
  <c r="P258" i="51"/>
  <c r="O258" i="51"/>
  <c r="O272" i="51" s="1"/>
  <c r="N258" i="51"/>
  <c r="N272" i="51" s="1"/>
  <c r="M258" i="51"/>
  <c r="L258" i="51"/>
  <c r="K258" i="51"/>
  <c r="K272" i="51" s="1"/>
  <c r="J258" i="51"/>
  <c r="J272" i="51" s="1"/>
  <c r="I258" i="51"/>
  <c r="H258" i="51"/>
  <c r="G258" i="51"/>
  <c r="G272" i="51" s="1"/>
  <c r="F258" i="51"/>
  <c r="F272" i="51" s="1"/>
  <c r="E258" i="51"/>
  <c r="D258" i="51"/>
  <c r="C258" i="51"/>
  <c r="C272" i="51" s="1"/>
  <c r="B258" i="51"/>
  <c r="B272" i="51" s="1"/>
  <c r="BI257" i="51"/>
  <c r="BH257" i="51"/>
  <c r="BG257" i="51"/>
  <c r="BG271" i="51" s="1"/>
  <c r="BF257" i="51"/>
  <c r="BF271" i="51" s="1"/>
  <c r="BE257" i="51"/>
  <c r="BD257" i="51"/>
  <c r="BC257" i="51"/>
  <c r="BC271" i="51" s="1"/>
  <c r="BB257" i="51"/>
  <c r="BB271" i="51" s="1"/>
  <c r="BA257" i="51"/>
  <c r="AZ257" i="51"/>
  <c r="AY257" i="51"/>
  <c r="AY271" i="51" s="1"/>
  <c r="AX257" i="51"/>
  <c r="AX271" i="51" s="1"/>
  <c r="AW257" i="51"/>
  <c r="AV257" i="51"/>
  <c r="AU257" i="51"/>
  <c r="AU271" i="51" s="1"/>
  <c r="AT257" i="51"/>
  <c r="AT271" i="51" s="1"/>
  <c r="AS257" i="51"/>
  <c r="AR257" i="51"/>
  <c r="AQ257" i="51"/>
  <c r="AQ271" i="51" s="1"/>
  <c r="AP257" i="51"/>
  <c r="AP271" i="51" s="1"/>
  <c r="AO257" i="51"/>
  <c r="AN257" i="51"/>
  <c r="AM257" i="51"/>
  <c r="AM271" i="51" s="1"/>
  <c r="AL257" i="51"/>
  <c r="AL271" i="51" s="1"/>
  <c r="AK257" i="51"/>
  <c r="AJ257" i="51"/>
  <c r="AI257" i="51"/>
  <c r="AI271" i="51" s="1"/>
  <c r="AH257" i="51"/>
  <c r="AH271" i="51" s="1"/>
  <c r="AG257" i="51"/>
  <c r="AF257" i="51"/>
  <c r="AE257" i="51"/>
  <c r="AE271" i="51" s="1"/>
  <c r="AD257" i="51"/>
  <c r="AD271" i="51" s="1"/>
  <c r="AC257" i="51"/>
  <c r="AB257" i="51"/>
  <c r="AA257" i="51"/>
  <c r="AA271" i="51" s="1"/>
  <c r="Z257" i="51"/>
  <c r="Z271" i="51" s="1"/>
  <c r="Y257" i="51"/>
  <c r="X257" i="51"/>
  <c r="W257" i="51"/>
  <c r="W271" i="51" s="1"/>
  <c r="V257" i="51"/>
  <c r="V271" i="51" s="1"/>
  <c r="U257" i="51"/>
  <c r="T257" i="51"/>
  <c r="S257" i="51"/>
  <c r="S271" i="51" s="1"/>
  <c r="R257" i="51"/>
  <c r="R271" i="51" s="1"/>
  <c r="Q257" i="51"/>
  <c r="P257" i="51"/>
  <c r="O257" i="51"/>
  <c r="O271" i="51" s="1"/>
  <c r="N257" i="51"/>
  <c r="N271" i="51" s="1"/>
  <c r="M257" i="51"/>
  <c r="L257" i="51"/>
  <c r="K257" i="51"/>
  <c r="K271" i="51" s="1"/>
  <c r="J257" i="51"/>
  <c r="J271" i="51" s="1"/>
  <c r="I257" i="51"/>
  <c r="H257" i="51"/>
  <c r="G257" i="51"/>
  <c r="G271" i="51" s="1"/>
  <c r="F257" i="51"/>
  <c r="F271" i="51" s="1"/>
  <c r="E257" i="51"/>
  <c r="D257" i="51"/>
  <c r="C257" i="51"/>
  <c r="C271" i="51" s="1"/>
  <c r="B257" i="51"/>
  <c r="B271" i="51" s="1"/>
  <c r="BI256" i="51"/>
  <c r="BH256" i="51"/>
  <c r="BG256" i="51"/>
  <c r="BG270" i="51" s="1"/>
  <c r="BF256" i="51"/>
  <c r="BF270" i="51" s="1"/>
  <c r="BE256" i="51"/>
  <c r="BD256" i="51"/>
  <c r="BC256" i="51"/>
  <c r="BC270" i="51" s="1"/>
  <c r="BB256" i="51"/>
  <c r="BB270" i="51" s="1"/>
  <c r="BA256" i="51"/>
  <c r="AZ256" i="51"/>
  <c r="AY256" i="51"/>
  <c r="AY270" i="51" s="1"/>
  <c r="AX256" i="51"/>
  <c r="AX270" i="51" s="1"/>
  <c r="AW256" i="51"/>
  <c r="AV256" i="51"/>
  <c r="AU256" i="51"/>
  <c r="AU270" i="51" s="1"/>
  <c r="AT256" i="51"/>
  <c r="AT270" i="51" s="1"/>
  <c r="AS256" i="51"/>
  <c r="AR256" i="51"/>
  <c r="AQ256" i="51"/>
  <c r="AQ270" i="51" s="1"/>
  <c r="AP256" i="51"/>
  <c r="AP270" i="51" s="1"/>
  <c r="AO256" i="51"/>
  <c r="AN256" i="51"/>
  <c r="AM256" i="51"/>
  <c r="AM270" i="51" s="1"/>
  <c r="AL256" i="51"/>
  <c r="AL270" i="51" s="1"/>
  <c r="AK256" i="51"/>
  <c r="AJ256" i="51"/>
  <c r="AI256" i="51"/>
  <c r="AI270" i="51" s="1"/>
  <c r="AH256" i="51"/>
  <c r="AH270" i="51" s="1"/>
  <c r="AG256" i="51"/>
  <c r="AF256" i="51"/>
  <c r="AE256" i="51"/>
  <c r="AE270" i="51" s="1"/>
  <c r="AD256" i="51"/>
  <c r="AD270" i="51" s="1"/>
  <c r="AC256" i="51"/>
  <c r="AB256" i="51"/>
  <c r="AA256" i="51"/>
  <c r="AA270" i="51" s="1"/>
  <c r="Z256" i="51"/>
  <c r="Z270" i="51" s="1"/>
  <c r="Y256" i="51"/>
  <c r="X256" i="51"/>
  <c r="W256" i="51"/>
  <c r="W270" i="51" s="1"/>
  <c r="V256" i="51"/>
  <c r="V270" i="51" s="1"/>
  <c r="U256" i="51"/>
  <c r="T256" i="51"/>
  <c r="S256" i="51"/>
  <c r="S270" i="51" s="1"/>
  <c r="R256" i="51"/>
  <c r="R270" i="51" s="1"/>
  <c r="Q256" i="51"/>
  <c r="P256" i="51"/>
  <c r="O256" i="51"/>
  <c r="O270" i="51" s="1"/>
  <c r="N256" i="51"/>
  <c r="N270" i="51" s="1"/>
  <c r="M256" i="51"/>
  <c r="L256" i="51"/>
  <c r="K256" i="51"/>
  <c r="K270" i="51" s="1"/>
  <c r="J256" i="51"/>
  <c r="J270" i="51" s="1"/>
  <c r="I256" i="51"/>
  <c r="H256" i="51"/>
  <c r="G256" i="51"/>
  <c r="G270" i="51" s="1"/>
  <c r="F256" i="51"/>
  <c r="F270" i="51" s="1"/>
  <c r="E256" i="51"/>
  <c r="D256" i="51"/>
  <c r="C256" i="51"/>
  <c r="C270" i="51" s="1"/>
  <c r="B256" i="51"/>
  <c r="B270" i="51" s="1"/>
  <c r="BI255" i="51"/>
  <c r="BH255" i="51"/>
  <c r="BG255" i="51"/>
  <c r="BG269" i="51" s="1"/>
  <c r="BF255" i="51"/>
  <c r="BF269" i="51" s="1"/>
  <c r="BE255" i="51"/>
  <c r="BD255" i="51"/>
  <c r="BC255" i="51"/>
  <c r="BC269" i="51" s="1"/>
  <c r="BB255" i="51"/>
  <c r="BB269" i="51" s="1"/>
  <c r="BA255" i="51"/>
  <c r="AZ255" i="51"/>
  <c r="AY255" i="51"/>
  <c r="AY269" i="51" s="1"/>
  <c r="AX255" i="51"/>
  <c r="AX269" i="51" s="1"/>
  <c r="AW255" i="51"/>
  <c r="AV255" i="51"/>
  <c r="AU255" i="51"/>
  <c r="AU269" i="51" s="1"/>
  <c r="AT255" i="51"/>
  <c r="AT269" i="51" s="1"/>
  <c r="AS255" i="51"/>
  <c r="AR255" i="51"/>
  <c r="AQ255" i="51"/>
  <c r="AQ269" i="51" s="1"/>
  <c r="AP255" i="51"/>
  <c r="AP269" i="51" s="1"/>
  <c r="AO255" i="51"/>
  <c r="AN255" i="51"/>
  <c r="AM255" i="51"/>
  <c r="AM269" i="51" s="1"/>
  <c r="AL255" i="51"/>
  <c r="AL269" i="51" s="1"/>
  <c r="AK255" i="51"/>
  <c r="AJ255" i="51"/>
  <c r="AI255" i="51"/>
  <c r="AI269" i="51" s="1"/>
  <c r="AH255" i="51"/>
  <c r="AH269" i="51" s="1"/>
  <c r="AG255" i="51"/>
  <c r="AF255" i="51"/>
  <c r="AE255" i="51"/>
  <c r="AE269" i="51" s="1"/>
  <c r="AD255" i="51"/>
  <c r="AD269" i="51" s="1"/>
  <c r="AC255" i="51"/>
  <c r="AB255" i="51"/>
  <c r="AA255" i="51"/>
  <c r="AA269" i="51" s="1"/>
  <c r="Z255" i="51"/>
  <c r="Z269" i="51" s="1"/>
  <c r="Y255" i="51"/>
  <c r="X255" i="51"/>
  <c r="W255" i="51"/>
  <c r="W269" i="51" s="1"/>
  <c r="V255" i="51"/>
  <c r="V269" i="51" s="1"/>
  <c r="U255" i="51"/>
  <c r="T255" i="51"/>
  <c r="S255" i="51"/>
  <c r="S269" i="51" s="1"/>
  <c r="R255" i="51"/>
  <c r="R269" i="51" s="1"/>
  <c r="Q255" i="51"/>
  <c r="P255" i="51"/>
  <c r="O255" i="51"/>
  <c r="O269" i="51" s="1"/>
  <c r="N255" i="51"/>
  <c r="N269" i="51" s="1"/>
  <c r="M255" i="51"/>
  <c r="L255" i="51"/>
  <c r="K255" i="51"/>
  <c r="K269" i="51" s="1"/>
  <c r="J255" i="51"/>
  <c r="J269" i="51" s="1"/>
  <c r="I255" i="51"/>
  <c r="H255" i="51"/>
  <c r="G255" i="51"/>
  <c r="G269" i="51" s="1"/>
  <c r="F255" i="51"/>
  <c r="F269" i="51" s="1"/>
  <c r="E255" i="51"/>
  <c r="D255" i="51"/>
  <c r="C255" i="51"/>
  <c r="C269" i="51" s="1"/>
  <c r="B255" i="51"/>
  <c r="B269" i="51" s="1"/>
  <c r="BI254" i="51"/>
  <c r="BH254" i="51"/>
  <c r="BG254" i="51"/>
  <c r="BG268" i="51" s="1"/>
  <c r="BF254" i="51"/>
  <c r="BF268" i="51" s="1"/>
  <c r="BE254" i="51"/>
  <c r="BD254" i="51"/>
  <c r="BC254" i="51"/>
  <c r="BC268" i="51" s="1"/>
  <c r="BB254" i="51"/>
  <c r="BB268" i="51" s="1"/>
  <c r="BA254" i="51"/>
  <c r="AZ254" i="51"/>
  <c r="AY254" i="51"/>
  <c r="AY268" i="51" s="1"/>
  <c r="AX254" i="51"/>
  <c r="AX268" i="51" s="1"/>
  <c r="AW254" i="51"/>
  <c r="AV254" i="51"/>
  <c r="AU254" i="51"/>
  <c r="AU268" i="51" s="1"/>
  <c r="AT254" i="51"/>
  <c r="AT268" i="51" s="1"/>
  <c r="AS254" i="51"/>
  <c r="AR254" i="51"/>
  <c r="AQ254" i="51"/>
  <c r="AQ268" i="51" s="1"/>
  <c r="AP254" i="51"/>
  <c r="AP268" i="51" s="1"/>
  <c r="AO254" i="51"/>
  <c r="AN254" i="51"/>
  <c r="AM254" i="51"/>
  <c r="AM268" i="51" s="1"/>
  <c r="AL254" i="51"/>
  <c r="AL268" i="51" s="1"/>
  <c r="AK254" i="51"/>
  <c r="AJ254" i="51"/>
  <c r="AI254" i="51"/>
  <c r="AI268" i="51" s="1"/>
  <c r="AH254" i="51"/>
  <c r="AH268" i="51" s="1"/>
  <c r="AG254" i="51"/>
  <c r="AF254" i="51"/>
  <c r="AE254" i="51"/>
  <c r="AE268" i="51" s="1"/>
  <c r="AD254" i="51"/>
  <c r="AD268" i="51" s="1"/>
  <c r="AC254" i="51"/>
  <c r="AB254" i="51"/>
  <c r="AA254" i="51"/>
  <c r="AA268" i="51" s="1"/>
  <c r="Z254" i="51"/>
  <c r="Z268" i="51" s="1"/>
  <c r="Y254" i="51"/>
  <c r="X254" i="51"/>
  <c r="W254" i="51"/>
  <c r="W268" i="51" s="1"/>
  <c r="V254" i="51"/>
  <c r="V268" i="51" s="1"/>
  <c r="U254" i="51"/>
  <c r="T254" i="51"/>
  <c r="S254" i="51"/>
  <c r="S268" i="51" s="1"/>
  <c r="R254" i="51"/>
  <c r="R268" i="51" s="1"/>
  <c r="Q254" i="51"/>
  <c r="P254" i="51"/>
  <c r="O254" i="51"/>
  <c r="O268" i="51" s="1"/>
  <c r="N254" i="51"/>
  <c r="N268" i="51" s="1"/>
  <c r="M254" i="51"/>
  <c r="L254" i="51"/>
  <c r="K254" i="51"/>
  <c r="K268" i="51" s="1"/>
  <c r="J254" i="51"/>
  <c r="J268" i="51" s="1"/>
  <c r="I254" i="51"/>
  <c r="H254" i="51"/>
  <c r="G254" i="51"/>
  <c r="G268" i="51" s="1"/>
  <c r="F254" i="51"/>
  <c r="F268" i="51" s="1"/>
  <c r="E254" i="51"/>
  <c r="D254" i="51"/>
  <c r="C254" i="51"/>
  <c r="C268" i="51" s="1"/>
  <c r="B254" i="51"/>
  <c r="B268" i="51" s="1"/>
  <c r="BI253" i="51"/>
  <c r="BH253" i="51"/>
  <c r="BG253" i="51"/>
  <c r="BG267" i="51" s="1"/>
  <c r="BF253" i="51"/>
  <c r="BF267" i="51" s="1"/>
  <c r="BE253" i="51"/>
  <c r="BD253" i="51"/>
  <c r="BC253" i="51"/>
  <c r="BC267" i="51" s="1"/>
  <c r="BB253" i="51"/>
  <c r="BB267" i="51" s="1"/>
  <c r="BA253" i="51"/>
  <c r="AZ253" i="51"/>
  <c r="AY253" i="51"/>
  <c r="AY267" i="51" s="1"/>
  <c r="AX253" i="51"/>
  <c r="AX267" i="51" s="1"/>
  <c r="AW253" i="51"/>
  <c r="AV253" i="51"/>
  <c r="AU253" i="51"/>
  <c r="AU267" i="51" s="1"/>
  <c r="AT253" i="51"/>
  <c r="AT267" i="51" s="1"/>
  <c r="AS253" i="51"/>
  <c r="AR253" i="51"/>
  <c r="AQ253" i="51"/>
  <c r="AQ267" i="51" s="1"/>
  <c r="AP253" i="51"/>
  <c r="AP267" i="51" s="1"/>
  <c r="AO253" i="51"/>
  <c r="AN253" i="51"/>
  <c r="AM253" i="51"/>
  <c r="AM267" i="51" s="1"/>
  <c r="AL253" i="51"/>
  <c r="AL267" i="51" s="1"/>
  <c r="AK253" i="51"/>
  <c r="AJ253" i="51"/>
  <c r="AI253" i="51"/>
  <c r="AI267" i="51" s="1"/>
  <c r="AH253" i="51"/>
  <c r="AH267" i="51" s="1"/>
  <c r="AG253" i="51"/>
  <c r="AF253" i="51"/>
  <c r="AE253" i="51"/>
  <c r="AE267" i="51" s="1"/>
  <c r="AD253" i="51"/>
  <c r="AD267" i="51" s="1"/>
  <c r="AC253" i="51"/>
  <c r="AB253" i="51"/>
  <c r="AA253" i="51"/>
  <c r="AA267" i="51" s="1"/>
  <c r="Z253" i="51"/>
  <c r="Z267" i="51" s="1"/>
  <c r="Y253" i="51"/>
  <c r="X253" i="51"/>
  <c r="W253" i="51"/>
  <c r="W267" i="51" s="1"/>
  <c r="V253" i="51"/>
  <c r="V267" i="51" s="1"/>
  <c r="U253" i="51"/>
  <c r="T253" i="51"/>
  <c r="S253" i="51"/>
  <c r="S267" i="51" s="1"/>
  <c r="R253" i="51"/>
  <c r="R267" i="51" s="1"/>
  <c r="Q253" i="51"/>
  <c r="P253" i="51"/>
  <c r="O253" i="51"/>
  <c r="O267" i="51" s="1"/>
  <c r="N253" i="51"/>
  <c r="N267" i="51" s="1"/>
  <c r="M253" i="51"/>
  <c r="L253" i="51"/>
  <c r="K253" i="51"/>
  <c r="K267" i="51" s="1"/>
  <c r="J253" i="51"/>
  <c r="J267" i="51" s="1"/>
  <c r="I253" i="51"/>
  <c r="H253" i="51"/>
  <c r="G253" i="51"/>
  <c r="G267" i="51" s="1"/>
  <c r="F253" i="51"/>
  <c r="F267" i="51" s="1"/>
  <c r="E253" i="51"/>
  <c r="D253" i="51"/>
  <c r="C253" i="51"/>
  <c r="C267" i="51" s="1"/>
  <c r="B253" i="51"/>
  <c r="B267" i="51" s="1"/>
  <c r="BI252" i="51"/>
  <c r="BH252" i="51"/>
  <c r="BG252" i="51"/>
  <c r="BG266" i="51" s="1"/>
  <c r="BF252" i="51"/>
  <c r="BF266" i="51" s="1"/>
  <c r="BE252" i="51"/>
  <c r="BD252" i="51"/>
  <c r="BC252" i="51"/>
  <c r="BC266" i="51" s="1"/>
  <c r="BB252" i="51"/>
  <c r="BB266" i="51" s="1"/>
  <c r="BA252" i="51"/>
  <c r="AZ252" i="51"/>
  <c r="AY252" i="51"/>
  <c r="AY266" i="51" s="1"/>
  <c r="AX252" i="51"/>
  <c r="AX266" i="51" s="1"/>
  <c r="AW252" i="51"/>
  <c r="AV252" i="51"/>
  <c r="AU252" i="51"/>
  <c r="AU266" i="51" s="1"/>
  <c r="AT252" i="51"/>
  <c r="AT266" i="51" s="1"/>
  <c r="AS252" i="51"/>
  <c r="AR252" i="51"/>
  <c r="AQ252" i="51"/>
  <c r="AQ266" i="51" s="1"/>
  <c r="AP252" i="51"/>
  <c r="AP266" i="51" s="1"/>
  <c r="AO252" i="51"/>
  <c r="AN252" i="51"/>
  <c r="AM252" i="51"/>
  <c r="AM266" i="51" s="1"/>
  <c r="AL252" i="51"/>
  <c r="AL266" i="51" s="1"/>
  <c r="AK252" i="51"/>
  <c r="AJ252" i="51"/>
  <c r="AI252" i="51"/>
  <c r="AI266" i="51" s="1"/>
  <c r="AH252" i="51"/>
  <c r="AH266" i="51" s="1"/>
  <c r="AG252" i="51"/>
  <c r="AF252" i="51"/>
  <c r="AE252" i="51"/>
  <c r="AE266" i="51" s="1"/>
  <c r="AD252" i="51"/>
  <c r="AD266" i="51" s="1"/>
  <c r="AC252" i="51"/>
  <c r="AB252" i="51"/>
  <c r="AA252" i="51"/>
  <c r="AA266" i="51" s="1"/>
  <c r="Z252" i="51"/>
  <c r="Z266" i="51" s="1"/>
  <c r="Y252" i="51"/>
  <c r="X252" i="51"/>
  <c r="W252" i="51"/>
  <c r="W266" i="51" s="1"/>
  <c r="V252" i="51"/>
  <c r="V266" i="51" s="1"/>
  <c r="U252" i="51"/>
  <c r="T252" i="51"/>
  <c r="S252" i="51"/>
  <c r="S266" i="51" s="1"/>
  <c r="R252" i="51"/>
  <c r="R266" i="51" s="1"/>
  <c r="Q252" i="51"/>
  <c r="P252" i="51"/>
  <c r="O252" i="51"/>
  <c r="O266" i="51" s="1"/>
  <c r="N252" i="51"/>
  <c r="N266" i="51" s="1"/>
  <c r="M252" i="51"/>
  <c r="L252" i="51"/>
  <c r="K252" i="51"/>
  <c r="K266" i="51" s="1"/>
  <c r="J252" i="51"/>
  <c r="J266" i="51" s="1"/>
  <c r="I252" i="51"/>
  <c r="H252" i="51"/>
  <c r="G252" i="51"/>
  <c r="G266" i="51" s="1"/>
  <c r="F252" i="51"/>
  <c r="F266" i="51" s="1"/>
  <c r="E252" i="51"/>
  <c r="D252" i="51"/>
  <c r="C252" i="51"/>
  <c r="C266" i="51" s="1"/>
  <c r="B252" i="51"/>
  <c r="B266" i="51" s="1"/>
  <c r="BI251" i="51"/>
  <c r="BH251" i="51"/>
  <c r="BG251" i="51"/>
  <c r="BG265" i="51" s="1"/>
  <c r="BF251" i="51"/>
  <c r="BF265" i="51" s="1"/>
  <c r="BE251" i="51"/>
  <c r="BD251" i="51"/>
  <c r="BC251" i="51"/>
  <c r="BC265" i="51" s="1"/>
  <c r="BB251" i="51"/>
  <c r="BB265" i="51" s="1"/>
  <c r="BA251" i="51"/>
  <c r="AZ251" i="51"/>
  <c r="AY251" i="51"/>
  <c r="AY265" i="51" s="1"/>
  <c r="AX251" i="51"/>
  <c r="AX265" i="51" s="1"/>
  <c r="AW251" i="51"/>
  <c r="AV251" i="51"/>
  <c r="AU251" i="51"/>
  <c r="AU265" i="51" s="1"/>
  <c r="AT251" i="51"/>
  <c r="AT265" i="51" s="1"/>
  <c r="AS251" i="51"/>
  <c r="AR251" i="51"/>
  <c r="AQ251" i="51"/>
  <c r="AQ265" i="51" s="1"/>
  <c r="AP251" i="51"/>
  <c r="AP265" i="51" s="1"/>
  <c r="AO251" i="51"/>
  <c r="AN251" i="51"/>
  <c r="AM251" i="51"/>
  <c r="AM265" i="51" s="1"/>
  <c r="AL251" i="51"/>
  <c r="AL265" i="51" s="1"/>
  <c r="AK251" i="51"/>
  <c r="AJ251" i="51"/>
  <c r="AI251" i="51"/>
  <c r="AI265" i="51" s="1"/>
  <c r="AH251" i="51"/>
  <c r="AH265" i="51" s="1"/>
  <c r="AG251" i="51"/>
  <c r="AF251" i="51"/>
  <c r="AE251" i="51"/>
  <c r="AE265" i="51" s="1"/>
  <c r="AD251" i="51"/>
  <c r="AD265" i="51" s="1"/>
  <c r="AC251" i="51"/>
  <c r="AB251" i="51"/>
  <c r="AA251" i="51"/>
  <c r="AA265" i="51" s="1"/>
  <c r="Z251" i="51"/>
  <c r="Z265" i="51" s="1"/>
  <c r="Y251" i="51"/>
  <c r="X251" i="51"/>
  <c r="W251" i="51"/>
  <c r="W265" i="51" s="1"/>
  <c r="V251" i="51"/>
  <c r="V265" i="51" s="1"/>
  <c r="U251" i="51"/>
  <c r="T251" i="51"/>
  <c r="S251" i="51"/>
  <c r="S265" i="51" s="1"/>
  <c r="R251" i="51"/>
  <c r="R265" i="51" s="1"/>
  <c r="Q251" i="51"/>
  <c r="P251" i="51"/>
  <c r="O251" i="51"/>
  <c r="O265" i="51" s="1"/>
  <c r="N251" i="51"/>
  <c r="N265" i="51" s="1"/>
  <c r="M251" i="51"/>
  <c r="L251" i="51"/>
  <c r="K251" i="51"/>
  <c r="K265" i="51" s="1"/>
  <c r="J251" i="51"/>
  <c r="J265" i="51" s="1"/>
  <c r="I251" i="51"/>
  <c r="H251" i="51"/>
  <c r="G251" i="51"/>
  <c r="G265" i="51" s="1"/>
  <c r="F251" i="51"/>
  <c r="F265" i="51" s="1"/>
  <c r="E251" i="51"/>
  <c r="D251" i="51"/>
  <c r="C251" i="51"/>
  <c r="C265" i="51" s="1"/>
  <c r="B251" i="51"/>
  <c r="B265" i="51" s="1"/>
  <c r="BI250" i="51"/>
  <c r="BH250" i="51"/>
  <c r="BG250" i="51"/>
  <c r="BG264" i="51" s="1"/>
  <c r="BF250" i="51"/>
  <c r="BF264" i="51" s="1"/>
  <c r="BE250" i="51"/>
  <c r="BD250" i="51"/>
  <c r="BC250" i="51"/>
  <c r="BC264" i="51" s="1"/>
  <c r="BB250" i="51"/>
  <c r="BB264" i="51" s="1"/>
  <c r="BA250" i="51"/>
  <c r="AZ250" i="51"/>
  <c r="AY250" i="51"/>
  <c r="AY264" i="51" s="1"/>
  <c r="AX250" i="51"/>
  <c r="AX264" i="51" s="1"/>
  <c r="AW250" i="51"/>
  <c r="AV250" i="51"/>
  <c r="AU250" i="51"/>
  <c r="AU264" i="51" s="1"/>
  <c r="AT250" i="51"/>
  <c r="AT264" i="51" s="1"/>
  <c r="AS250" i="51"/>
  <c r="AR250" i="51"/>
  <c r="AQ250" i="51"/>
  <c r="AQ264" i="51" s="1"/>
  <c r="AP250" i="51"/>
  <c r="AP264" i="51" s="1"/>
  <c r="AO250" i="51"/>
  <c r="AN250" i="51"/>
  <c r="AM250" i="51"/>
  <c r="AM264" i="51" s="1"/>
  <c r="AL250" i="51"/>
  <c r="AL264" i="51" s="1"/>
  <c r="AK250" i="51"/>
  <c r="AJ250" i="51"/>
  <c r="AI250" i="51"/>
  <c r="AI264" i="51" s="1"/>
  <c r="AH250" i="51"/>
  <c r="AH264" i="51" s="1"/>
  <c r="AG250" i="51"/>
  <c r="AF250" i="51"/>
  <c r="AE250" i="51"/>
  <c r="AE264" i="51" s="1"/>
  <c r="AD250" i="51"/>
  <c r="AD264" i="51" s="1"/>
  <c r="AC250" i="51"/>
  <c r="AB250" i="51"/>
  <c r="AA250" i="51"/>
  <c r="AA264" i="51" s="1"/>
  <c r="Z250" i="51"/>
  <c r="Z264" i="51" s="1"/>
  <c r="Y250" i="51"/>
  <c r="X250" i="51"/>
  <c r="W250" i="51"/>
  <c r="W264" i="51" s="1"/>
  <c r="V250" i="51"/>
  <c r="V264" i="51" s="1"/>
  <c r="U250" i="51"/>
  <c r="T250" i="51"/>
  <c r="S250" i="51"/>
  <c r="S264" i="51" s="1"/>
  <c r="R250" i="51"/>
  <c r="R264" i="51" s="1"/>
  <c r="Q250" i="51"/>
  <c r="P250" i="51"/>
  <c r="O250" i="51"/>
  <c r="O264" i="51" s="1"/>
  <c r="N250" i="51"/>
  <c r="N264" i="51" s="1"/>
  <c r="M250" i="51"/>
  <c r="L250" i="51"/>
  <c r="K250" i="51"/>
  <c r="K264" i="51" s="1"/>
  <c r="J250" i="51"/>
  <c r="J264" i="51" s="1"/>
  <c r="I250" i="51"/>
  <c r="H250" i="51"/>
  <c r="G250" i="51"/>
  <c r="G264" i="51" s="1"/>
  <c r="F250" i="51"/>
  <c r="F264" i="51" s="1"/>
  <c r="E250" i="51"/>
  <c r="D250" i="51"/>
  <c r="C250" i="51"/>
  <c r="C264" i="51" s="1"/>
  <c r="B250" i="51"/>
  <c r="B264" i="51" s="1"/>
  <c r="BI249" i="51"/>
  <c r="BH249" i="51"/>
  <c r="BG249" i="51"/>
  <c r="BG263" i="51" s="1"/>
  <c r="BF249" i="51"/>
  <c r="BF263" i="51" s="1"/>
  <c r="BE249" i="51"/>
  <c r="BD249" i="51"/>
  <c r="BC249" i="51"/>
  <c r="BC263" i="51" s="1"/>
  <c r="BB249" i="51"/>
  <c r="BB263" i="51" s="1"/>
  <c r="BA249" i="51"/>
  <c r="AZ249" i="51"/>
  <c r="AY249" i="51"/>
  <c r="AY263" i="51" s="1"/>
  <c r="AX249" i="51"/>
  <c r="AX263" i="51" s="1"/>
  <c r="AW249" i="51"/>
  <c r="AV249" i="51"/>
  <c r="AU249" i="51"/>
  <c r="AU263" i="51" s="1"/>
  <c r="AT249" i="51"/>
  <c r="AT263" i="51" s="1"/>
  <c r="AS249" i="51"/>
  <c r="AR249" i="51"/>
  <c r="AQ249" i="51"/>
  <c r="AQ263" i="51" s="1"/>
  <c r="AP249" i="51"/>
  <c r="AP263" i="51" s="1"/>
  <c r="AO249" i="51"/>
  <c r="AN249" i="51"/>
  <c r="AM249" i="51"/>
  <c r="AM263" i="51" s="1"/>
  <c r="AL249" i="51"/>
  <c r="AL263" i="51" s="1"/>
  <c r="AK249" i="51"/>
  <c r="AJ249" i="51"/>
  <c r="AI249" i="51"/>
  <c r="AI263" i="51" s="1"/>
  <c r="AH249" i="51"/>
  <c r="AH263" i="51" s="1"/>
  <c r="AG249" i="51"/>
  <c r="AF249" i="51"/>
  <c r="AE249" i="51"/>
  <c r="AE263" i="51" s="1"/>
  <c r="AD249" i="51"/>
  <c r="AD263" i="51" s="1"/>
  <c r="AC249" i="51"/>
  <c r="AB249" i="51"/>
  <c r="AA249" i="51"/>
  <c r="AA263" i="51" s="1"/>
  <c r="Z249" i="51"/>
  <c r="Z263" i="51" s="1"/>
  <c r="Y249" i="51"/>
  <c r="X249" i="51"/>
  <c r="W249" i="51"/>
  <c r="W263" i="51" s="1"/>
  <c r="V249" i="51"/>
  <c r="V263" i="51" s="1"/>
  <c r="U249" i="51"/>
  <c r="T249" i="51"/>
  <c r="S249" i="51"/>
  <c r="S263" i="51" s="1"/>
  <c r="R249" i="51"/>
  <c r="R263" i="51" s="1"/>
  <c r="Q249" i="51"/>
  <c r="P249" i="51"/>
  <c r="O249" i="51"/>
  <c r="O263" i="51" s="1"/>
  <c r="N249" i="51"/>
  <c r="N263" i="51" s="1"/>
  <c r="M249" i="51"/>
  <c r="L249" i="51"/>
  <c r="K249" i="51"/>
  <c r="K263" i="51" s="1"/>
  <c r="J249" i="51"/>
  <c r="J263" i="51" s="1"/>
  <c r="I249" i="51"/>
  <c r="H249" i="51"/>
  <c r="G249" i="51"/>
  <c r="G263" i="51" s="1"/>
  <c r="F249" i="51"/>
  <c r="F263" i="51" s="1"/>
  <c r="E249" i="51"/>
  <c r="D249" i="51"/>
  <c r="C249" i="51"/>
  <c r="C263" i="51" s="1"/>
  <c r="B249" i="51"/>
  <c r="B263" i="51" s="1"/>
  <c r="BI248" i="51"/>
  <c r="BH248" i="51"/>
  <c r="BG248" i="51"/>
  <c r="BF248" i="51"/>
  <c r="BE248" i="51"/>
  <c r="BD248" i="51"/>
  <c r="BC248" i="51"/>
  <c r="BB248" i="51"/>
  <c r="BA248" i="51"/>
  <c r="AZ248" i="51"/>
  <c r="AY248" i="51"/>
  <c r="AX248" i="51"/>
  <c r="AW248" i="51"/>
  <c r="AV248" i="51"/>
  <c r="AU248" i="51"/>
  <c r="AT248" i="51"/>
  <c r="AS248" i="51"/>
  <c r="AR248" i="51"/>
  <c r="AQ248" i="51"/>
  <c r="AP248" i="51"/>
  <c r="AO248" i="51"/>
  <c r="AN248" i="51"/>
  <c r="AM248" i="51"/>
  <c r="AL248" i="51"/>
  <c r="AK248" i="51"/>
  <c r="AJ248" i="51"/>
  <c r="AI248" i="51"/>
  <c r="AH248" i="51"/>
  <c r="AG248" i="51"/>
  <c r="AF248" i="51"/>
  <c r="AE248" i="51"/>
  <c r="AD248" i="51"/>
  <c r="AC248" i="51"/>
  <c r="AB248" i="51"/>
  <c r="AA248" i="51"/>
  <c r="Z248" i="51"/>
  <c r="Y248" i="51"/>
  <c r="X248" i="51"/>
  <c r="W248" i="51"/>
  <c r="V248" i="51"/>
  <c r="U248" i="51"/>
  <c r="T248" i="51"/>
  <c r="S248" i="51"/>
  <c r="R248" i="51"/>
  <c r="Q248" i="51"/>
  <c r="P248" i="51"/>
  <c r="O248" i="51"/>
  <c r="N248" i="51"/>
  <c r="M248" i="51"/>
  <c r="L248" i="51"/>
  <c r="K248" i="51"/>
  <c r="J248" i="51"/>
  <c r="I248" i="51"/>
  <c r="H248" i="51"/>
  <c r="G248" i="51"/>
  <c r="F248" i="51"/>
  <c r="E248" i="51"/>
  <c r="D248" i="51"/>
  <c r="C248" i="51"/>
  <c r="B248" i="51"/>
  <c r="D217" i="51"/>
  <c r="S169" i="51"/>
  <c r="J150" i="51"/>
  <c r="N140" i="51"/>
  <c r="K140" i="51"/>
  <c r="J140" i="51"/>
  <c r="F140" i="51"/>
  <c r="G131" i="51"/>
  <c r="H131" i="51" s="1"/>
  <c r="I131" i="51" s="1"/>
  <c r="J131" i="51" s="1"/>
  <c r="K131" i="51" s="1"/>
  <c r="L131" i="51" s="1"/>
  <c r="M131" i="51" s="1"/>
  <c r="N131" i="51" s="1"/>
  <c r="O131" i="51" s="1"/>
  <c r="P131" i="51" s="1"/>
  <c r="F131" i="51"/>
  <c r="J121" i="51"/>
  <c r="B121" i="51"/>
  <c r="AA119" i="51"/>
  <c r="AB119" i="51" s="1"/>
  <c r="Y119" i="51"/>
  <c r="V119" i="51"/>
  <c r="J119" i="51"/>
  <c r="N146" i="51" s="1"/>
  <c r="E119" i="51"/>
  <c r="D119" i="51"/>
  <c r="B119" i="51"/>
  <c r="AB118" i="51"/>
  <c r="AA118" i="51"/>
  <c r="Y118" i="51"/>
  <c r="J118" i="51"/>
  <c r="M146" i="51" s="1"/>
  <c r="E118" i="51"/>
  <c r="D118" i="51"/>
  <c r="B118" i="51"/>
  <c r="X118" i="51" s="1"/>
  <c r="AA117" i="51"/>
  <c r="AB117" i="51" s="1"/>
  <c r="Y117" i="51"/>
  <c r="E117" i="51"/>
  <c r="D117" i="51"/>
  <c r="B117" i="51"/>
  <c r="AA116" i="51"/>
  <c r="AB116" i="51" s="1"/>
  <c r="Y116" i="51"/>
  <c r="V116" i="51"/>
  <c r="E116" i="51"/>
  <c r="D116" i="51"/>
  <c r="B116" i="51"/>
  <c r="AA115" i="51"/>
  <c r="AB115" i="51" s="1"/>
  <c r="Y115" i="51"/>
  <c r="V115" i="51"/>
  <c r="J115" i="51"/>
  <c r="J146" i="51" s="1"/>
  <c r="E115" i="51"/>
  <c r="D115" i="51"/>
  <c r="B115" i="51"/>
  <c r="AB114" i="51"/>
  <c r="AA114" i="51"/>
  <c r="Y114" i="51"/>
  <c r="J114" i="51"/>
  <c r="I146" i="51" s="1"/>
  <c r="E114" i="51"/>
  <c r="D114" i="51"/>
  <c r="B114" i="51"/>
  <c r="X114" i="51" s="1"/>
  <c r="AA113" i="51"/>
  <c r="AB113" i="51" s="1"/>
  <c r="Y113" i="51"/>
  <c r="E113" i="51"/>
  <c r="D113" i="51"/>
  <c r="B113" i="51"/>
  <c r="AA112" i="51"/>
  <c r="AB112" i="51" s="1"/>
  <c r="Y112" i="51"/>
  <c r="V112" i="51"/>
  <c r="E112" i="51"/>
  <c r="D112" i="51"/>
  <c r="B112" i="51"/>
  <c r="G140" i="51" s="1"/>
  <c r="AA111" i="51"/>
  <c r="AB111" i="51" s="1"/>
  <c r="Y111" i="51"/>
  <c r="V111" i="51"/>
  <c r="J111" i="51"/>
  <c r="F146" i="51" s="1"/>
  <c r="E111" i="51"/>
  <c r="D111" i="51"/>
  <c r="B111" i="51"/>
  <c r="AB110" i="51"/>
  <c r="AA110" i="51"/>
  <c r="Y110" i="51"/>
  <c r="J110" i="51"/>
  <c r="E146" i="51" s="1"/>
  <c r="E110" i="51"/>
  <c r="D110" i="51"/>
  <c r="B110" i="51"/>
  <c r="X110" i="51" s="1"/>
  <c r="AA109" i="51"/>
  <c r="AB109" i="51" s="1"/>
  <c r="Y109" i="51"/>
  <c r="E109" i="51"/>
  <c r="D109" i="51"/>
  <c r="B109" i="51"/>
  <c r="AA108" i="51"/>
  <c r="AB108" i="51" s="1"/>
  <c r="Y108" i="51"/>
  <c r="V108" i="51"/>
  <c r="E108" i="51"/>
  <c r="D108" i="51"/>
  <c r="B108" i="51"/>
  <c r="C140" i="51" s="1"/>
  <c r="M100" i="51"/>
  <c r="F100" i="51"/>
  <c r="E100" i="51"/>
  <c r="D100" i="51"/>
  <c r="M99" i="51"/>
  <c r="F99" i="51"/>
  <c r="E99" i="51"/>
  <c r="D99" i="51"/>
  <c r="M98" i="51"/>
  <c r="F98" i="51"/>
  <c r="E98" i="51"/>
  <c r="D98" i="51"/>
  <c r="M97" i="51"/>
  <c r="F97" i="51"/>
  <c r="E97" i="51"/>
  <c r="D97" i="51"/>
  <c r="M96" i="51"/>
  <c r="F96" i="51"/>
  <c r="E96" i="51"/>
  <c r="D96" i="51"/>
  <c r="M95" i="51"/>
  <c r="F95" i="51"/>
  <c r="E95" i="51"/>
  <c r="D95" i="51"/>
  <c r="M94" i="51"/>
  <c r="F94" i="51"/>
  <c r="E94" i="51"/>
  <c r="D94" i="51"/>
  <c r="M93" i="51"/>
  <c r="F93" i="51"/>
  <c r="E93" i="51"/>
  <c r="D93" i="51"/>
  <c r="M92" i="51"/>
  <c r="F92" i="51"/>
  <c r="E92" i="51"/>
  <c r="E101" i="51" s="1"/>
  <c r="E104" i="51" s="1"/>
  <c r="D92" i="51"/>
  <c r="M91" i="51"/>
  <c r="F91" i="51"/>
  <c r="E91" i="51"/>
  <c r="D91" i="51"/>
  <c r="M90" i="51"/>
  <c r="F90" i="51"/>
  <c r="E90" i="51"/>
  <c r="D90" i="51"/>
  <c r="M89" i="51"/>
  <c r="F89" i="51"/>
  <c r="F101" i="51" s="1"/>
  <c r="H101" i="51" s="1"/>
  <c r="E89" i="51"/>
  <c r="D89" i="51"/>
  <c r="D101" i="51" s="1"/>
  <c r="G83" i="51"/>
  <c r="D83" i="51"/>
  <c r="G82" i="51"/>
  <c r="D82" i="51"/>
  <c r="G81" i="51"/>
  <c r="D81" i="51"/>
  <c r="G80" i="51"/>
  <c r="D80" i="51"/>
  <c r="G79" i="51"/>
  <c r="D79" i="51"/>
  <c r="G78" i="51"/>
  <c r="D78" i="51"/>
  <c r="G77" i="51"/>
  <c r="D77" i="51"/>
  <c r="G76" i="51"/>
  <c r="D76" i="51"/>
  <c r="G75" i="51"/>
  <c r="D75" i="51"/>
  <c r="G74" i="51"/>
  <c r="D74" i="51"/>
  <c r="G73" i="51"/>
  <c r="E73" i="51"/>
  <c r="E74" i="51" s="1"/>
  <c r="E75" i="51" s="1"/>
  <c r="E76" i="51" s="1"/>
  <c r="E77" i="51" s="1"/>
  <c r="E78" i="51" s="1"/>
  <c r="E79" i="51" s="1"/>
  <c r="E80" i="51" s="1"/>
  <c r="E81" i="51" s="1"/>
  <c r="E82" i="51" s="1"/>
  <c r="E83" i="51" s="1"/>
  <c r="D73" i="51"/>
  <c r="G72" i="51"/>
  <c r="F72" i="51"/>
  <c r="F73" i="51" s="1"/>
  <c r="E72" i="51"/>
  <c r="D72" i="51"/>
  <c r="J71" i="51"/>
  <c r="K71" i="51" s="1"/>
  <c r="L71" i="51" s="1"/>
  <c r="M71" i="51" s="1"/>
  <c r="N71" i="51" s="1"/>
  <c r="O71" i="51" s="1"/>
  <c r="P71" i="51" s="1"/>
  <c r="Q71" i="51" s="1"/>
  <c r="R71" i="51" s="1"/>
  <c r="S71" i="51" s="1"/>
  <c r="I71" i="51"/>
  <c r="V49" i="51"/>
  <c r="V58" i="49" s="1"/>
  <c r="U49" i="51"/>
  <c r="U58" i="49" s="1"/>
  <c r="T49" i="51"/>
  <c r="T58" i="49" s="1"/>
  <c r="S49" i="51"/>
  <c r="S58" i="49" s="1"/>
  <c r="R49" i="51"/>
  <c r="R58" i="49" s="1"/>
  <c r="Q49" i="51"/>
  <c r="Q58" i="49" s="1"/>
  <c r="P49" i="51"/>
  <c r="P58" i="49" s="1"/>
  <c r="O49" i="51"/>
  <c r="O58" i="49" s="1"/>
  <c r="N49" i="51"/>
  <c r="N58" i="49" s="1"/>
  <c r="M49" i="51"/>
  <c r="M58" i="49" s="1"/>
  <c r="L49" i="51"/>
  <c r="L58" i="49" s="1"/>
  <c r="K49" i="51"/>
  <c r="K58" i="49" s="1"/>
  <c r="J49" i="51"/>
  <c r="J58" i="49" s="1"/>
  <c r="I49" i="51"/>
  <c r="I58" i="49" s="1"/>
  <c r="H49" i="51"/>
  <c r="H58" i="49" s="1"/>
  <c r="G49" i="51"/>
  <c r="G58" i="49" s="1"/>
  <c r="V48" i="51"/>
  <c r="V58" i="48" s="1"/>
  <c r="U48" i="51"/>
  <c r="U58" i="48" s="1"/>
  <c r="T48" i="51"/>
  <c r="T58" i="48" s="1"/>
  <c r="S48" i="51"/>
  <c r="S58" i="48" s="1"/>
  <c r="R48" i="51"/>
  <c r="R58" i="48" s="1"/>
  <c r="Q48" i="51"/>
  <c r="Q58" i="48" s="1"/>
  <c r="P48" i="51"/>
  <c r="P58" i="48" s="1"/>
  <c r="O48" i="51"/>
  <c r="O58" i="48" s="1"/>
  <c r="N48" i="51"/>
  <c r="N58" i="48" s="1"/>
  <c r="M48" i="51"/>
  <c r="M58" i="48" s="1"/>
  <c r="L48" i="51"/>
  <c r="L58" i="48" s="1"/>
  <c r="K48" i="51"/>
  <c r="K58" i="48" s="1"/>
  <c r="J48" i="51"/>
  <c r="J58" i="48" s="1"/>
  <c r="I48" i="51"/>
  <c r="I58" i="48" s="1"/>
  <c r="H48" i="51"/>
  <c r="H58" i="48" s="1"/>
  <c r="G48" i="51"/>
  <c r="G58" i="48" s="1"/>
  <c r="V47" i="51"/>
  <c r="V58" i="47" s="1"/>
  <c r="U47" i="51"/>
  <c r="U58" i="47" s="1"/>
  <c r="T47" i="51"/>
  <c r="T58" i="47" s="1"/>
  <c r="S47" i="51"/>
  <c r="S58" i="47" s="1"/>
  <c r="R47" i="51"/>
  <c r="R58" i="47" s="1"/>
  <c r="Q47" i="51"/>
  <c r="Q58" i="47" s="1"/>
  <c r="P47" i="51"/>
  <c r="P58" i="47" s="1"/>
  <c r="O47" i="51"/>
  <c r="O58" i="47" s="1"/>
  <c r="N47" i="51"/>
  <c r="N58" i="47" s="1"/>
  <c r="M47" i="51"/>
  <c r="M58" i="47" s="1"/>
  <c r="L47" i="51"/>
  <c r="L58" i="47" s="1"/>
  <c r="K47" i="51"/>
  <c r="K58" i="47" s="1"/>
  <c r="J47" i="51"/>
  <c r="J58" i="47" s="1"/>
  <c r="I47" i="51"/>
  <c r="I58" i="47" s="1"/>
  <c r="H47" i="51"/>
  <c r="H58" i="47" s="1"/>
  <c r="G47" i="51"/>
  <c r="G58" i="47" s="1"/>
  <c r="F47" i="51"/>
  <c r="F58" i="47" s="1"/>
  <c r="E47" i="51"/>
  <c r="E58" i="47" s="1"/>
  <c r="D47" i="51"/>
  <c r="D58" i="47" s="1"/>
  <c r="C47" i="51"/>
  <c r="C58" i="47" s="1"/>
  <c r="B47" i="51"/>
  <c r="B58" i="47" s="1"/>
  <c r="C46" i="51"/>
  <c r="C58" i="46" s="1"/>
  <c r="B46" i="51"/>
  <c r="B58" i="46" s="1"/>
  <c r="V45" i="51"/>
  <c r="V58" i="45" s="1"/>
  <c r="U45" i="51"/>
  <c r="U58" i="45" s="1"/>
  <c r="T45" i="51"/>
  <c r="T58" i="45" s="1"/>
  <c r="S45" i="51"/>
  <c r="S58" i="45" s="1"/>
  <c r="R45" i="51"/>
  <c r="R58" i="45" s="1"/>
  <c r="Q45" i="51"/>
  <c r="Q58" i="45" s="1"/>
  <c r="P45" i="51"/>
  <c r="P58" i="45" s="1"/>
  <c r="O45" i="51"/>
  <c r="O58" i="45" s="1"/>
  <c r="N45" i="51"/>
  <c r="N58" i="45" s="1"/>
  <c r="M45" i="51"/>
  <c r="M58" i="45" s="1"/>
  <c r="L45" i="51"/>
  <c r="L58" i="45" s="1"/>
  <c r="K45" i="51"/>
  <c r="K58" i="45" s="1"/>
  <c r="J45" i="51"/>
  <c r="J58" i="45" s="1"/>
  <c r="I45" i="51"/>
  <c r="I58" i="45" s="1"/>
  <c r="H45" i="51"/>
  <c r="H58" i="45" s="1"/>
  <c r="G45" i="51"/>
  <c r="G58" i="45" s="1"/>
  <c r="F45" i="51"/>
  <c r="F58" i="45" s="1"/>
  <c r="E45" i="51"/>
  <c r="E58" i="45" s="1"/>
  <c r="D45" i="51"/>
  <c r="D58" i="45" s="1"/>
  <c r="C45" i="51"/>
  <c r="C58" i="45" s="1"/>
  <c r="B45" i="51"/>
  <c r="B58" i="45" s="1"/>
  <c r="V44" i="51"/>
  <c r="V58" i="44" s="1"/>
  <c r="U44" i="51"/>
  <c r="U58" i="44" s="1"/>
  <c r="T44" i="51"/>
  <c r="T58" i="44" s="1"/>
  <c r="S44" i="51"/>
  <c r="S58" i="44" s="1"/>
  <c r="R44" i="51"/>
  <c r="R58" i="44" s="1"/>
  <c r="Q44" i="51"/>
  <c r="Q58" i="44" s="1"/>
  <c r="P44" i="51"/>
  <c r="P58" i="44" s="1"/>
  <c r="O44" i="51"/>
  <c r="O58" i="44" s="1"/>
  <c r="N44" i="51"/>
  <c r="N58" i="44" s="1"/>
  <c r="M44" i="51"/>
  <c r="M58" i="44" s="1"/>
  <c r="L44" i="51"/>
  <c r="L58" i="44" s="1"/>
  <c r="K44" i="51"/>
  <c r="K58" i="44" s="1"/>
  <c r="J44" i="51"/>
  <c r="J58" i="44" s="1"/>
  <c r="I44" i="51"/>
  <c r="I58" i="44" s="1"/>
  <c r="H44" i="51"/>
  <c r="H58" i="44" s="1"/>
  <c r="G44" i="51"/>
  <c r="G58" i="44" s="1"/>
  <c r="F44" i="51"/>
  <c r="F58" i="44" s="1"/>
  <c r="E44" i="51"/>
  <c r="E58" i="44" s="1"/>
  <c r="D44" i="51"/>
  <c r="D58" i="44" s="1"/>
  <c r="C44" i="51"/>
  <c r="C58" i="44" s="1"/>
  <c r="B44" i="51"/>
  <c r="B58" i="44" s="1"/>
  <c r="V43" i="51"/>
  <c r="V58" i="40" s="1"/>
  <c r="U43" i="51"/>
  <c r="U58" i="40" s="1"/>
  <c r="T43" i="51"/>
  <c r="T58" i="40" s="1"/>
  <c r="S43" i="51"/>
  <c r="S58" i="40" s="1"/>
  <c r="R43" i="51"/>
  <c r="R58" i="40" s="1"/>
  <c r="Q43" i="51"/>
  <c r="Q58" i="40" s="1"/>
  <c r="P43" i="51"/>
  <c r="P58" i="40" s="1"/>
  <c r="O43" i="51"/>
  <c r="O58" i="40" s="1"/>
  <c r="N43" i="51"/>
  <c r="N58" i="40" s="1"/>
  <c r="M43" i="51"/>
  <c r="M58" i="40" s="1"/>
  <c r="L43" i="51"/>
  <c r="L58" i="40" s="1"/>
  <c r="K43" i="51"/>
  <c r="K58" i="40" s="1"/>
  <c r="J43" i="51"/>
  <c r="J58" i="40" s="1"/>
  <c r="I43" i="51"/>
  <c r="I58" i="40" s="1"/>
  <c r="H43" i="51"/>
  <c r="H58" i="40" s="1"/>
  <c r="G43" i="51"/>
  <c r="G58" i="40" s="1"/>
  <c r="F43" i="51"/>
  <c r="F58" i="40" s="1"/>
  <c r="E43" i="51"/>
  <c r="E58" i="40" s="1"/>
  <c r="D43" i="51"/>
  <c r="D58" i="40" s="1"/>
  <c r="C43" i="51"/>
  <c r="C58" i="40" s="1"/>
  <c r="B43" i="51"/>
  <c r="B58" i="40" s="1"/>
  <c r="V42" i="51"/>
  <c r="V58" i="43" s="1"/>
  <c r="U42" i="51"/>
  <c r="U58" i="43" s="1"/>
  <c r="T42" i="51"/>
  <c r="T58" i="43" s="1"/>
  <c r="S42" i="51"/>
  <c r="S58" i="43" s="1"/>
  <c r="R42" i="51"/>
  <c r="R58" i="43" s="1"/>
  <c r="Q42" i="51"/>
  <c r="Q58" i="43" s="1"/>
  <c r="P42" i="51"/>
  <c r="P58" i="43" s="1"/>
  <c r="O42" i="51"/>
  <c r="O58" i="43" s="1"/>
  <c r="N42" i="51"/>
  <c r="N58" i="43" s="1"/>
  <c r="M42" i="51"/>
  <c r="M58" i="43" s="1"/>
  <c r="L42" i="51"/>
  <c r="L58" i="43" s="1"/>
  <c r="K42" i="51"/>
  <c r="K58" i="43" s="1"/>
  <c r="J42" i="51"/>
  <c r="J58" i="43" s="1"/>
  <c r="I42" i="51"/>
  <c r="I58" i="43" s="1"/>
  <c r="H42" i="51"/>
  <c r="H58" i="43" s="1"/>
  <c r="G42" i="51"/>
  <c r="G58" i="43" s="1"/>
  <c r="F42" i="51"/>
  <c r="F58" i="43" s="1"/>
  <c r="E42" i="51"/>
  <c r="E58" i="43" s="1"/>
  <c r="D42" i="51"/>
  <c r="D58" i="43" s="1"/>
  <c r="C42" i="51"/>
  <c r="C58" i="43" s="1"/>
  <c r="B42" i="51"/>
  <c r="B58" i="43" s="1"/>
  <c r="V41" i="51"/>
  <c r="V58" i="42" s="1"/>
  <c r="U41" i="51"/>
  <c r="U58" i="42" s="1"/>
  <c r="T41" i="51"/>
  <c r="T58" i="42" s="1"/>
  <c r="S41" i="51"/>
  <c r="S58" i="42" s="1"/>
  <c r="R41" i="51"/>
  <c r="R58" i="42" s="1"/>
  <c r="Q41" i="51"/>
  <c r="Q58" i="42" s="1"/>
  <c r="P41" i="51"/>
  <c r="P58" i="42" s="1"/>
  <c r="O41" i="51"/>
  <c r="O58" i="42" s="1"/>
  <c r="N41" i="51"/>
  <c r="N58" i="42" s="1"/>
  <c r="M41" i="51"/>
  <c r="M58" i="42" s="1"/>
  <c r="L41" i="51"/>
  <c r="L58" i="42" s="1"/>
  <c r="K41" i="51"/>
  <c r="K58" i="42" s="1"/>
  <c r="J41" i="51"/>
  <c r="J58" i="42" s="1"/>
  <c r="I41" i="51"/>
  <c r="I58" i="42" s="1"/>
  <c r="H41" i="51"/>
  <c r="H58" i="42" s="1"/>
  <c r="G41" i="51"/>
  <c r="G58" i="42" s="1"/>
  <c r="F41" i="51"/>
  <c r="F58" i="42" s="1"/>
  <c r="E41" i="51"/>
  <c r="E58" i="42" s="1"/>
  <c r="D41" i="51"/>
  <c r="D58" i="42" s="1"/>
  <c r="C41" i="51"/>
  <c r="C58" i="42" s="1"/>
  <c r="B41" i="51"/>
  <c r="B58" i="42" s="1"/>
  <c r="V40" i="51"/>
  <c r="V58" i="41" s="1"/>
  <c r="U40" i="51"/>
  <c r="U58" i="41" s="1"/>
  <c r="T40" i="51"/>
  <c r="T58" i="41" s="1"/>
  <c r="S40" i="51"/>
  <c r="S58" i="41" s="1"/>
  <c r="R40" i="51"/>
  <c r="R58" i="41" s="1"/>
  <c r="Q40" i="51"/>
  <c r="Q58" i="41" s="1"/>
  <c r="P40" i="51"/>
  <c r="P58" i="41" s="1"/>
  <c r="O40" i="51"/>
  <c r="O58" i="41" s="1"/>
  <c r="N40" i="51"/>
  <c r="N58" i="41" s="1"/>
  <c r="M40" i="51"/>
  <c r="M58" i="41" s="1"/>
  <c r="L40" i="51"/>
  <c r="L58" i="41" s="1"/>
  <c r="K40" i="51"/>
  <c r="K58" i="41" s="1"/>
  <c r="J40" i="51"/>
  <c r="J58" i="41" s="1"/>
  <c r="I40" i="51"/>
  <c r="I58" i="41" s="1"/>
  <c r="H40" i="51"/>
  <c r="H58" i="41" s="1"/>
  <c r="G40" i="51"/>
  <c r="G58" i="41" s="1"/>
  <c r="F40" i="51"/>
  <c r="F58" i="41" s="1"/>
  <c r="E40" i="51"/>
  <c r="E58" i="41" s="1"/>
  <c r="D40" i="51"/>
  <c r="D58" i="41" s="1"/>
  <c r="C40" i="51"/>
  <c r="C58" i="41" s="1"/>
  <c r="B40" i="51"/>
  <c r="B58" i="41" s="1"/>
  <c r="V39" i="51"/>
  <c r="V58" i="32" s="1"/>
  <c r="U39" i="51"/>
  <c r="U58" i="32" s="1"/>
  <c r="T39" i="51"/>
  <c r="T58" i="32" s="1"/>
  <c r="S39" i="51"/>
  <c r="S58" i="32" s="1"/>
  <c r="R39" i="51"/>
  <c r="R58" i="32" s="1"/>
  <c r="Q39" i="51"/>
  <c r="Q58" i="32" s="1"/>
  <c r="P39" i="51"/>
  <c r="P58" i="32" s="1"/>
  <c r="O39" i="51"/>
  <c r="O58" i="32" s="1"/>
  <c r="N39" i="51"/>
  <c r="N58" i="32" s="1"/>
  <c r="M39" i="51"/>
  <c r="M58" i="32" s="1"/>
  <c r="L39" i="51"/>
  <c r="L58" i="32" s="1"/>
  <c r="K39" i="51"/>
  <c r="K58" i="32" s="1"/>
  <c r="J39" i="51"/>
  <c r="J58" i="32" s="1"/>
  <c r="I39" i="51"/>
  <c r="I58" i="32" s="1"/>
  <c r="H39" i="51"/>
  <c r="H58" i="32" s="1"/>
  <c r="G39" i="51"/>
  <c r="G58" i="32" s="1"/>
  <c r="F39" i="51"/>
  <c r="F58" i="32" s="1"/>
  <c r="E39" i="51"/>
  <c r="E58" i="32" s="1"/>
  <c r="D39" i="51"/>
  <c r="D58" i="32" s="1"/>
  <c r="C39" i="51"/>
  <c r="C58" i="32" s="1"/>
  <c r="B39" i="51"/>
  <c r="B58" i="32" s="1"/>
  <c r="V38" i="51"/>
  <c r="V58" i="1" s="1"/>
  <c r="U38" i="51"/>
  <c r="U58" i="1" s="1"/>
  <c r="T38" i="51"/>
  <c r="T58" i="1" s="1"/>
  <c r="S38" i="51"/>
  <c r="S58" i="1" s="1"/>
  <c r="R38" i="51"/>
  <c r="R58" i="1" s="1"/>
  <c r="Q38" i="51"/>
  <c r="Q58" i="1" s="1"/>
  <c r="P38" i="51"/>
  <c r="P58" i="1" s="1"/>
  <c r="O38" i="51"/>
  <c r="O58" i="1" s="1"/>
  <c r="N38" i="51"/>
  <c r="N58" i="1" s="1"/>
  <c r="M38" i="51"/>
  <c r="M58" i="1" s="1"/>
  <c r="L38" i="51"/>
  <c r="L58" i="1" s="1"/>
  <c r="K38" i="51"/>
  <c r="K58" i="1" s="1"/>
  <c r="J38" i="51"/>
  <c r="J58" i="1" s="1"/>
  <c r="I38" i="51"/>
  <c r="I58" i="1" s="1"/>
  <c r="H38" i="51"/>
  <c r="H58" i="1" s="1"/>
  <c r="G38" i="51"/>
  <c r="G58" i="1" s="1"/>
  <c r="F38" i="51"/>
  <c r="F58" i="1" s="1"/>
  <c r="E38" i="51"/>
  <c r="E58" i="1" s="1"/>
  <c r="D38" i="51"/>
  <c r="D58" i="1" s="1"/>
  <c r="C38" i="51"/>
  <c r="C58" i="1" s="1"/>
  <c r="B38" i="51"/>
  <c r="B58" i="1" s="1"/>
  <c r="E34" i="51"/>
  <c r="D34" i="51"/>
  <c r="A33" i="51"/>
  <c r="A32" i="51"/>
  <c r="C119" i="51" s="1"/>
  <c r="N141" i="51" s="1"/>
  <c r="Q48" i="27" s="1"/>
  <c r="B57" i="49" s="1"/>
  <c r="B56" i="49" s="1"/>
  <c r="A31" i="51"/>
  <c r="C118" i="51" s="1"/>
  <c r="M141" i="51" s="1"/>
  <c r="A30" i="51"/>
  <c r="C117" i="51" s="1"/>
  <c r="L141" i="51" s="1"/>
  <c r="O48" i="27" s="1"/>
  <c r="B57" i="47" s="1"/>
  <c r="B56" i="47" s="1"/>
  <c r="A29" i="51"/>
  <c r="C116" i="51" s="1"/>
  <c r="K141" i="51" s="1"/>
  <c r="N48" i="27" s="1"/>
  <c r="B57" i="46" s="1"/>
  <c r="B56" i="46" s="1"/>
  <c r="A28" i="51"/>
  <c r="C115" i="51" s="1"/>
  <c r="J141" i="51" s="1"/>
  <c r="M48" i="27" s="1"/>
  <c r="B57" i="45" s="1"/>
  <c r="B56" i="45" s="1"/>
  <c r="A27" i="51"/>
  <c r="C114" i="51" s="1"/>
  <c r="I141" i="51" s="1"/>
  <c r="A26" i="51"/>
  <c r="C113" i="51" s="1"/>
  <c r="H141" i="51" s="1"/>
  <c r="K48" i="27" s="1"/>
  <c r="B57" i="40" s="1"/>
  <c r="B56" i="40" s="1"/>
  <c r="A25" i="51"/>
  <c r="C112" i="51" s="1"/>
  <c r="G141" i="51" s="1"/>
  <c r="J48" i="27" s="1"/>
  <c r="B57" i="43" s="1"/>
  <c r="B56" i="43" s="1"/>
  <c r="A24" i="51"/>
  <c r="C111" i="51" s="1"/>
  <c r="F141" i="51" s="1"/>
  <c r="I48" i="27" s="1"/>
  <c r="B57" i="42" s="1"/>
  <c r="B56" i="42" s="1"/>
  <c r="A23" i="51"/>
  <c r="C110" i="51" s="1"/>
  <c r="E141" i="51" s="1"/>
  <c r="A22" i="51"/>
  <c r="C109" i="51" s="1"/>
  <c r="D141" i="51" s="1"/>
  <c r="G48" i="27" s="1"/>
  <c r="B57" i="32" s="1"/>
  <c r="B56" i="32" s="1"/>
  <c r="A21" i="51"/>
  <c r="C108" i="51" s="1"/>
  <c r="BZ15" i="51"/>
  <c r="E15" i="51"/>
  <c r="G15" i="51" s="1"/>
  <c r="BZ14" i="51"/>
  <c r="G14" i="51"/>
  <c r="M118" i="51" s="1"/>
  <c r="E14" i="51"/>
  <c r="BZ13" i="51"/>
  <c r="E13" i="51"/>
  <c r="G13" i="51" s="1"/>
  <c r="BZ12" i="51"/>
  <c r="G12" i="51"/>
  <c r="M116" i="51" s="1"/>
  <c r="E12" i="51"/>
  <c r="BZ11" i="51"/>
  <c r="E11" i="51"/>
  <c r="G11" i="51" s="1"/>
  <c r="BZ10" i="51"/>
  <c r="G10" i="51"/>
  <c r="M114" i="51" s="1"/>
  <c r="E10" i="51"/>
  <c r="BZ9" i="51"/>
  <c r="E9" i="51"/>
  <c r="G9" i="51" s="1"/>
  <c r="J8" i="51"/>
  <c r="BZ8" i="51" s="1"/>
  <c r="E8" i="51"/>
  <c r="G8" i="51" s="1"/>
  <c r="BZ7" i="51"/>
  <c r="G7" i="51"/>
  <c r="M111" i="51" s="1"/>
  <c r="E7" i="51"/>
  <c r="BZ6" i="51"/>
  <c r="K6" i="51"/>
  <c r="K7" i="51" s="1"/>
  <c r="K8" i="51" s="1"/>
  <c r="K9" i="51" s="1"/>
  <c r="K10" i="51" s="1"/>
  <c r="K11" i="51" s="1"/>
  <c r="K12" i="51" s="1"/>
  <c r="K13" i="51" s="1"/>
  <c r="K14" i="51" s="1"/>
  <c r="K15" i="51" s="1"/>
  <c r="E6" i="51"/>
  <c r="G6" i="51" s="1"/>
  <c r="BZ5" i="51"/>
  <c r="K5" i="51"/>
  <c r="J5" i="51"/>
  <c r="J17" i="51" s="1"/>
  <c r="G5" i="51"/>
  <c r="M109" i="51" s="1"/>
  <c r="E5" i="51"/>
  <c r="BZ4" i="51"/>
  <c r="L4" i="51"/>
  <c r="L5" i="51" s="1"/>
  <c r="F4" i="51"/>
  <c r="G1" i="51" s="1"/>
  <c r="E4" i="51"/>
  <c r="F1" i="51" s="1"/>
  <c r="N3" i="51"/>
  <c r="O3" i="51" s="1"/>
  <c r="P3" i="51" s="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R2" i="51"/>
  <c r="S2" i="51" s="1"/>
  <c r="T2" i="51" s="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L1" i="51"/>
  <c r="I1" i="51"/>
  <c r="I4" i="51" s="1"/>
  <c r="D163" i="27"/>
  <c r="C163" i="27"/>
  <c r="K163" i="27" s="1"/>
  <c r="B163" i="27"/>
  <c r="K162" i="27"/>
  <c r="J162" i="27"/>
  <c r="G162" i="27"/>
  <c r="F162" i="27"/>
  <c r="D162" i="27"/>
  <c r="C162" i="27"/>
  <c r="M162" i="27" s="1"/>
  <c r="B162" i="27"/>
  <c r="J161" i="27"/>
  <c r="F161" i="27"/>
  <c r="D161" i="27"/>
  <c r="M161" i="27" s="1"/>
  <c r="C161" i="27"/>
  <c r="L161" i="27" s="1"/>
  <c r="B161" i="27"/>
  <c r="D160" i="27"/>
  <c r="J147" i="27" s="1"/>
  <c r="N120" i="27" s="1"/>
  <c r="N52" i="27" s="1"/>
  <c r="B25" i="46" s="1"/>
  <c r="C160" i="27"/>
  <c r="L160" i="27" s="1"/>
  <c r="B160" i="27"/>
  <c r="D159" i="27"/>
  <c r="C159" i="27"/>
  <c r="K159" i="27" s="1"/>
  <c r="B159" i="27"/>
  <c r="K158" i="27"/>
  <c r="J158" i="27"/>
  <c r="G158" i="27"/>
  <c r="F158" i="27"/>
  <c r="D158" i="27"/>
  <c r="C158" i="27"/>
  <c r="M158" i="27" s="1"/>
  <c r="B158" i="27"/>
  <c r="J157" i="27"/>
  <c r="F157" i="27"/>
  <c r="D157" i="27"/>
  <c r="M157" i="27" s="1"/>
  <c r="C157" i="27"/>
  <c r="L157" i="27" s="1"/>
  <c r="B157" i="27"/>
  <c r="D156" i="27"/>
  <c r="F147" i="27" s="1"/>
  <c r="J120" i="27" s="1"/>
  <c r="J52" i="27" s="1"/>
  <c r="B25" i="43" s="1"/>
  <c r="C156" i="27"/>
  <c r="L156" i="27" s="1"/>
  <c r="B156" i="27"/>
  <c r="D155" i="27"/>
  <c r="C155" i="27"/>
  <c r="K155" i="27" s="1"/>
  <c r="B155" i="27"/>
  <c r="K154" i="27"/>
  <c r="J154" i="27"/>
  <c r="G154" i="27"/>
  <c r="F154" i="27"/>
  <c r="D154" i="27"/>
  <c r="C154" i="27"/>
  <c r="M154" i="27" s="1"/>
  <c r="B154" i="27"/>
  <c r="D145" i="27" s="1"/>
  <c r="J153" i="27"/>
  <c r="F153" i="27"/>
  <c r="D153" i="27"/>
  <c r="M153" i="27" s="1"/>
  <c r="C153" i="27"/>
  <c r="L153" i="27" s="1"/>
  <c r="B153" i="27"/>
  <c r="D152" i="27"/>
  <c r="L152" i="27" s="1"/>
  <c r="C152" i="27"/>
  <c r="B152" i="27"/>
  <c r="D151" i="27"/>
  <c r="C151" i="27"/>
  <c r="B151" i="27"/>
  <c r="D150" i="27"/>
  <c r="C150" i="27"/>
  <c r="M147" i="27"/>
  <c r="L147" i="27"/>
  <c r="K147" i="27"/>
  <c r="I147" i="27"/>
  <c r="H147" i="27"/>
  <c r="E147" i="27"/>
  <c r="D147" i="27"/>
  <c r="AG146" i="27"/>
  <c r="AF146" i="27"/>
  <c r="AE146" i="27"/>
  <c r="AD146" i="27"/>
  <c r="AC146" i="27"/>
  <c r="AB146" i="27"/>
  <c r="AA146" i="27"/>
  <c r="Z146" i="27"/>
  <c r="Y146" i="27"/>
  <c r="X146" i="27"/>
  <c r="W146" i="27"/>
  <c r="V146" i="27"/>
  <c r="U146" i="27"/>
  <c r="M146" i="27"/>
  <c r="L146" i="27"/>
  <c r="K146" i="27"/>
  <c r="J146" i="27"/>
  <c r="I146" i="27"/>
  <c r="H146" i="27"/>
  <c r="G146" i="27"/>
  <c r="F146" i="27"/>
  <c r="E146" i="27"/>
  <c r="D146" i="27"/>
  <c r="C146" i="27"/>
  <c r="B146" i="27"/>
  <c r="U145" i="27"/>
  <c r="M145" i="27"/>
  <c r="L145" i="27"/>
  <c r="K145" i="27"/>
  <c r="J145" i="27"/>
  <c r="I145" i="27"/>
  <c r="H145" i="27"/>
  <c r="G145" i="27"/>
  <c r="F145" i="27"/>
  <c r="E145" i="27"/>
  <c r="C145" i="27"/>
  <c r="B145" i="27"/>
  <c r="E142" i="27"/>
  <c r="C48" i="49" s="1"/>
  <c r="D142" i="27"/>
  <c r="B48" i="49" s="1"/>
  <c r="C142" i="27"/>
  <c r="E141" i="27"/>
  <c r="C48" i="48" s="1"/>
  <c r="D141" i="27"/>
  <c r="B48" i="48" s="1"/>
  <c r="C141" i="27"/>
  <c r="E140" i="27"/>
  <c r="C48" i="47" s="1"/>
  <c r="D140" i="27"/>
  <c r="B48" i="47" s="1"/>
  <c r="C140" i="27"/>
  <c r="E139" i="27"/>
  <c r="C48" i="46" s="1"/>
  <c r="D139" i="27"/>
  <c r="B48" i="46" s="1"/>
  <c r="C139" i="27"/>
  <c r="E138" i="27"/>
  <c r="C48" i="45" s="1"/>
  <c r="D138" i="27"/>
  <c r="B48" i="45" s="1"/>
  <c r="C138" i="27"/>
  <c r="E137" i="27"/>
  <c r="C48" i="44" s="1"/>
  <c r="D137" i="27"/>
  <c r="B48" i="44" s="1"/>
  <c r="C137" i="27"/>
  <c r="E136" i="27"/>
  <c r="C48" i="40" s="1"/>
  <c r="D136" i="27"/>
  <c r="B48" i="40" s="1"/>
  <c r="C136" i="27"/>
  <c r="E135" i="27"/>
  <c r="C48" i="43" s="1"/>
  <c r="D135" i="27"/>
  <c r="B48" i="43" s="1"/>
  <c r="C135" i="27"/>
  <c r="E134" i="27"/>
  <c r="C48" i="42" s="1"/>
  <c r="D134" i="27"/>
  <c r="B48" i="42" s="1"/>
  <c r="C134" i="27"/>
  <c r="E133" i="27"/>
  <c r="C48" i="41" s="1"/>
  <c r="D133" i="27"/>
  <c r="B48" i="41" s="1"/>
  <c r="C133" i="27"/>
  <c r="E132" i="27"/>
  <c r="C48" i="32" s="1"/>
  <c r="D132" i="27"/>
  <c r="B48" i="32" s="1"/>
  <c r="C132" i="27"/>
  <c r="E131" i="27"/>
  <c r="C48" i="1" s="1"/>
  <c r="D131" i="27"/>
  <c r="B48" i="1" s="1"/>
  <c r="C131" i="27"/>
  <c r="B128" i="27"/>
  <c r="B127" i="27"/>
  <c r="Q120" i="27"/>
  <c r="P120" i="27"/>
  <c r="O120" i="27"/>
  <c r="M120" i="27"/>
  <c r="L120" i="27"/>
  <c r="I120" i="27"/>
  <c r="H120" i="27"/>
  <c r="Q119" i="27"/>
  <c r="P119" i="27"/>
  <c r="O119" i="27"/>
  <c r="N119" i="27"/>
  <c r="M119" i="27"/>
  <c r="L119" i="27"/>
  <c r="K119" i="27"/>
  <c r="J119" i="27"/>
  <c r="I119" i="27"/>
  <c r="H119" i="27"/>
  <c r="G119" i="27"/>
  <c r="F119" i="27"/>
  <c r="B97" i="27"/>
  <c r="B27" i="33" s="1"/>
  <c r="B86" i="27"/>
  <c r="B19" i="33" s="1"/>
  <c r="B84" i="27"/>
  <c r="B17" i="33" s="1"/>
  <c r="B82" i="27"/>
  <c r="B81" i="27" s="1"/>
  <c r="B80" i="27"/>
  <c r="B13" i="33" s="1"/>
  <c r="B73" i="27"/>
  <c r="B7" i="33" s="1"/>
  <c r="Q71" i="27"/>
  <c r="P71" i="27"/>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AB43" i="48" s="1"/>
  <c r="AC43" i="48" s="1"/>
  <c r="AD43" i="48" s="1"/>
  <c r="AE43" i="48" s="1"/>
  <c r="AF43" i="48" s="1"/>
  <c r="AG43" i="48" s="1"/>
  <c r="AH43" i="48" s="1"/>
  <c r="AI43" i="48" s="1"/>
  <c r="AJ43" i="48" s="1"/>
  <c r="AK43" i="48" s="1"/>
  <c r="AL43" i="48" s="1"/>
  <c r="AM43" i="48" s="1"/>
  <c r="AN43" i="48" s="1"/>
  <c r="AO43" i="48" s="1"/>
  <c r="AP43" i="48" s="1"/>
  <c r="AQ43" i="48" s="1"/>
  <c r="AR43" i="48" s="1"/>
  <c r="AS43" i="48" s="1"/>
  <c r="AT43" i="48" s="1"/>
  <c r="AU43" i="48" s="1"/>
  <c r="AV43" i="48" s="1"/>
  <c r="AW43" i="48" s="1"/>
  <c r="AX43" i="48" s="1"/>
  <c r="AY43" i="48" s="1"/>
  <c r="AZ43" i="48" s="1"/>
  <c r="BA43" i="48" s="1"/>
  <c r="BB43" i="48" s="1"/>
  <c r="BC43" i="48" s="1"/>
  <c r="BD43" i="48" s="1"/>
  <c r="BE43" i="48" s="1"/>
  <c r="BF43" i="48" s="1"/>
  <c r="BG43" i="48" s="1"/>
  <c r="BH43" i="48" s="1"/>
  <c r="BI43" i="48" s="1"/>
  <c r="O71" i="27"/>
  <c r="N71" i="27"/>
  <c r="M71" i="27"/>
  <c r="L71" i="27"/>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AB43" i="44" s="1"/>
  <c r="AC43" i="44" s="1"/>
  <c r="AD43" i="44" s="1"/>
  <c r="AE43" i="44" s="1"/>
  <c r="AF43" i="44" s="1"/>
  <c r="AG43" i="44" s="1"/>
  <c r="AH43" i="44" s="1"/>
  <c r="AI43" i="44" s="1"/>
  <c r="AJ43" i="44" s="1"/>
  <c r="AK43" i="44" s="1"/>
  <c r="AL43" i="44" s="1"/>
  <c r="AM43" i="44" s="1"/>
  <c r="AN43" i="44" s="1"/>
  <c r="AO43" i="44" s="1"/>
  <c r="AP43" i="44" s="1"/>
  <c r="AQ43" i="44" s="1"/>
  <c r="AR43" i="44" s="1"/>
  <c r="AS43" i="44" s="1"/>
  <c r="AT43" i="44" s="1"/>
  <c r="AU43" i="44" s="1"/>
  <c r="AV43" i="44" s="1"/>
  <c r="AW43" i="44" s="1"/>
  <c r="AX43" i="44" s="1"/>
  <c r="AY43" i="44" s="1"/>
  <c r="AZ43" i="44" s="1"/>
  <c r="BA43" i="44" s="1"/>
  <c r="BB43" i="44" s="1"/>
  <c r="BC43" i="44" s="1"/>
  <c r="BD43" i="44" s="1"/>
  <c r="BE43" i="44" s="1"/>
  <c r="BF43" i="44" s="1"/>
  <c r="BG43" i="44" s="1"/>
  <c r="BH43" i="44" s="1"/>
  <c r="BI43" i="44" s="1"/>
  <c r="K71" i="27"/>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AB43" i="40" s="1"/>
  <c r="AC43" i="40" s="1"/>
  <c r="AD43" i="40" s="1"/>
  <c r="AE43" i="40" s="1"/>
  <c r="AF43" i="40" s="1"/>
  <c r="AG43" i="40" s="1"/>
  <c r="AH43" i="40" s="1"/>
  <c r="AI43" i="40" s="1"/>
  <c r="AJ43" i="40" s="1"/>
  <c r="AK43" i="40" s="1"/>
  <c r="AL43" i="40" s="1"/>
  <c r="AM43" i="40" s="1"/>
  <c r="AN43" i="40" s="1"/>
  <c r="AO43" i="40" s="1"/>
  <c r="AP43" i="40" s="1"/>
  <c r="AQ43" i="40" s="1"/>
  <c r="AR43" i="40" s="1"/>
  <c r="AS43" i="40" s="1"/>
  <c r="AT43" i="40" s="1"/>
  <c r="AU43" i="40" s="1"/>
  <c r="AV43" i="40" s="1"/>
  <c r="AW43" i="40" s="1"/>
  <c r="AX43" i="40" s="1"/>
  <c r="AY43" i="40" s="1"/>
  <c r="AZ43" i="40" s="1"/>
  <c r="BA43" i="40" s="1"/>
  <c r="BB43" i="40" s="1"/>
  <c r="BC43" i="40" s="1"/>
  <c r="BD43" i="40" s="1"/>
  <c r="BE43" i="40" s="1"/>
  <c r="BF43" i="40" s="1"/>
  <c r="BG43" i="40" s="1"/>
  <c r="BH43" i="40" s="1"/>
  <c r="BI43" i="40" s="1"/>
  <c r="J71" i="27"/>
  <c r="I71" i="27"/>
  <c r="H71" i="27"/>
  <c r="G71" i="27"/>
  <c r="F71" i="27"/>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AZ43" i="1" s="1"/>
  <c r="BA43" i="1" s="1"/>
  <c r="BB43" i="1" s="1"/>
  <c r="BC43" i="1" s="1"/>
  <c r="BD43" i="1" s="1"/>
  <c r="BE43" i="1" s="1"/>
  <c r="BF43" i="1" s="1"/>
  <c r="BG43" i="1" s="1"/>
  <c r="BH43" i="1" s="1"/>
  <c r="BI43" i="1" s="1"/>
  <c r="BJ43" i="1" s="1"/>
  <c r="C70" i="27"/>
  <c r="M67" i="27"/>
  <c r="M69" i="27" s="1"/>
  <c r="B41" i="45" s="1"/>
  <c r="B40" i="45" s="1"/>
  <c r="N64" i="27"/>
  <c r="B37" i="46" s="1"/>
  <c r="J64" i="27"/>
  <c r="B37" i="43" s="1"/>
  <c r="F64" i="27"/>
  <c r="B37" i="1" s="1"/>
  <c r="C64" i="27"/>
  <c r="P64" i="27" s="1"/>
  <c r="B37" i="48" s="1"/>
  <c r="Q61" i="27"/>
  <c r="B34" i="49" s="1"/>
  <c r="P61" i="27"/>
  <c r="B34" i="48" s="1"/>
  <c r="O61" i="27"/>
  <c r="B34" i="47" s="1"/>
  <c r="N61" i="27"/>
  <c r="B34" i="46" s="1"/>
  <c r="M61" i="27"/>
  <c r="B34" i="45" s="1"/>
  <c r="L61" i="27"/>
  <c r="B34" i="44" s="1"/>
  <c r="K61" i="27"/>
  <c r="B34" i="40" s="1"/>
  <c r="J61" i="27"/>
  <c r="B34" i="43" s="1"/>
  <c r="I61" i="27"/>
  <c r="B34" i="42" s="1"/>
  <c r="H61" i="27"/>
  <c r="B34" i="41" s="1"/>
  <c r="G61" i="27"/>
  <c r="B34" i="32" s="1"/>
  <c r="F61" i="27"/>
  <c r="B34" i="1" s="1"/>
  <c r="Q60" i="27"/>
  <c r="B33" i="49" s="1"/>
  <c r="P60" i="27"/>
  <c r="B33" i="48" s="1"/>
  <c r="O60" i="27"/>
  <c r="B33" i="47" s="1"/>
  <c r="N60" i="27"/>
  <c r="B33" i="46" s="1"/>
  <c r="M60" i="27"/>
  <c r="B33" i="45" s="1"/>
  <c r="L60" i="27"/>
  <c r="B33" i="44" s="1"/>
  <c r="K60" i="27"/>
  <c r="B33" i="40" s="1"/>
  <c r="J60" i="27"/>
  <c r="B33" i="43" s="1"/>
  <c r="I60" i="27"/>
  <c r="B33" i="42" s="1"/>
  <c r="H60" i="27"/>
  <c r="B33" i="41" s="1"/>
  <c r="G60" i="27"/>
  <c r="B33" i="32" s="1"/>
  <c r="F60" i="27"/>
  <c r="B33" i="1" s="1"/>
  <c r="Q58" i="27"/>
  <c r="B32" i="49" s="1"/>
  <c r="B36" i="49" s="1"/>
  <c r="P58" i="27"/>
  <c r="B32" i="48" s="1"/>
  <c r="B36" i="48" s="1"/>
  <c r="O58" i="27"/>
  <c r="B32" i="47" s="1"/>
  <c r="B36" i="47" s="1"/>
  <c r="N58" i="27"/>
  <c r="B32" i="46" s="1"/>
  <c r="B36" i="46" s="1"/>
  <c r="M58" i="27"/>
  <c r="B32" i="45" s="1"/>
  <c r="B36" i="45" s="1"/>
  <c r="L58" i="27"/>
  <c r="B32" i="44" s="1"/>
  <c r="B36" i="44" s="1"/>
  <c r="K58" i="27"/>
  <c r="B32" i="40" s="1"/>
  <c r="B36" i="40" s="1"/>
  <c r="J58" i="27"/>
  <c r="B32" i="43" s="1"/>
  <c r="B36" i="43" s="1"/>
  <c r="I58" i="27"/>
  <c r="B32" i="42" s="1"/>
  <c r="B36" i="42" s="1"/>
  <c r="H58" i="27"/>
  <c r="B32" i="41" s="1"/>
  <c r="B36" i="41" s="1"/>
  <c r="G58" i="27"/>
  <c r="B32" i="32" s="1"/>
  <c r="B36" i="32" s="1"/>
  <c r="F58" i="27"/>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C55" i="27"/>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4" i="27"/>
  <c r="Q53" i="27"/>
  <c r="B26" i="49" s="1"/>
  <c r="P53" i="27"/>
  <c r="B26" i="48" s="1"/>
  <c r="O53" i="27"/>
  <c r="B26" i="47" s="1"/>
  <c r="N53" i="27"/>
  <c r="B26" i="46" s="1"/>
  <c r="M53" i="27"/>
  <c r="B26" i="45" s="1"/>
  <c r="L53" i="27"/>
  <c r="B26" i="44" s="1"/>
  <c r="K53" i="27"/>
  <c r="B26" i="40" s="1"/>
  <c r="J53" i="27"/>
  <c r="B26" i="43" s="1"/>
  <c r="I53" i="27"/>
  <c r="B26" i="42" s="1"/>
  <c r="H53" i="27"/>
  <c r="B26" i="41" s="1"/>
  <c r="G53" i="27"/>
  <c r="B26" i="32" s="1"/>
  <c r="F53" i="27"/>
  <c r="B26" i="1" s="1"/>
  <c r="C53" i="27"/>
  <c r="Q52" i="27"/>
  <c r="B25" i="49" s="1"/>
  <c r="P52" i="27"/>
  <c r="B25" i="48" s="1"/>
  <c r="O52" i="27"/>
  <c r="B25" i="47" s="1"/>
  <c r="M52" i="27"/>
  <c r="B25" i="45" s="1"/>
  <c r="L52" i="27"/>
  <c r="B25" i="44" s="1"/>
  <c r="I52" i="27"/>
  <c r="B25" i="42" s="1"/>
  <c r="H52" i="27"/>
  <c r="B25" i="41" s="1"/>
  <c r="C52" i="27"/>
  <c r="Q51" i="27"/>
  <c r="B24" i="49" s="1"/>
  <c r="P51" i="27"/>
  <c r="B24" i="48" s="1"/>
  <c r="O51" i="27"/>
  <c r="B24" i="47" s="1"/>
  <c r="N51" i="27"/>
  <c r="B24" i="46" s="1"/>
  <c r="M51" i="27"/>
  <c r="B24" i="45" s="1"/>
  <c r="L51" i="27"/>
  <c r="B24" i="44" s="1"/>
  <c r="K51" i="27"/>
  <c r="B24" i="40" s="1"/>
  <c r="J51" i="27"/>
  <c r="B24" i="43" s="1"/>
  <c r="I51" i="27"/>
  <c r="B24" i="42" s="1"/>
  <c r="H51" i="27"/>
  <c r="B24" i="41" s="1"/>
  <c r="G51" i="27"/>
  <c r="B24" i="32" s="1"/>
  <c r="F51" i="27"/>
  <c r="B24" i="1" s="1"/>
  <c r="C51" i="27"/>
  <c r="P48" i="27"/>
  <c r="B57" i="48" s="1"/>
  <c r="B56" i="48" s="1"/>
  <c r="L48" i="27"/>
  <c r="B57" i="44" s="1"/>
  <c r="B56" i="44" s="1"/>
  <c r="H48" i="27"/>
  <c r="B57" i="41" s="1"/>
  <c r="B56" i="41" s="1"/>
  <c r="O45" i="27"/>
  <c r="B18" i="47" s="1"/>
  <c r="K45" i="27"/>
  <c r="B18" i="40" s="1"/>
  <c r="G45" i="27"/>
  <c r="B18" i="32" s="1"/>
  <c r="C45" i="27"/>
  <c r="K121" i="51" s="1"/>
  <c r="K117" i="51" s="1"/>
  <c r="L147" i="51" s="1"/>
  <c r="Q44" i="27"/>
  <c r="P44" i="27"/>
  <c r="O44" i="27"/>
  <c r="N44" i="27"/>
  <c r="M44" i="27"/>
  <c r="L44" i="27"/>
  <c r="K44" i="27"/>
  <c r="J44" i="27"/>
  <c r="I44" i="27"/>
  <c r="H44" i="27"/>
  <c r="G44" i="27"/>
  <c r="B16" i="32" s="1"/>
  <c r="F44" i="27"/>
  <c r="Q43" i="27"/>
  <c r="B15" i="49" s="1"/>
  <c r="B14" i="49" s="1"/>
  <c r="P43" i="27"/>
  <c r="B15" i="48" s="1"/>
  <c r="B14" i="48" s="1"/>
  <c r="O43" i="27"/>
  <c r="B15" i="47" s="1"/>
  <c r="B14" i="47" s="1"/>
  <c r="N43" i="27"/>
  <c r="B15" i="46" s="1"/>
  <c r="B14" i="46" s="1"/>
  <c r="M43" i="27"/>
  <c r="B15" i="45" s="1"/>
  <c r="B14" i="45" s="1"/>
  <c r="L43" i="27"/>
  <c r="B15" i="44" s="1"/>
  <c r="B14" i="44" s="1"/>
  <c r="K43" i="27"/>
  <c r="B15" i="40" s="1"/>
  <c r="B14" i="40" s="1"/>
  <c r="J43" i="27"/>
  <c r="B15" i="43" s="1"/>
  <c r="B14" i="43" s="1"/>
  <c r="I43" i="27"/>
  <c r="B15" i="42" s="1"/>
  <c r="B14" i="42" s="1"/>
  <c r="H43" i="27"/>
  <c r="B15" i="41" s="1"/>
  <c r="B14" i="41" s="1"/>
  <c r="G43" i="27"/>
  <c r="B15" i="32" s="1"/>
  <c r="B14" i="32" s="1"/>
  <c r="F43" i="27"/>
  <c r="B15" i="1" s="1"/>
  <c r="B14" i="1" s="1"/>
  <c r="Q37" i="27"/>
  <c r="N37" i="27"/>
  <c r="M37" i="27"/>
  <c r="J37" i="27"/>
  <c r="I37" i="27"/>
  <c r="F37" i="27"/>
  <c r="B33" i="27"/>
  <c r="C56" i="27" s="1"/>
  <c r="C73" i="55"/>
  <c r="C113" i="42" s="1"/>
  <c r="A69" i="55"/>
  <c r="D67" i="55"/>
  <c r="D181" i="33" s="1"/>
  <c r="C67" i="55"/>
  <c r="C181" i="33" s="1"/>
  <c r="B67" i="55"/>
  <c r="B181" i="33" s="1"/>
  <c r="D66" i="55"/>
  <c r="D180" i="33" s="1"/>
  <c r="C66" i="55"/>
  <c r="C180" i="33" s="1"/>
  <c r="B66" i="55"/>
  <c r="B180" i="33" s="1"/>
  <c r="D65" i="55"/>
  <c r="D179" i="33" s="1"/>
  <c r="C65" i="55"/>
  <c r="C179" i="33" s="1"/>
  <c r="B65" i="55"/>
  <c r="B179" i="33" s="1"/>
  <c r="D64" i="55"/>
  <c r="D178" i="33" s="1"/>
  <c r="C64" i="55"/>
  <c r="C178" i="33" s="1"/>
  <c r="B64" i="55"/>
  <c r="B178" i="33" s="1"/>
  <c r="D63" i="55"/>
  <c r="D177" i="33" s="1"/>
  <c r="C63" i="55"/>
  <c r="C177" i="33" s="1"/>
  <c r="B63" i="55"/>
  <c r="B177" i="33" s="1"/>
  <c r="D62" i="55"/>
  <c r="D176" i="33" s="1"/>
  <c r="C62" i="55"/>
  <c r="C176" i="33" s="1"/>
  <c r="B62" i="55"/>
  <c r="B176" i="33" s="1"/>
  <c r="D61" i="55"/>
  <c r="D175" i="33" s="1"/>
  <c r="C61" i="55"/>
  <c r="C175" i="33" s="1"/>
  <c r="B61" i="55"/>
  <c r="B175" i="33" s="1"/>
  <c r="D60" i="55"/>
  <c r="D174" i="33" s="1"/>
  <c r="C60" i="55"/>
  <c r="C174" i="33" s="1"/>
  <c r="B60" i="55"/>
  <c r="B174" i="33" s="1"/>
  <c r="D59" i="55"/>
  <c r="D173" i="33" s="1"/>
  <c r="C59" i="55"/>
  <c r="C173" i="33" s="1"/>
  <c r="B59" i="55"/>
  <c r="B173" i="33" s="1"/>
  <c r="D58" i="55"/>
  <c r="D172" i="33" s="1"/>
  <c r="C58" i="55"/>
  <c r="C172" i="33" s="1"/>
  <c r="B58" i="55"/>
  <c r="B172" i="33" s="1"/>
  <c r="D57" i="55"/>
  <c r="D171" i="33" s="1"/>
  <c r="C57" i="55"/>
  <c r="C171" i="33" s="1"/>
  <c r="B57" i="55"/>
  <c r="B171" i="33" s="1"/>
  <c r="D56" i="55"/>
  <c r="D170" i="33" s="1"/>
  <c r="C56" i="55"/>
  <c r="C170" i="33" s="1"/>
  <c r="B56" i="55"/>
  <c r="B170" i="33" s="1"/>
  <c r="M50" i="55"/>
  <c r="L50" i="55"/>
  <c r="K50" i="55"/>
  <c r="J50" i="55"/>
  <c r="I50" i="55"/>
  <c r="H50" i="55"/>
  <c r="G50" i="55"/>
  <c r="F50" i="55"/>
  <c r="E50" i="55"/>
  <c r="D50" i="55"/>
  <c r="C50" i="55"/>
  <c r="B50" i="55"/>
  <c r="O39" i="55"/>
  <c r="O97" i="49" s="1"/>
  <c r="N39" i="55"/>
  <c r="N97" i="49" s="1"/>
  <c r="O38" i="55"/>
  <c r="O97" i="48" s="1"/>
  <c r="N38" i="55"/>
  <c r="N97" i="48" s="1"/>
  <c r="O37" i="55"/>
  <c r="O97" i="47" s="1"/>
  <c r="N37" i="55"/>
  <c r="N97" i="47" s="1"/>
  <c r="O36" i="55"/>
  <c r="O97" i="46" s="1"/>
  <c r="N36" i="55"/>
  <c r="N97" i="46" s="1"/>
  <c r="O35" i="55"/>
  <c r="O97" i="45" s="1"/>
  <c r="N35" i="55"/>
  <c r="N97" i="45" s="1"/>
  <c r="O34" i="55"/>
  <c r="O97" i="44" s="1"/>
  <c r="N34" i="55"/>
  <c r="N97" i="44" s="1"/>
  <c r="O33" i="55"/>
  <c r="O97" i="40" s="1"/>
  <c r="N33" i="55"/>
  <c r="N97" i="40" s="1"/>
  <c r="O32" i="55"/>
  <c r="O97" i="43" s="1"/>
  <c r="N32" i="55"/>
  <c r="N97" i="43" s="1"/>
  <c r="O31" i="55"/>
  <c r="O97" i="42" s="1"/>
  <c r="N31" i="55"/>
  <c r="N97" i="42" s="1"/>
  <c r="O30" i="55"/>
  <c r="O97" i="41" s="1"/>
  <c r="N30" i="55"/>
  <c r="N97" i="41" s="1"/>
  <c r="N29" i="55"/>
  <c r="N97" i="32" s="1"/>
  <c r="N28" i="55"/>
  <c r="N97" i="1" s="1"/>
  <c r="BI22" i="55"/>
  <c r="BI108" i="49" s="1"/>
  <c r="BH22" i="55"/>
  <c r="BH108" i="49" s="1"/>
  <c r="BG22" i="55"/>
  <c r="BG108" i="49" s="1"/>
  <c r="BF22" i="55"/>
  <c r="BF108" i="49" s="1"/>
  <c r="BE22" i="55"/>
  <c r="BE108" i="49" s="1"/>
  <c r="BD22" i="55"/>
  <c r="BD108" i="49" s="1"/>
  <c r="BC22" i="55"/>
  <c r="BC108" i="49" s="1"/>
  <c r="BB22" i="55"/>
  <c r="BB108" i="49" s="1"/>
  <c r="BA22" i="55"/>
  <c r="BA108" i="49" s="1"/>
  <c r="AZ22" i="55"/>
  <c r="AZ108" i="49" s="1"/>
  <c r="AY22" i="55"/>
  <c r="AY108" i="49" s="1"/>
  <c r="AX22" i="55"/>
  <c r="AX108" i="49" s="1"/>
  <c r="AW22" i="55"/>
  <c r="AW108" i="49" s="1"/>
  <c r="AV22" i="55"/>
  <c r="AV108" i="49" s="1"/>
  <c r="AU22" i="55"/>
  <c r="AU108" i="49" s="1"/>
  <c r="AT22" i="55"/>
  <c r="AT108" i="49" s="1"/>
  <c r="AS22" i="55"/>
  <c r="AS108" i="49" s="1"/>
  <c r="AR22" i="55"/>
  <c r="AR108" i="49" s="1"/>
  <c r="AQ22" i="55"/>
  <c r="AQ108" i="49" s="1"/>
  <c r="AP22" i="55"/>
  <c r="AP108" i="49" s="1"/>
  <c r="AO22" i="55"/>
  <c r="AO108" i="49" s="1"/>
  <c r="AN22" i="55"/>
  <c r="AN108" i="49" s="1"/>
  <c r="AM22" i="55"/>
  <c r="AM108" i="49" s="1"/>
  <c r="AL22" i="55"/>
  <c r="AL108" i="49" s="1"/>
  <c r="AK22" i="55"/>
  <c r="AK108" i="49" s="1"/>
  <c r="AJ22" i="55"/>
  <c r="AJ108" i="49" s="1"/>
  <c r="AI22" i="55"/>
  <c r="AI108" i="49" s="1"/>
  <c r="AH22" i="55"/>
  <c r="AH108" i="49" s="1"/>
  <c r="AG22" i="55"/>
  <c r="AG108" i="49" s="1"/>
  <c r="AF22" i="55"/>
  <c r="AF108" i="49" s="1"/>
  <c r="AE22" i="55"/>
  <c r="AE108" i="49" s="1"/>
  <c r="AD22" i="55"/>
  <c r="AD108" i="49" s="1"/>
  <c r="AC22" i="55"/>
  <c r="AC108" i="49" s="1"/>
  <c r="AB22" i="55"/>
  <c r="AB108" i="49" s="1"/>
  <c r="AA22" i="55"/>
  <c r="AA108" i="49" s="1"/>
  <c r="Z22" i="55"/>
  <c r="Z108" i="49" s="1"/>
  <c r="Y22" i="55"/>
  <c r="Y108" i="49" s="1"/>
  <c r="X22" i="55"/>
  <c r="X108" i="49" s="1"/>
  <c r="W22" i="55"/>
  <c r="W108" i="49" s="1"/>
  <c r="V22" i="55"/>
  <c r="V108" i="49" s="1"/>
  <c r="U22" i="55"/>
  <c r="U108" i="49" s="1"/>
  <c r="T22" i="55"/>
  <c r="T108" i="49" s="1"/>
  <c r="S22" i="55"/>
  <c r="S108" i="49" s="1"/>
  <c r="R22" i="55"/>
  <c r="R108" i="49" s="1"/>
  <c r="Q22" i="55"/>
  <c r="Q108" i="49" s="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22" i="55"/>
  <c r="E108" i="49" s="1"/>
  <c r="D22" i="55"/>
  <c r="D108" i="49" s="1"/>
  <c r="C22" i="55"/>
  <c r="C108" i="49" s="1"/>
  <c r="B22" i="55"/>
  <c r="B108" i="49" s="1"/>
  <c r="BI21" i="55"/>
  <c r="BI108" i="48" s="1"/>
  <c r="BH21" i="55"/>
  <c r="BH108" i="48" s="1"/>
  <c r="BG21" i="55"/>
  <c r="BG108" i="48" s="1"/>
  <c r="BF21" i="55"/>
  <c r="BF108" i="48" s="1"/>
  <c r="BE21" i="55"/>
  <c r="BE108" i="48" s="1"/>
  <c r="BD21" i="55"/>
  <c r="BD108" i="48" s="1"/>
  <c r="BC21" i="55"/>
  <c r="BC108" i="48" s="1"/>
  <c r="BB21" i="55"/>
  <c r="BB108" i="48" s="1"/>
  <c r="BA21" i="55"/>
  <c r="BA108" i="48" s="1"/>
  <c r="AZ21" i="55"/>
  <c r="AZ108" i="48" s="1"/>
  <c r="AY21" i="55"/>
  <c r="AY108" i="48" s="1"/>
  <c r="AX21" i="55"/>
  <c r="AX108" i="48" s="1"/>
  <c r="AW21" i="55"/>
  <c r="AW108" i="48" s="1"/>
  <c r="AV21" i="55"/>
  <c r="AV108" i="48" s="1"/>
  <c r="AU21" i="55"/>
  <c r="AU108" i="48" s="1"/>
  <c r="AT21" i="55"/>
  <c r="AT108" i="48" s="1"/>
  <c r="AS21" i="55"/>
  <c r="AS108" i="48" s="1"/>
  <c r="AR21" i="55"/>
  <c r="AR108" i="48" s="1"/>
  <c r="AQ21" i="55"/>
  <c r="AQ108" i="48" s="1"/>
  <c r="AP21" i="55"/>
  <c r="AP108" i="48" s="1"/>
  <c r="AO21" i="55"/>
  <c r="AO108" i="48" s="1"/>
  <c r="AN21" i="55"/>
  <c r="AN108" i="48" s="1"/>
  <c r="AM21" i="55"/>
  <c r="AM108" i="48" s="1"/>
  <c r="AL21" i="55"/>
  <c r="AL108" i="48" s="1"/>
  <c r="AK21" i="55"/>
  <c r="AK108" i="48" s="1"/>
  <c r="AJ21" i="55"/>
  <c r="AJ108" i="48" s="1"/>
  <c r="AI21" i="55"/>
  <c r="AI108" i="48" s="1"/>
  <c r="AH21" i="55"/>
  <c r="AH108" i="48" s="1"/>
  <c r="AG21" i="55"/>
  <c r="AG108" i="48" s="1"/>
  <c r="AF21" i="55"/>
  <c r="AF108" i="48" s="1"/>
  <c r="AE21" i="55"/>
  <c r="AE108" i="48" s="1"/>
  <c r="AD21" i="55"/>
  <c r="AD108" i="48" s="1"/>
  <c r="AC21" i="55"/>
  <c r="AC108" i="48" s="1"/>
  <c r="AB21" i="55"/>
  <c r="AB108" i="48" s="1"/>
  <c r="AA21" i="55"/>
  <c r="AA108" i="48" s="1"/>
  <c r="Z21" i="55"/>
  <c r="Z108" i="48" s="1"/>
  <c r="Y21" i="55"/>
  <c r="Y108" i="48" s="1"/>
  <c r="X21" i="55"/>
  <c r="X108" i="48" s="1"/>
  <c r="W21" i="55"/>
  <c r="W108" i="48" s="1"/>
  <c r="V21" i="55"/>
  <c r="V108" i="48" s="1"/>
  <c r="U21" i="55"/>
  <c r="U108" i="48" s="1"/>
  <c r="T21" i="55"/>
  <c r="T108" i="48" s="1"/>
  <c r="S21" i="55"/>
  <c r="S108" i="48" s="1"/>
  <c r="R21" i="55"/>
  <c r="R108" i="48" s="1"/>
  <c r="Q21" i="55"/>
  <c r="Q108" i="48" s="1"/>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21" i="55"/>
  <c r="E108" i="48" s="1"/>
  <c r="D21" i="55"/>
  <c r="D108" i="48" s="1"/>
  <c r="C21" i="55"/>
  <c r="C108" i="48" s="1"/>
  <c r="B21" i="55"/>
  <c r="B108" i="48" s="1"/>
  <c r="B106" i="48" s="1"/>
  <c r="B109" i="48" s="1"/>
  <c r="BI20" i="55"/>
  <c r="BI108" i="47" s="1"/>
  <c r="BH20" i="55"/>
  <c r="BH108" i="47" s="1"/>
  <c r="BG20" i="55"/>
  <c r="BG108" i="47" s="1"/>
  <c r="BF20" i="55"/>
  <c r="BF108" i="47" s="1"/>
  <c r="BE20" i="55"/>
  <c r="BE108" i="47" s="1"/>
  <c r="BD20" i="55"/>
  <c r="BD108" i="47" s="1"/>
  <c r="BC20" i="55"/>
  <c r="BC108" i="47" s="1"/>
  <c r="BB20" i="55"/>
  <c r="BB108" i="47" s="1"/>
  <c r="BA20" i="55"/>
  <c r="BA108" i="47" s="1"/>
  <c r="AZ20" i="55"/>
  <c r="AZ108" i="47" s="1"/>
  <c r="AY20" i="55"/>
  <c r="AY108" i="47" s="1"/>
  <c r="AX20" i="55"/>
  <c r="AX108" i="47" s="1"/>
  <c r="AW20" i="55"/>
  <c r="AW108" i="47" s="1"/>
  <c r="AV20" i="55"/>
  <c r="AV108" i="47" s="1"/>
  <c r="AU20" i="55"/>
  <c r="AU108" i="47" s="1"/>
  <c r="AT20" i="55"/>
  <c r="AT108" i="47" s="1"/>
  <c r="AS20" i="55"/>
  <c r="AS108" i="47" s="1"/>
  <c r="AR20" i="55"/>
  <c r="AR108" i="47" s="1"/>
  <c r="AQ20" i="55"/>
  <c r="AQ108" i="47" s="1"/>
  <c r="AP20" i="55"/>
  <c r="AP108" i="47" s="1"/>
  <c r="AO20" i="55"/>
  <c r="AO108" i="47" s="1"/>
  <c r="AN20" i="55"/>
  <c r="AN108" i="47" s="1"/>
  <c r="AM20" i="55"/>
  <c r="AM108" i="47" s="1"/>
  <c r="AL20" i="55"/>
  <c r="AL108" i="47" s="1"/>
  <c r="AK20" i="55"/>
  <c r="AK108" i="47" s="1"/>
  <c r="AJ20" i="55"/>
  <c r="AJ108" i="47" s="1"/>
  <c r="AI20" i="55"/>
  <c r="AI108" i="47" s="1"/>
  <c r="AH20" i="55"/>
  <c r="AH108" i="47" s="1"/>
  <c r="AG20" i="55"/>
  <c r="AG108" i="47" s="1"/>
  <c r="AF20" i="55"/>
  <c r="AF108" i="47" s="1"/>
  <c r="AE20" i="55"/>
  <c r="AE108" i="47" s="1"/>
  <c r="AD20" i="55"/>
  <c r="AD108" i="47" s="1"/>
  <c r="AC20" i="55"/>
  <c r="AC108" i="47" s="1"/>
  <c r="AB20" i="55"/>
  <c r="AB108" i="47" s="1"/>
  <c r="AA20" i="55"/>
  <c r="AA108" i="47" s="1"/>
  <c r="Z20" i="55"/>
  <c r="Z108" i="47" s="1"/>
  <c r="Y20" i="55"/>
  <c r="Y108" i="47" s="1"/>
  <c r="X20" i="55"/>
  <c r="X108" i="47" s="1"/>
  <c r="W20" i="55"/>
  <c r="W108" i="47" s="1"/>
  <c r="V20" i="55"/>
  <c r="V108" i="47" s="1"/>
  <c r="U20" i="55"/>
  <c r="U108" i="47" s="1"/>
  <c r="T20" i="55"/>
  <c r="T108" i="47" s="1"/>
  <c r="S20" i="55"/>
  <c r="S108" i="47" s="1"/>
  <c r="R20" i="55"/>
  <c r="R108" i="47" s="1"/>
  <c r="Q20" i="55"/>
  <c r="Q108" i="47" s="1"/>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20" i="55"/>
  <c r="E108" i="47" s="1"/>
  <c r="D20" i="55"/>
  <c r="D108" i="47" s="1"/>
  <c r="C20" i="55"/>
  <c r="C108" i="47" s="1"/>
  <c r="B20" i="55"/>
  <c r="B108" i="47" s="1"/>
  <c r="B106" i="47" s="1"/>
  <c r="B109" i="47" s="1"/>
  <c r="BI19" i="55"/>
  <c r="BI108" i="46" s="1"/>
  <c r="BH19" i="55"/>
  <c r="BH108" i="46" s="1"/>
  <c r="BG19" i="55"/>
  <c r="BG108" i="46" s="1"/>
  <c r="BF19" i="55"/>
  <c r="BF108" i="46" s="1"/>
  <c r="BE19" i="55"/>
  <c r="BE108" i="46" s="1"/>
  <c r="BD19" i="55"/>
  <c r="BD108" i="46" s="1"/>
  <c r="BC19" i="55"/>
  <c r="BC108" i="46" s="1"/>
  <c r="BB19" i="55"/>
  <c r="BB108" i="46" s="1"/>
  <c r="BA19" i="55"/>
  <c r="BA108" i="46" s="1"/>
  <c r="AZ19" i="55"/>
  <c r="AZ108" i="46" s="1"/>
  <c r="AY19" i="55"/>
  <c r="AY108" i="46" s="1"/>
  <c r="AX19" i="55"/>
  <c r="AX108" i="46" s="1"/>
  <c r="AW19" i="55"/>
  <c r="AW108" i="46" s="1"/>
  <c r="AV19" i="55"/>
  <c r="AV108" i="46" s="1"/>
  <c r="AU19" i="55"/>
  <c r="AU108" i="46" s="1"/>
  <c r="AT19" i="55"/>
  <c r="AT108" i="46" s="1"/>
  <c r="AS19" i="55"/>
  <c r="AS108" i="46" s="1"/>
  <c r="AR19" i="55"/>
  <c r="AR108" i="46" s="1"/>
  <c r="AQ19" i="55"/>
  <c r="AQ108" i="46" s="1"/>
  <c r="AP19" i="55"/>
  <c r="AP108" i="46" s="1"/>
  <c r="AO19" i="55"/>
  <c r="AO108" i="46" s="1"/>
  <c r="AN19" i="55"/>
  <c r="AN108" i="46" s="1"/>
  <c r="AM19" i="55"/>
  <c r="AM108" i="46" s="1"/>
  <c r="AL19" i="55"/>
  <c r="AL108" i="46" s="1"/>
  <c r="AK19" i="55"/>
  <c r="AK108" i="46" s="1"/>
  <c r="AJ19" i="55"/>
  <c r="AJ108" i="46" s="1"/>
  <c r="AI19" i="55"/>
  <c r="AI108" i="46" s="1"/>
  <c r="AH19" i="55"/>
  <c r="AH108" i="46" s="1"/>
  <c r="AG19" i="55"/>
  <c r="AG108" i="46" s="1"/>
  <c r="AF19" i="55"/>
  <c r="AF108" i="46" s="1"/>
  <c r="AE19" i="55"/>
  <c r="AE108" i="46" s="1"/>
  <c r="AD19" i="55"/>
  <c r="AD108" i="46" s="1"/>
  <c r="AC19" i="55"/>
  <c r="AC108" i="46" s="1"/>
  <c r="AB19" i="55"/>
  <c r="AB108" i="46" s="1"/>
  <c r="AA19" i="55"/>
  <c r="AA108" i="46" s="1"/>
  <c r="Z19" i="55"/>
  <c r="Z108" i="46" s="1"/>
  <c r="Y19" i="55"/>
  <c r="Y108" i="46" s="1"/>
  <c r="X19" i="55"/>
  <c r="X108" i="46" s="1"/>
  <c r="W19" i="55"/>
  <c r="W108" i="46" s="1"/>
  <c r="V19" i="55"/>
  <c r="V108" i="46" s="1"/>
  <c r="U19" i="55"/>
  <c r="U108" i="46" s="1"/>
  <c r="T19" i="55"/>
  <c r="T108" i="46" s="1"/>
  <c r="S19" i="55"/>
  <c r="S108" i="46" s="1"/>
  <c r="R19" i="55"/>
  <c r="R108" i="46" s="1"/>
  <c r="Q19" i="55"/>
  <c r="Q108" i="46" s="1"/>
  <c r="P19" i="55"/>
  <c r="P108" i="46" s="1"/>
  <c r="O19" i="55"/>
  <c r="O108" i="46" s="1"/>
  <c r="N19" i="55"/>
  <c r="N108" i="46" s="1"/>
  <c r="M19" i="55"/>
  <c r="M108" i="46" s="1"/>
  <c r="L19" i="55"/>
  <c r="L108" i="46" s="1"/>
  <c r="K19" i="55"/>
  <c r="K108" i="46" s="1"/>
  <c r="J19" i="55"/>
  <c r="J108" i="46" s="1"/>
  <c r="I19" i="55"/>
  <c r="I108" i="46" s="1"/>
  <c r="H19" i="55"/>
  <c r="H108" i="46" s="1"/>
  <c r="G19" i="55"/>
  <c r="G108" i="46" s="1"/>
  <c r="F19" i="55"/>
  <c r="F108" i="46" s="1"/>
  <c r="E19" i="55"/>
  <c r="E108" i="46" s="1"/>
  <c r="D19" i="55"/>
  <c r="D108" i="46" s="1"/>
  <c r="C19" i="55"/>
  <c r="C108" i="46" s="1"/>
  <c r="B19" i="55"/>
  <c r="B108" i="46" s="1"/>
  <c r="BI18" i="55"/>
  <c r="BI108" i="45" s="1"/>
  <c r="BH18" i="55"/>
  <c r="BH108" i="45" s="1"/>
  <c r="BG18" i="55"/>
  <c r="BG108" i="45" s="1"/>
  <c r="BF18" i="55"/>
  <c r="BF108" i="45" s="1"/>
  <c r="BE18" i="55"/>
  <c r="BE108" i="45" s="1"/>
  <c r="BD18" i="55"/>
  <c r="BD108" i="45" s="1"/>
  <c r="BC18" i="55"/>
  <c r="BC108" i="45" s="1"/>
  <c r="BB18" i="55"/>
  <c r="BB108" i="45" s="1"/>
  <c r="BA18" i="55"/>
  <c r="BA108" i="45" s="1"/>
  <c r="AZ18" i="55"/>
  <c r="AZ108" i="45" s="1"/>
  <c r="AY18" i="55"/>
  <c r="AY108" i="45" s="1"/>
  <c r="AX18" i="55"/>
  <c r="AX108" i="45" s="1"/>
  <c r="AW18" i="55"/>
  <c r="AW108" i="45" s="1"/>
  <c r="AV18" i="55"/>
  <c r="AV108" i="45" s="1"/>
  <c r="AU18" i="55"/>
  <c r="AU108" i="45" s="1"/>
  <c r="AT18" i="55"/>
  <c r="AT108" i="45" s="1"/>
  <c r="AS18" i="55"/>
  <c r="AS108" i="45" s="1"/>
  <c r="AR18" i="55"/>
  <c r="AR108" i="45" s="1"/>
  <c r="AQ18" i="55"/>
  <c r="AQ108" i="45" s="1"/>
  <c r="AP18" i="55"/>
  <c r="AP108" i="45" s="1"/>
  <c r="AO18" i="55"/>
  <c r="AO108" i="45" s="1"/>
  <c r="AN18" i="55"/>
  <c r="AN108" i="45" s="1"/>
  <c r="AM18" i="55"/>
  <c r="AM108" i="45" s="1"/>
  <c r="AL18" i="55"/>
  <c r="AL108" i="45" s="1"/>
  <c r="AK18" i="55"/>
  <c r="AK108" i="45" s="1"/>
  <c r="AJ18" i="55"/>
  <c r="AJ108" i="45" s="1"/>
  <c r="AI18" i="55"/>
  <c r="AI108" i="45" s="1"/>
  <c r="AH18" i="55"/>
  <c r="AH108" i="45" s="1"/>
  <c r="AG18" i="55"/>
  <c r="AG108" i="45" s="1"/>
  <c r="AF18" i="55"/>
  <c r="AF108" i="45" s="1"/>
  <c r="AE18" i="55"/>
  <c r="AE108" i="45" s="1"/>
  <c r="AD18" i="55"/>
  <c r="AD108" i="45" s="1"/>
  <c r="AC18" i="55"/>
  <c r="AC108" i="45" s="1"/>
  <c r="AB18" i="55"/>
  <c r="AB108" i="45" s="1"/>
  <c r="AA18" i="55"/>
  <c r="AA108" i="45" s="1"/>
  <c r="Z18" i="55"/>
  <c r="Z108" i="45" s="1"/>
  <c r="Y18" i="55"/>
  <c r="Y108" i="45" s="1"/>
  <c r="X18" i="55"/>
  <c r="X108" i="45" s="1"/>
  <c r="W18" i="55"/>
  <c r="W108" i="45" s="1"/>
  <c r="V18" i="55"/>
  <c r="V108" i="45" s="1"/>
  <c r="U18" i="55"/>
  <c r="U108" i="45" s="1"/>
  <c r="T18" i="55"/>
  <c r="T108" i="45" s="1"/>
  <c r="S18" i="55"/>
  <c r="S108" i="45" s="1"/>
  <c r="R18" i="55"/>
  <c r="R108" i="45" s="1"/>
  <c r="Q18" i="55"/>
  <c r="Q108" i="45" s="1"/>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8" i="55"/>
  <c r="E108" i="45" s="1"/>
  <c r="D18" i="55"/>
  <c r="D108" i="45" s="1"/>
  <c r="C18" i="55"/>
  <c r="C108" i="45" s="1"/>
  <c r="B18" i="55"/>
  <c r="B108" i="45" s="1"/>
  <c r="B106" i="45" s="1"/>
  <c r="B109" i="45" s="1"/>
  <c r="B103" i="45" s="1"/>
  <c r="BI17" i="55"/>
  <c r="BI108" i="44" s="1"/>
  <c r="BH17" i="55"/>
  <c r="BH108" i="44" s="1"/>
  <c r="BG17" i="55"/>
  <c r="BG108" i="44" s="1"/>
  <c r="BF17" i="55"/>
  <c r="BF108" i="44" s="1"/>
  <c r="BE17" i="55"/>
  <c r="BE108" i="44" s="1"/>
  <c r="BD17" i="55"/>
  <c r="BD108" i="44" s="1"/>
  <c r="BC17" i="55"/>
  <c r="BC108" i="44" s="1"/>
  <c r="BB17" i="55"/>
  <c r="BB108" i="44" s="1"/>
  <c r="BA17" i="55"/>
  <c r="BA108" i="44" s="1"/>
  <c r="AZ17" i="55"/>
  <c r="AZ108" i="44" s="1"/>
  <c r="AY17" i="55"/>
  <c r="AY108" i="44" s="1"/>
  <c r="AX17" i="55"/>
  <c r="AX108" i="44" s="1"/>
  <c r="AW17" i="55"/>
  <c r="AW108" i="44" s="1"/>
  <c r="AV17" i="55"/>
  <c r="AV108" i="44" s="1"/>
  <c r="AU17" i="55"/>
  <c r="AU108" i="44" s="1"/>
  <c r="AT17" i="55"/>
  <c r="AT108" i="44" s="1"/>
  <c r="AS17" i="55"/>
  <c r="AS108" i="44" s="1"/>
  <c r="AR17" i="55"/>
  <c r="AR108" i="44" s="1"/>
  <c r="AQ17" i="55"/>
  <c r="AQ108" i="44" s="1"/>
  <c r="AP17" i="55"/>
  <c r="AP108" i="44" s="1"/>
  <c r="AO17" i="55"/>
  <c r="AO108" i="44" s="1"/>
  <c r="AN17" i="55"/>
  <c r="AN108" i="44" s="1"/>
  <c r="AM17" i="55"/>
  <c r="AM108" i="44" s="1"/>
  <c r="AL17" i="55"/>
  <c r="AL108" i="44" s="1"/>
  <c r="AK17" i="55"/>
  <c r="AK108" i="44" s="1"/>
  <c r="AJ17" i="55"/>
  <c r="AJ108" i="44" s="1"/>
  <c r="AI17" i="55"/>
  <c r="AI108" i="44" s="1"/>
  <c r="AH17" i="55"/>
  <c r="AH108" i="44" s="1"/>
  <c r="AG17" i="55"/>
  <c r="AG108" i="44" s="1"/>
  <c r="AF17" i="55"/>
  <c r="AF108" i="44" s="1"/>
  <c r="AE17" i="55"/>
  <c r="AE108" i="44" s="1"/>
  <c r="AD17" i="55"/>
  <c r="AD108" i="44" s="1"/>
  <c r="AC17" i="55"/>
  <c r="AC108" i="44" s="1"/>
  <c r="AB17" i="55"/>
  <c r="AB108" i="44" s="1"/>
  <c r="AA17" i="55"/>
  <c r="AA108" i="44" s="1"/>
  <c r="Z17" i="55"/>
  <c r="Z108" i="44" s="1"/>
  <c r="Y17" i="55"/>
  <c r="Y108" i="44" s="1"/>
  <c r="X17" i="55"/>
  <c r="X108" i="44" s="1"/>
  <c r="W17" i="55"/>
  <c r="W108" i="44" s="1"/>
  <c r="V17" i="55"/>
  <c r="V108" i="44" s="1"/>
  <c r="U17" i="55"/>
  <c r="U108" i="44" s="1"/>
  <c r="T17" i="55"/>
  <c r="T108" i="44" s="1"/>
  <c r="S17" i="55"/>
  <c r="S108" i="44" s="1"/>
  <c r="R17" i="55"/>
  <c r="R108" i="44" s="1"/>
  <c r="Q17" i="55"/>
  <c r="Q108" i="44" s="1"/>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7" i="55"/>
  <c r="E108" i="44" s="1"/>
  <c r="D17" i="55"/>
  <c r="D108" i="44" s="1"/>
  <c r="C17" i="55"/>
  <c r="C108" i="44" s="1"/>
  <c r="B17" i="55"/>
  <c r="B108" i="44" s="1"/>
  <c r="B106" i="44" s="1"/>
  <c r="B109" i="44" s="1"/>
  <c r="BI16" i="55"/>
  <c r="BI108" i="40" s="1"/>
  <c r="BH16" i="55"/>
  <c r="BH108" i="40" s="1"/>
  <c r="BG16" i="55"/>
  <c r="BG108" i="40" s="1"/>
  <c r="BF16" i="55"/>
  <c r="BF108" i="40" s="1"/>
  <c r="BE16" i="55"/>
  <c r="BE108" i="40" s="1"/>
  <c r="BD16" i="55"/>
  <c r="BD108" i="40" s="1"/>
  <c r="BC16" i="55"/>
  <c r="BC108" i="40" s="1"/>
  <c r="BB16" i="55"/>
  <c r="BB108" i="40" s="1"/>
  <c r="BA16" i="55"/>
  <c r="BA108" i="40" s="1"/>
  <c r="AZ16" i="55"/>
  <c r="AZ108" i="40" s="1"/>
  <c r="AY16" i="55"/>
  <c r="AY108" i="40" s="1"/>
  <c r="AX16" i="55"/>
  <c r="AX108" i="40" s="1"/>
  <c r="AW16" i="55"/>
  <c r="AW108" i="40" s="1"/>
  <c r="AV16" i="55"/>
  <c r="AV108" i="40" s="1"/>
  <c r="AU16" i="55"/>
  <c r="AU108" i="40" s="1"/>
  <c r="AT16" i="55"/>
  <c r="AT108" i="40" s="1"/>
  <c r="AS16" i="55"/>
  <c r="AS108" i="40" s="1"/>
  <c r="AR16" i="55"/>
  <c r="AR108" i="40" s="1"/>
  <c r="AQ16" i="55"/>
  <c r="AQ108" i="40" s="1"/>
  <c r="AP16" i="55"/>
  <c r="AP108" i="40" s="1"/>
  <c r="AO16" i="55"/>
  <c r="AO108" i="40" s="1"/>
  <c r="AN16" i="55"/>
  <c r="AN108" i="40" s="1"/>
  <c r="AM16" i="55"/>
  <c r="AM108" i="40" s="1"/>
  <c r="AL16" i="55"/>
  <c r="AL108" i="40" s="1"/>
  <c r="AK16" i="55"/>
  <c r="AK108" i="40" s="1"/>
  <c r="AJ16" i="55"/>
  <c r="AJ108" i="40" s="1"/>
  <c r="AI16" i="55"/>
  <c r="AI108" i="40" s="1"/>
  <c r="AH16" i="55"/>
  <c r="AH108" i="40" s="1"/>
  <c r="AG16" i="55"/>
  <c r="AG108" i="40" s="1"/>
  <c r="AF16" i="55"/>
  <c r="AF108" i="40" s="1"/>
  <c r="AE16" i="55"/>
  <c r="AE108" i="40" s="1"/>
  <c r="AD16" i="55"/>
  <c r="AD108" i="40" s="1"/>
  <c r="AC16" i="55"/>
  <c r="AC108" i="40" s="1"/>
  <c r="AB16" i="55"/>
  <c r="AB108" i="40" s="1"/>
  <c r="AA16" i="55"/>
  <c r="AA108" i="40" s="1"/>
  <c r="Z16" i="55"/>
  <c r="Z108" i="40" s="1"/>
  <c r="Y16" i="55"/>
  <c r="Y108" i="40" s="1"/>
  <c r="X16" i="55"/>
  <c r="X108" i="40" s="1"/>
  <c r="W16" i="55"/>
  <c r="W108" i="40" s="1"/>
  <c r="V16" i="55"/>
  <c r="V108" i="40" s="1"/>
  <c r="U16" i="55"/>
  <c r="U108" i="40" s="1"/>
  <c r="T16" i="55"/>
  <c r="T108" i="40" s="1"/>
  <c r="S16" i="55"/>
  <c r="S108" i="40" s="1"/>
  <c r="R16" i="55"/>
  <c r="R108" i="40" s="1"/>
  <c r="Q16" i="55"/>
  <c r="Q108" i="40" s="1"/>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6" i="55"/>
  <c r="E108" i="40" s="1"/>
  <c r="D16" i="55"/>
  <c r="D108" i="40" s="1"/>
  <c r="C16" i="55"/>
  <c r="C108" i="40" s="1"/>
  <c r="B16" i="55"/>
  <c r="B108" i="40" s="1"/>
  <c r="B106" i="40" s="1"/>
  <c r="B109" i="40" s="1"/>
  <c r="BI15" i="55"/>
  <c r="BI108" i="43" s="1"/>
  <c r="BH15" i="55"/>
  <c r="BH108" i="43" s="1"/>
  <c r="BG15" i="55"/>
  <c r="BG108" i="43" s="1"/>
  <c r="BF15" i="55"/>
  <c r="BF108" i="43" s="1"/>
  <c r="BE15" i="55"/>
  <c r="BE108" i="43" s="1"/>
  <c r="BD15" i="55"/>
  <c r="BD108" i="43" s="1"/>
  <c r="BC15" i="55"/>
  <c r="BC108" i="43" s="1"/>
  <c r="BB15" i="55"/>
  <c r="BB108" i="43" s="1"/>
  <c r="BA15" i="55"/>
  <c r="BA108" i="43" s="1"/>
  <c r="AZ15" i="55"/>
  <c r="AZ108" i="43" s="1"/>
  <c r="AY15" i="55"/>
  <c r="AY108" i="43" s="1"/>
  <c r="AX15" i="55"/>
  <c r="AX108" i="43" s="1"/>
  <c r="AW15" i="55"/>
  <c r="AW108" i="43" s="1"/>
  <c r="AV15" i="55"/>
  <c r="AV108" i="43" s="1"/>
  <c r="AU15" i="55"/>
  <c r="AU108" i="43" s="1"/>
  <c r="AT15" i="55"/>
  <c r="AT108" i="43" s="1"/>
  <c r="AS15" i="55"/>
  <c r="AS108" i="43" s="1"/>
  <c r="AR15" i="55"/>
  <c r="AR108" i="43" s="1"/>
  <c r="AQ15" i="55"/>
  <c r="AQ108" i="43" s="1"/>
  <c r="AP15" i="55"/>
  <c r="AP108" i="43" s="1"/>
  <c r="AO15" i="55"/>
  <c r="AO108" i="43" s="1"/>
  <c r="AN15" i="55"/>
  <c r="AN108" i="43" s="1"/>
  <c r="AM15" i="55"/>
  <c r="AM108" i="43" s="1"/>
  <c r="AL15" i="55"/>
  <c r="AL108" i="43" s="1"/>
  <c r="AK15" i="55"/>
  <c r="AK108" i="43" s="1"/>
  <c r="AJ15" i="55"/>
  <c r="AJ108" i="43" s="1"/>
  <c r="AI15" i="55"/>
  <c r="AI108" i="43" s="1"/>
  <c r="AH15" i="55"/>
  <c r="AH108" i="43" s="1"/>
  <c r="AG15" i="55"/>
  <c r="AG108" i="43" s="1"/>
  <c r="AF15" i="55"/>
  <c r="AF108" i="43" s="1"/>
  <c r="AE15" i="55"/>
  <c r="AE108" i="43" s="1"/>
  <c r="AD15" i="55"/>
  <c r="AD108" i="43" s="1"/>
  <c r="AC15" i="55"/>
  <c r="AC108" i="43" s="1"/>
  <c r="AB15" i="55"/>
  <c r="AB108" i="43" s="1"/>
  <c r="AA15" i="55"/>
  <c r="AA108" i="43" s="1"/>
  <c r="Z15" i="55"/>
  <c r="Z108" i="43" s="1"/>
  <c r="Y15" i="55"/>
  <c r="Y108" i="43" s="1"/>
  <c r="X15" i="55"/>
  <c r="X108" i="43" s="1"/>
  <c r="W15" i="55"/>
  <c r="W108" i="43" s="1"/>
  <c r="V15" i="55"/>
  <c r="V108" i="43" s="1"/>
  <c r="U15" i="55"/>
  <c r="U108" i="43" s="1"/>
  <c r="T15" i="55"/>
  <c r="T108" i="43" s="1"/>
  <c r="S15" i="55"/>
  <c r="S108" i="43" s="1"/>
  <c r="R15" i="55"/>
  <c r="R108" i="43" s="1"/>
  <c r="Q15" i="55"/>
  <c r="Q108" i="43" s="1"/>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5" i="55"/>
  <c r="E108" i="43" s="1"/>
  <c r="D15" i="55"/>
  <c r="D108" i="43" s="1"/>
  <c r="C15" i="55"/>
  <c r="C108" i="43" s="1"/>
  <c r="B15" i="55"/>
  <c r="B108" i="43" s="1"/>
  <c r="B106" i="43" s="1"/>
  <c r="B109" i="43" s="1"/>
  <c r="BI14" i="55"/>
  <c r="BI108" i="42" s="1"/>
  <c r="BH14" i="55"/>
  <c r="BH108" i="42" s="1"/>
  <c r="BG14" i="55"/>
  <c r="BG108" i="42" s="1"/>
  <c r="BF14" i="55"/>
  <c r="BF108" i="42" s="1"/>
  <c r="BE14" i="55"/>
  <c r="BE108" i="42" s="1"/>
  <c r="BD14" i="55"/>
  <c r="BD108" i="42" s="1"/>
  <c r="BC14" i="55"/>
  <c r="BC108" i="42" s="1"/>
  <c r="BB14" i="55"/>
  <c r="BB108" i="42" s="1"/>
  <c r="BA14" i="55"/>
  <c r="BA108" i="42" s="1"/>
  <c r="AZ14" i="55"/>
  <c r="AZ108" i="42" s="1"/>
  <c r="AY14" i="55"/>
  <c r="AY108" i="42" s="1"/>
  <c r="AX14" i="55"/>
  <c r="AX108" i="42" s="1"/>
  <c r="AW14" i="55"/>
  <c r="AW108" i="42" s="1"/>
  <c r="AV14" i="55"/>
  <c r="AV108" i="42" s="1"/>
  <c r="AU14" i="55"/>
  <c r="AU108" i="42" s="1"/>
  <c r="AT14" i="55"/>
  <c r="AT108" i="42" s="1"/>
  <c r="AS14" i="55"/>
  <c r="AS108" i="42" s="1"/>
  <c r="AR14" i="55"/>
  <c r="AR108" i="42" s="1"/>
  <c r="AQ14" i="55"/>
  <c r="AQ108" i="42" s="1"/>
  <c r="AP14" i="55"/>
  <c r="AP108" i="42" s="1"/>
  <c r="AO14" i="55"/>
  <c r="AO108" i="42" s="1"/>
  <c r="AN14" i="55"/>
  <c r="AN108" i="42" s="1"/>
  <c r="AM14" i="55"/>
  <c r="AM108" i="42" s="1"/>
  <c r="AL14" i="55"/>
  <c r="AL108" i="42" s="1"/>
  <c r="AK14" i="55"/>
  <c r="AK108" i="42" s="1"/>
  <c r="AJ14" i="55"/>
  <c r="AJ108" i="42" s="1"/>
  <c r="AI14" i="55"/>
  <c r="AI108" i="42" s="1"/>
  <c r="AH14" i="55"/>
  <c r="AH108" i="42" s="1"/>
  <c r="AG14" i="55"/>
  <c r="AG108" i="42" s="1"/>
  <c r="AF14" i="55"/>
  <c r="AF108" i="42" s="1"/>
  <c r="AE14" i="55"/>
  <c r="AE108" i="42" s="1"/>
  <c r="AD14" i="55"/>
  <c r="AD108" i="42" s="1"/>
  <c r="AC14" i="55"/>
  <c r="AC108" i="42" s="1"/>
  <c r="AB14" i="55"/>
  <c r="AB108" i="42" s="1"/>
  <c r="AA14" i="55"/>
  <c r="AA108" i="42" s="1"/>
  <c r="Z14" i="55"/>
  <c r="Z108" i="42" s="1"/>
  <c r="Y14" i="55"/>
  <c r="Y108" i="42" s="1"/>
  <c r="X14" i="55"/>
  <c r="X108" i="42" s="1"/>
  <c r="W14" i="55"/>
  <c r="W108" i="42" s="1"/>
  <c r="V14" i="55"/>
  <c r="V108" i="42" s="1"/>
  <c r="U14" i="55"/>
  <c r="U108" i="42" s="1"/>
  <c r="T14" i="55"/>
  <c r="T108" i="42" s="1"/>
  <c r="S14" i="55"/>
  <c r="S108" i="42" s="1"/>
  <c r="R14" i="55"/>
  <c r="R108" i="42" s="1"/>
  <c r="Q14" i="55"/>
  <c r="Q108" i="42" s="1"/>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4" i="55"/>
  <c r="E108" i="42" s="1"/>
  <c r="D14" i="55"/>
  <c r="D108" i="42" s="1"/>
  <c r="C14" i="55"/>
  <c r="C108" i="42" s="1"/>
  <c r="B14" i="55"/>
  <c r="B108" i="42" s="1"/>
  <c r="B106" i="42" s="1"/>
  <c r="B109" i="42" s="1"/>
  <c r="BI13" i="55"/>
  <c r="BI108" i="41" s="1"/>
  <c r="BH13" i="55"/>
  <c r="BH108" i="41" s="1"/>
  <c r="BG13" i="55"/>
  <c r="BG108" i="41" s="1"/>
  <c r="BF13" i="55"/>
  <c r="BF108" i="41" s="1"/>
  <c r="BE13" i="55"/>
  <c r="BE108" i="41" s="1"/>
  <c r="BD13" i="55"/>
  <c r="BD108" i="41" s="1"/>
  <c r="BC13" i="55"/>
  <c r="BC108" i="41" s="1"/>
  <c r="BB13" i="55"/>
  <c r="BB108" i="41" s="1"/>
  <c r="BA13" i="55"/>
  <c r="BA108" i="41" s="1"/>
  <c r="AZ13" i="55"/>
  <c r="AZ108" i="41" s="1"/>
  <c r="AY13" i="55"/>
  <c r="AY108" i="41" s="1"/>
  <c r="AX13" i="55"/>
  <c r="AX108" i="41" s="1"/>
  <c r="AW13" i="55"/>
  <c r="AW108" i="41" s="1"/>
  <c r="AV13" i="55"/>
  <c r="AV108" i="41" s="1"/>
  <c r="AU13" i="55"/>
  <c r="AU108" i="41" s="1"/>
  <c r="AT13" i="55"/>
  <c r="AT108" i="41" s="1"/>
  <c r="AS13" i="55"/>
  <c r="AS108" i="41" s="1"/>
  <c r="AR13" i="55"/>
  <c r="AR108" i="41" s="1"/>
  <c r="AQ13" i="55"/>
  <c r="AQ108" i="41" s="1"/>
  <c r="AP13" i="55"/>
  <c r="AP108" i="41" s="1"/>
  <c r="AO13" i="55"/>
  <c r="AO108" i="41" s="1"/>
  <c r="AN13" i="55"/>
  <c r="AN108" i="41" s="1"/>
  <c r="AM13" i="55"/>
  <c r="AM108" i="41" s="1"/>
  <c r="AL13" i="55"/>
  <c r="AL108" i="41" s="1"/>
  <c r="AK13" i="55"/>
  <c r="AK108" i="41" s="1"/>
  <c r="AJ13" i="55"/>
  <c r="AJ108" i="41" s="1"/>
  <c r="AI13" i="55"/>
  <c r="AI108" i="41" s="1"/>
  <c r="AH13" i="55"/>
  <c r="AH108" i="41" s="1"/>
  <c r="AG13" i="55"/>
  <c r="AG108" i="41" s="1"/>
  <c r="AF13" i="55"/>
  <c r="AF108" i="41" s="1"/>
  <c r="AE13" i="55"/>
  <c r="AE108" i="41" s="1"/>
  <c r="AD13" i="55"/>
  <c r="AD108" i="41" s="1"/>
  <c r="AC13" i="55"/>
  <c r="AC108" i="41" s="1"/>
  <c r="AB13" i="55"/>
  <c r="AB108" i="41" s="1"/>
  <c r="AA13" i="55"/>
  <c r="AA108" i="41" s="1"/>
  <c r="Z13" i="55"/>
  <c r="Z108" i="41" s="1"/>
  <c r="Y13" i="55"/>
  <c r="Y108" i="41" s="1"/>
  <c r="X13" i="55"/>
  <c r="X108" i="41" s="1"/>
  <c r="W13" i="55"/>
  <c r="W108" i="41" s="1"/>
  <c r="V13" i="55"/>
  <c r="V108" i="41" s="1"/>
  <c r="U13" i="55"/>
  <c r="U108" i="41" s="1"/>
  <c r="T13" i="55"/>
  <c r="T108" i="41" s="1"/>
  <c r="S13" i="55"/>
  <c r="S108" i="41" s="1"/>
  <c r="R13" i="55"/>
  <c r="R108" i="41" s="1"/>
  <c r="Q13" i="55"/>
  <c r="Q108" i="41" s="1"/>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3" i="55"/>
  <c r="E108" i="41" s="1"/>
  <c r="D13" i="55"/>
  <c r="D108" i="41" s="1"/>
  <c r="C13" i="55"/>
  <c r="C108" i="41" s="1"/>
  <c r="B13" i="55"/>
  <c r="B108" i="41" s="1"/>
  <c r="B106" i="41" s="1"/>
  <c r="B109" i="41" s="1"/>
  <c r="BI12" i="55"/>
  <c r="BI108" i="32" s="1"/>
  <c r="BH12" i="55"/>
  <c r="BH108" i="32" s="1"/>
  <c r="BG12" i="55"/>
  <c r="BG108" i="32" s="1"/>
  <c r="BF12" i="55"/>
  <c r="BF108" i="32" s="1"/>
  <c r="BE12" i="55"/>
  <c r="BE108" i="32" s="1"/>
  <c r="BD12" i="55"/>
  <c r="BD108" i="32" s="1"/>
  <c r="BC12" i="55"/>
  <c r="BC108" i="32" s="1"/>
  <c r="BB12" i="55"/>
  <c r="BB108" i="32" s="1"/>
  <c r="BA12" i="55"/>
  <c r="BA108" i="32" s="1"/>
  <c r="AZ12" i="55"/>
  <c r="AZ108" i="32" s="1"/>
  <c r="AY12" i="55"/>
  <c r="AY108" i="32" s="1"/>
  <c r="AX12" i="55"/>
  <c r="AX108" i="32" s="1"/>
  <c r="AW12" i="55"/>
  <c r="AW108" i="32" s="1"/>
  <c r="AV12" i="55"/>
  <c r="AV108" i="32" s="1"/>
  <c r="AU12" i="55"/>
  <c r="AU108" i="32" s="1"/>
  <c r="AT12" i="55"/>
  <c r="AT108" i="32" s="1"/>
  <c r="AS12" i="55"/>
  <c r="AS108" i="32" s="1"/>
  <c r="AR12" i="55"/>
  <c r="AR108" i="32" s="1"/>
  <c r="AQ12" i="55"/>
  <c r="AQ108" i="32" s="1"/>
  <c r="AP12" i="55"/>
  <c r="AP108" i="32" s="1"/>
  <c r="AO12" i="55"/>
  <c r="AO108" i="32" s="1"/>
  <c r="AN12" i="55"/>
  <c r="AN108" i="32" s="1"/>
  <c r="AM12" i="55"/>
  <c r="AM108" i="32" s="1"/>
  <c r="AL12" i="55"/>
  <c r="AL108" i="32" s="1"/>
  <c r="AK12" i="55"/>
  <c r="AK108" i="32" s="1"/>
  <c r="AJ12" i="55"/>
  <c r="AJ108" i="32" s="1"/>
  <c r="AI12" i="55"/>
  <c r="AI108" i="32" s="1"/>
  <c r="AH12" i="55"/>
  <c r="AH108" i="32" s="1"/>
  <c r="AG12" i="55"/>
  <c r="AG108" i="32" s="1"/>
  <c r="AF12" i="55"/>
  <c r="AF108" i="32" s="1"/>
  <c r="AE12" i="55"/>
  <c r="AE108" i="32" s="1"/>
  <c r="AD12" i="55"/>
  <c r="AD108" i="32" s="1"/>
  <c r="AC12" i="55"/>
  <c r="AC108" i="32" s="1"/>
  <c r="AB12" i="55"/>
  <c r="AB108" i="32" s="1"/>
  <c r="AA12" i="55"/>
  <c r="AA108" i="32" s="1"/>
  <c r="Z12" i="55"/>
  <c r="Z108" i="32" s="1"/>
  <c r="Y12" i="55"/>
  <c r="Y108" i="32" s="1"/>
  <c r="X12" i="55"/>
  <c r="X108" i="32" s="1"/>
  <c r="W12" i="55"/>
  <c r="W108" i="32" s="1"/>
  <c r="V12" i="55"/>
  <c r="V108" i="32" s="1"/>
  <c r="U12" i="55"/>
  <c r="U108" i="32" s="1"/>
  <c r="T12" i="55"/>
  <c r="T108" i="32" s="1"/>
  <c r="S12" i="55"/>
  <c r="S108" i="32" s="1"/>
  <c r="R12" i="55"/>
  <c r="R108" i="32" s="1"/>
  <c r="Q12" i="55"/>
  <c r="Q108" i="32" s="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2" i="55"/>
  <c r="E108" i="32" s="1"/>
  <c r="D12" i="55"/>
  <c r="D108" i="32" s="1"/>
  <c r="C12" i="55"/>
  <c r="C108" i="32" s="1"/>
  <c r="B12" i="55"/>
  <c r="B108" i="32" s="1"/>
  <c r="B106" i="32" s="1"/>
  <c r="B109" i="32" s="1"/>
  <c r="BI11" i="55"/>
  <c r="BI108" i="1" s="1"/>
  <c r="BH11" i="55"/>
  <c r="BH108" i="1" s="1"/>
  <c r="BG11" i="55"/>
  <c r="BG108" i="1" s="1"/>
  <c r="BF11" i="55"/>
  <c r="BF108" i="1" s="1"/>
  <c r="BE11" i="55"/>
  <c r="BE108" i="1" s="1"/>
  <c r="BD11" i="55"/>
  <c r="BD108" i="1" s="1"/>
  <c r="BC11" i="55"/>
  <c r="BC108" i="1" s="1"/>
  <c r="BB11" i="55"/>
  <c r="BB108" i="1" s="1"/>
  <c r="BA11" i="55"/>
  <c r="BA108" i="1" s="1"/>
  <c r="AZ11" i="55"/>
  <c r="AZ108" i="1" s="1"/>
  <c r="AY11" i="55"/>
  <c r="AY108" i="1" s="1"/>
  <c r="AX11" i="55"/>
  <c r="AX108" i="1" s="1"/>
  <c r="AW11" i="55"/>
  <c r="AW108" i="1" s="1"/>
  <c r="AV11" i="55"/>
  <c r="AV108" i="1" s="1"/>
  <c r="AU11" i="55"/>
  <c r="AU108" i="1" s="1"/>
  <c r="AT11" i="55"/>
  <c r="AT108" i="1" s="1"/>
  <c r="AS11" i="55"/>
  <c r="AS108" i="1" s="1"/>
  <c r="AR11" i="55"/>
  <c r="AR108" i="1" s="1"/>
  <c r="AQ11" i="55"/>
  <c r="AQ108" i="1" s="1"/>
  <c r="AP11" i="55"/>
  <c r="AP108" i="1" s="1"/>
  <c r="AO11" i="55"/>
  <c r="AO108" i="1" s="1"/>
  <c r="AN11" i="55"/>
  <c r="AN108" i="1" s="1"/>
  <c r="AM11" i="55"/>
  <c r="AM108" i="1" s="1"/>
  <c r="AL11" i="55"/>
  <c r="AL108" i="1" s="1"/>
  <c r="AK11" i="55"/>
  <c r="AK108" i="1" s="1"/>
  <c r="AJ11" i="55"/>
  <c r="AJ108" i="1" s="1"/>
  <c r="AI11" i="55"/>
  <c r="AI108" i="1" s="1"/>
  <c r="AH11" i="55"/>
  <c r="AH108" i="1" s="1"/>
  <c r="AG11" i="55"/>
  <c r="AG108" i="1" s="1"/>
  <c r="AF11" i="55"/>
  <c r="AF108" i="1" s="1"/>
  <c r="AE11" i="55"/>
  <c r="AE108" i="1" s="1"/>
  <c r="AD11" i="55"/>
  <c r="AD108" i="1" s="1"/>
  <c r="AC11" i="55"/>
  <c r="AC108" i="1" s="1"/>
  <c r="AB11" i="55"/>
  <c r="AB108" i="1" s="1"/>
  <c r="AA11" i="55"/>
  <c r="AA108" i="1" s="1"/>
  <c r="Z11" i="55"/>
  <c r="Z108" i="1" s="1"/>
  <c r="Y11" i="55"/>
  <c r="Y108" i="1" s="1"/>
  <c r="X11" i="55"/>
  <c r="X108" i="1" s="1"/>
  <c r="W11" i="55"/>
  <c r="W108" i="1" s="1"/>
  <c r="V11" i="55"/>
  <c r="V108" i="1" s="1"/>
  <c r="U11" i="55"/>
  <c r="U108" i="1" s="1"/>
  <c r="T11" i="55"/>
  <c r="T108" i="1" s="1"/>
  <c r="S11" i="55"/>
  <c r="S108" i="1" s="1"/>
  <c r="R11" i="55"/>
  <c r="R108" i="1" s="1"/>
  <c r="Q11" i="55"/>
  <c r="Q108" i="1" s="1"/>
  <c r="P11" i="55"/>
  <c r="P108" i="1" s="1"/>
  <c r="O11" i="55"/>
  <c r="O108" i="1" s="1"/>
  <c r="N11" i="55"/>
  <c r="N108" i="1" s="1"/>
  <c r="M11" i="55"/>
  <c r="M108" i="1" s="1"/>
  <c r="L11" i="55"/>
  <c r="L108" i="1" s="1"/>
  <c r="K11" i="55"/>
  <c r="K108" i="1" s="1"/>
  <c r="J11" i="55"/>
  <c r="J108" i="1" s="1"/>
  <c r="I11" i="55"/>
  <c r="I108" i="1" s="1"/>
  <c r="H11" i="55"/>
  <c r="H108" i="1" s="1"/>
  <c r="G11" i="55"/>
  <c r="G108" i="1" s="1"/>
  <c r="F11" i="55"/>
  <c r="F108" i="1" s="1"/>
  <c r="E11" i="55"/>
  <c r="E108" i="1" s="1"/>
  <c r="D11" i="55"/>
  <c r="D108" i="1" s="1"/>
  <c r="C11" i="55"/>
  <c r="C108" i="1" s="1"/>
  <c r="B11" i="55"/>
  <c r="B108" i="1" s="1"/>
  <c r="B8" i="55"/>
  <c r="A80" i="59"/>
  <c r="A79" i="59"/>
  <c r="A78" i="59"/>
  <c r="A77" i="59"/>
  <c r="A76" i="59"/>
  <c r="A75" i="59"/>
  <c r="B72" i="59"/>
  <c r="A72" i="59"/>
  <c r="B71" i="59"/>
  <c r="A71" i="59"/>
  <c r="B70" i="59"/>
  <c r="A70" i="59"/>
  <c r="B69" i="59"/>
  <c r="A69" i="59"/>
  <c r="BI68" i="59"/>
  <c r="BH68" i="59"/>
  <c r="BG68" i="59"/>
  <c r="BF68" i="59"/>
  <c r="BE68" i="59"/>
  <c r="BD68" i="59"/>
  <c r="BC68" i="59"/>
  <c r="BB68" i="59"/>
  <c r="BA68" i="59"/>
  <c r="AZ68" i="59"/>
  <c r="AY68" i="59"/>
  <c r="AX68" i="59"/>
  <c r="AW68" i="59"/>
  <c r="AV68" i="59"/>
  <c r="AU68" i="59"/>
  <c r="AT68" i="59"/>
  <c r="AS68" i="59"/>
  <c r="AR68" i="59"/>
  <c r="AQ68" i="59"/>
  <c r="AP68" i="59"/>
  <c r="AO68" i="59"/>
  <c r="AN68" i="59"/>
  <c r="AM68" i="59"/>
  <c r="AL68" i="59"/>
  <c r="AK68" i="59"/>
  <c r="AJ68" i="59"/>
  <c r="AI68" i="59"/>
  <c r="AH68" i="59"/>
  <c r="AG68" i="59"/>
  <c r="AF68" i="59"/>
  <c r="AE68" i="59"/>
  <c r="AD68" i="59"/>
  <c r="AC68" i="59"/>
  <c r="AB68" i="59"/>
  <c r="AA68" i="59"/>
  <c r="Z68" i="59"/>
  <c r="Y68" i="59"/>
  <c r="X68" i="59"/>
  <c r="W68" i="59"/>
  <c r="V68" i="59"/>
  <c r="U68" i="59"/>
  <c r="T68" i="59"/>
  <c r="S68" i="59"/>
  <c r="R68" i="59"/>
  <c r="Q68" i="59"/>
  <c r="P68" i="59"/>
  <c r="O68" i="59"/>
  <c r="N68" i="59"/>
  <c r="M68" i="59"/>
  <c r="L68" i="59"/>
  <c r="K68" i="59"/>
  <c r="J68" i="59"/>
  <c r="I68" i="59"/>
  <c r="H68" i="59"/>
  <c r="G68" i="59"/>
  <c r="F68" i="59"/>
  <c r="E68" i="59"/>
  <c r="D68" i="59"/>
  <c r="C68" i="59"/>
  <c r="B68" i="59"/>
  <c r="A68" i="59"/>
  <c r="A67" i="59"/>
  <c r="A66" i="59"/>
  <c r="A65" i="59"/>
  <c r="D64" i="59"/>
  <c r="C64" i="59"/>
  <c r="B64" i="59"/>
  <c r="A64" i="59"/>
  <c r="A63" i="59"/>
  <c r="C62" i="59"/>
  <c r="B62" i="59"/>
  <c r="A62" i="59"/>
  <c r="A61" i="59"/>
  <c r="B60" i="59"/>
  <c r="A60" i="59"/>
  <c r="B59" i="59"/>
  <c r="A59" i="59"/>
  <c r="C58" i="59"/>
  <c r="B58" i="59"/>
  <c r="A58" i="59"/>
  <c r="A57" i="59"/>
  <c r="A56" i="59"/>
  <c r="A55" i="59"/>
  <c r="A54" i="59"/>
  <c r="A53" i="59"/>
  <c r="A52" i="59"/>
  <c r="A51" i="59"/>
  <c r="A50" i="59"/>
  <c r="A49" i="59"/>
  <c r="A48" i="59"/>
  <c r="A47" i="59"/>
  <c r="A45" i="59"/>
  <c r="W44" i="59"/>
  <c r="V44" i="59"/>
  <c r="U44" i="59"/>
  <c r="T44" i="59"/>
  <c r="S44" i="59"/>
  <c r="R44" i="59"/>
  <c r="Q44" i="59"/>
  <c r="P44" i="59"/>
  <c r="O44" i="59"/>
  <c r="N44" i="59"/>
  <c r="M44" i="59"/>
  <c r="L44" i="59"/>
  <c r="K44" i="59"/>
  <c r="J44" i="59"/>
  <c r="I44" i="59"/>
  <c r="H44" i="59"/>
  <c r="G44" i="59"/>
  <c r="F44" i="59"/>
  <c r="E44" i="59"/>
  <c r="D44" i="59"/>
  <c r="C44" i="59"/>
  <c r="B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W43" i="59" s="1"/>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W42" i="59"/>
  <c r="V42" i="59"/>
  <c r="U42" i="59"/>
  <c r="T42" i="59"/>
  <c r="S42" i="59"/>
  <c r="R42" i="59"/>
  <c r="Q42" i="59"/>
  <c r="P42" i="59"/>
  <c r="O42" i="59"/>
  <c r="N42" i="59"/>
  <c r="M42" i="59"/>
  <c r="L42" i="59"/>
  <c r="K42" i="59"/>
  <c r="J42" i="59"/>
  <c r="I42" i="59"/>
  <c r="H42" i="59"/>
  <c r="G42" i="59"/>
  <c r="F42" i="59"/>
  <c r="E42" i="59"/>
  <c r="D42" i="59"/>
  <c r="C42" i="59"/>
  <c r="B42" i="59"/>
  <c r="S40" i="59"/>
  <c r="B36" i="59"/>
  <c r="B35" i="59"/>
  <c r="B34" i="59"/>
  <c r="B33" i="59"/>
  <c r="B32" i="59"/>
  <c r="B31" i="59"/>
  <c r="B30" i="59"/>
  <c r="B29" i="59"/>
  <c r="B28" i="59"/>
  <c r="B27" i="59"/>
  <c r="B26" i="59"/>
  <c r="B25" i="59"/>
  <c r="B24" i="59"/>
  <c r="B23" i="59"/>
  <c r="B22" i="59"/>
  <c r="B21" i="59"/>
  <c r="B20" i="59"/>
  <c r="B19" i="59"/>
  <c r="B18" i="59"/>
  <c r="B17" i="59"/>
  <c r="B14" i="59"/>
  <c r="B46" i="59" s="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M112" i="51" l="1"/>
  <c r="M117" i="51"/>
  <c r="B382" i="33"/>
  <c r="C56" i="32"/>
  <c r="B179" i="61"/>
  <c r="C56" i="40"/>
  <c r="B386" i="33"/>
  <c r="B183" i="61"/>
  <c r="C56" i="47"/>
  <c r="B390" i="33"/>
  <c r="B187" i="61"/>
  <c r="BS29" i="57"/>
  <c r="BS10" i="57" s="1"/>
  <c r="B98" i="61"/>
  <c r="B14" i="33"/>
  <c r="B83" i="27"/>
  <c r="B16" i="33" s="1"/>
  <c r="N1" i="51"/>
  <c r="M119" i="51"/>
  <c r="F74" i="51"/>
  <c r="H73" i="51"/>
  <c r="C42" i="32" s="1"/>
  <c r="P124" i="27"/>
  <c r="P56" i="27" s="1"/>
  <c r="B29" i="48" s="1"/>
  <c r="L124" i="27"/>
  <c r="L56" i="27" s="1"/>
  <c r="B29" i="44" s="1"/>
  <c r="H124" i="27"/>
  <c r="H56" i="27" s="1"/>
  <c r="B29" i="41" s="1"/>
  <c r="O124" i="27"/>
  <c r="O56" i="27" s="1"/>
  <c r="B29" i="47" s="1"/>
  <c r="K124" i="27"/>
  <c r="K56" i="27" s="1"/>
  <c r="B29" i="40" s="1"/>
  <c r="G124" i="27"/>
  <c r="G56" i="27" s="1"/>
  <c r="B29" i="32" s="1"/>
  <c r="N124" i="27"/>
  <c r="N56" i="27" s="1"/>
  <c r="B29" i="46" s="1"/>
  <c r="J124" i="27"/>
  <c r="J56" i="27" s="1"/>
  <c r="B29" i="43" s="1"/>
  <c r="F124" i="27"/>
  <c r="F56" i="27" s="1"/>
  <c r="B29" i="1" s="1"/>
  <c r="Q124" i="27"/>
  <c r="Q56" i="27" s="1"/>
  <c r="B29" i="49" s="1"/>
  <c r="M124" i="27"/>
  <c r="M56" i="27" s="1"/>
  <c r="B29" i="45" s="1"/>
  <c r="I124" i="27"/>
  <c r="I56" i="27" s="1"/>
  <c r="B29" i="42" s="1"/>
  <c r="M110" i="51"/>
  <c r="M113" i="51"/>
  <c r="C56" i="42"/>
  <c r="B384" i="33"/>
  <c r="B181" i="61"/>
  <c r="C56" i="45"/>
  <c r="B388" i="33"/>
  <c r="B185" i="61"/>
  <c r="C56" i="49"/>
  <c r="B392" i="33"/>
  <c r="B189" i="61"/>
  <c r="L6" i="51"/>
  <c r="L7" i="51" s="1"/>
  <c r="L8" i="51" s="1"/>
  <c r="L9" i="51" s="1"/>
  <c r="L10" i="51" s="1"/>
  <c r="H5" i="51"/>
  <c r="M115" i="51"/>
  <c r="C141" i="51"/>
  <c r="F48" i="27" s="1"/>
  <c r="C121" i="51"/>
  <c r="C56" i="43"/>
  <c r="B385" i="33"/>
  <c r="B182" i="61"/>
  <c r="C56" i="46"/>
  <c r="B389" i="33"/>
  <c r="B186" i="61"/>
  <c r="D23" i="55"/>
  <c r="H23" i="55"/>
  <c r="L23" i="55"/>
  <c r="P30" i="55"/>
  <c r="P31" i="55"/>
  <c r="P32" i="55"/>
  <c r="P33" i="55"/>
  <c r="P34" i="55"/>
  <c r="P35" i="55"/>
  <c r="P36" i="55"/>
  <c r="P37" i="55"/>
  <c r="P38" i="55"/>
  <c r="P39" i="55"/>
  <c r="C120" i="42"/>
  <c r="C144" i="33" s="1"/>
  <c r="B76" i="32"/>
  <c r="C17" i="32"/>
  <c r="C14" i="32"/>
  <c r="C17" i="40"/>
  <c r="C14" i="40"/>
  <c r="B76" i="40"/>
  <c r="C14" i="47"/>
  <c r="B76" i="47"/>
  <c r="C17" i="47"/>
  <c r="F45" i="27"/>
  <c r="B18" i="1" s="1"/>
  <c r="J45" i="27"/>
  <c r="B18" i="43" s="1"/>
  <c r="N45" i="27"/>
  <c r="B18" i="46" s="1"/>
  <c r="B32" i="1"/>
  <c r="B36" i="1" s="1"/>
  <c r="I64" i="27"/>
  <c r="B37" i="42" s="1"/>
  <c r="M64" i="27"/>
  <c r="B37" i="45" s="1"/>
  <c r="C36" i="45" s="1"/>
  <c r="Q64" i="27"/>
  <c r="B37" i="49" s="1"/>
  <c r="I152" i="27"/>
  <c r="M152" i="27"/>
  <c r="H155" i="27"/>
  <c r="L155" i="27"/>
  <c r="I156" i="27"/>
  <c r="M156" i="27"/>
  <c r="H159" i="27"/>
  <c r="L159" i="27"/>
  <c r="I160" i="27"/>
  <c r="M160" i="27"/>
  <c r="H163" i="27"/>
  <c r="L163" i="27"/>
  <c r="H91" i="51"/>
  <c r="R6" i="57"/>
  <c r="E150" i="51"/>
  <c r="H67" i="27" s="1"/>
  <c r="H95" i="51"/>
  <c r="R10" i="57"/>
  <c r="I150" i="51"/>
  <c r="H99" i="51"/>
  <c r="R14" i="57"/>
  <c r="M150" i="51"/>
  <c r="P67" i="27" s="1"/>
  <c r="K109" i="51"/>
  <c r="D147" i="51" s="1"/>
  <c r="K113" i="51"/>
  <c r="H147" i="51" s="1"/>
  <c r="X116" i="51"/>
  <c r="F121" i="51"/>
  <c r="Q262" i="51"/>
  <c r="AG262" i="51"/>
  <c r="AW262" i="51"/>
  <c r="E263" i="51"/>
  <c r="U263" i="51"/>
  <c r="AK263" i="51"/>
  <c r="BA263" i="51"/>
  <c r="I264" i="51"/>
  <c r="Y264" i="51"/>
  <c r="AO264" i="51"/>
  <c r="BE264" i="51"/>
  <c r="M265" i="51"/>
  <c r="AC265" i="51"/>
  <c r="AS265" i="51"/>
  <c r="BI265" i="51"/>
  <c r="Q266" i="51"/>
  <c r="AG266" i="51"/>
  <c r="AW266" i="51"/>
  <c r="E267" i="51"/>
  <c r="U267" i="51"/>
  <c r="AK267" i="51"/>
  <c r="BA267" i="51"/>
  <c r="I268" i="51"/>
  <c r="Y268" i="51"/>
  <c r="AO268" i="51"/>
  <c r="BE268" i="51"/>
  <c r="M269" i="51"/>
  <c r="AC269" i="51"/>
  <c r="AS269" i="51"/>
  <c r="BI269" i="51"/>
  <c r="Q270" i="51"/>
  <c r="AG270" i="51"/>
  <c r="AW270" i="51"/>
  <c r="E271" i="51"/>
  <c r="U271" i="51"/>
  <c r="AK271" i="51"/>
  <c r="BA271" i="51"/>
  <c r="I272" i="51"/>
  <c r="Y272" i="51"/>
  <c r="AO272" i="51"/>
  <c r="BE272" i="51"/>
  <c r="M273" i="51"/>
  <c r="AC273" i="51"/>
  <c r="AS273" i="51"/>
  <c r="BI273" i="51"/>
  <c r="S59" i="57"/>
  <c r="S61" i="57"/>
  <c r="D123" i="32"/>
  <c r="D123" i="41"/>
  <c r="D123" i="45"/>
  <c r="C123" i="47"/>
  <c r="E23" i="55"/>
  <c r="I23" i="55"/>
  <c r="M23" i="55"/>
  <c r="B76" i="41"/>
  <c r="C17" i="41"/>
  <c r="C14" i="41"/>
  <c r="C17" i="44"/>
  <c r="C14" i="44"/>
  <c r="B76" i="44"/>
  <c r="C17" i="48"/>
  <c r="C14" i="48"/>
  <c r="B76" i="48"/>
  <c r="C49" i="49"/>
  <c r="C49" i="48"/>
  <c r="C49" i="47"/>
  <c r="C49" i="46"/>
  <c r="C49" i="45"/>
  <c r="C49" i="44"/>
  <c r="C49" i="43"/>
  <c r="C49" i="40"/>
  <c r="C49" i="41"/>
  <c r="C49" i="42"/>
  <c r="C49" i="32"/>
  <c r="C49" i="1"/>
  <c r="B147" i="27"/>
  <c r="F120" i="27" s="1"/>
  <c r="F52" i="27" s="1"/>
  <c r="B25" i="1" s="1"/>
  <c r="F152" i="27"/>
  <c r="J152" i="27"/>
  <c r="G153" i="27"/>
  <c r="K153" i="27"/>
  <c r="H154" i="27"/>
  <c r="L154" i="27"/>
  <c r="I155" i="27"/>
  <c r="M155" i="27"/>
  <c r="F156" i="27"/>
  <c r="J156" i="27"/>
  <c r="G157" i="27"/>
  <c r="K157" i="27"/>
  <c r="H158" i="27"/>
  <c r="L158" i="27"/>
  <c r="I159" i="27"/>
  <c r="M159" i="27"/>
  <c r="F160" i="27"/>
  <c r="J160" i="27"/>
  <c r="G161" i="27"/>
  <c r="K161" i="27"/>
  <c r="H162" i="27"/>
  <c r="L162" i="27"/>
  <c r="I163" i="27"/>
  <c r="M163" i="27"/>
  <c r="G4" i="51"/>
  <c r="H7" i="51"/>
  <c r="H92" i="51"/>
  <c r="R7" i="57"/>
  <c r="H96" i="51"/>
  <c r="R11" i="57"/>
  <c r="H100" i="51"/>
  <c r="R15" i="57"/>
  <c r="F110" i="51"/>
  <c r="F114" i="51"/>
  <c r="F118" i="51"/>
  <c r="N150" i="51"/>
  <c r="Q67" i="27" s="1"/>
  <c r="Q69" i="27" s="1"/>
  <c r="B41" i="49" s="1"/>
  <c r="B40" i="49" s="1"/>
  <c r="E262" i="51"/>
  <c r="U262" i="51"/>
  <c r="AK262" i="51"/>
  <c r="BA262" i="51"/>
  <c r="I263" i="51"/>
  <c r="Y263" i="51"/>
  <c r="AO263" i="51"/>
  <c r="BE263" i="51"/>
  <c r="M264" i="51"/>
  <c r="AC264" i="51"/>
  <c r="AS264" i="51"/>
  <c r="BI264" i="51"/>
  <c r="Q265" i="51"/>
  <c r="AG265" i="51"/>
  <c r="AW265" i="51"/>
  <c r="E266" i="51"/>
  <c r="U266" i="51"/>
  <c r="AK266" i="51"/>
  <c r="BA266" i="51"/>
  <c r="I267" i="51"/>
  <c r="Y267" i="51"/>
  <c r="AO267" i="51"/>
  <c r="BE267" i="51"/>
  <c r="M268" i="51"/>
  <c r="AC268" i="51"/>
  <c r="AS268" i="51"/>
  <c r="BI268" i="51"/>
  <c r="Q269" i="51"/>
  <c r="AG269" i="51"/>
  <c r="AW269" i="51"/>
  <c r="E270" i="51"/>
  <c r="U270" i="51"/>
  <c r="AK270" i="51"/>
  <c r="BA270" i="51"/>
  <c r="I271" i="51"/>
  <c r="Y271" i="51"/>
  <c r="AO271" i="51"/>
  <c r="BE271" i="51"/>
  <c r="M272" i="51"/>
  <c r="AC272" i="51"/>
  <c r="AS272" i="51"/>
  <c r="BI272" i="51"/>
  <c r="Q273" i="51"/>
  <c r="AG273" i="51"/>
  <c r="AW273" i="51"/>
  <c r="D123" i="1"/>
  <c r="C123" i="42"/>
  <c r="D123" i="40"/>
  <c r="D123" i="49"/>
  <c r="Y120" i="57"/>
  <c r="B106" i="1"/>
  <c r="B23" i="55"/>
  <c r="F23" i="55"/>
  <c r="J23" i="55"/>
  <c r="B9" i="42"/>
  <c r="C172" i="51"/>
  <c r="B9" i="45"/>
  <c r="C176" i="51"/>
  <c r="B9" i="49"/>
  <c r="C180" i="51"/>
  <c r="B76" i="42"/>
  <c r="C17" i="42"/>
  <c r="C14" i="42"/>
  <c r="B76" i="45"/>
  <c r="C17" i="45"/>
  <c r="C14" i="45"/>
  <c r="B76" i="49"/>
  <c r="C17" i="49"/>
  <c r="C14" i="49"/>
  <c r="H45" i="27"/>
  <c r="B18" i="41" s="1"/>
  <c r="L45" i="27"/>
  <c r="B18" i="44" s="1"/>
  <c r="P45" i="27"/>
  <c r="B18" i="48" s="1"/>
  <c r="G64" i="27"/>
  <c r="B37" i="32" s="1"/>
  <c r="K64" i="27"/>
  <c r="B37" i="40" s="1"/>
  <c r="O64" i="27"/>
  <c r="B37" i="47" s="1"/>
  <c r="B49" i="49"/>
  <c r="B49" i="48"/>
  <c r="B49" i="47"/>
  <c r="B49" i="46"/>
  <c r="B49" i="45"/>
  <c r="B49" i="44"/>
  <c r="B49" i="40"/>
  <c r="B49" i="43"/>
  <c r="B49" i="41"/>
  <c r="B49" i="42"/>
  <c r="B49" i="32"/>
  <c r="B49" i="1"/>
  <c r="C147" i="27"/>
  <c r="G120" i="27" s="1"/>
  <c r="G52" i="27" s="1"/>
  <c r="B25" i="32" s="1"/>
  <c r="G147" i="27"/>
  <c r="K120" i="27" s="1"/>
  <c r="K52" i="27" s="1"/>
  <c r="B25" i="40" s="1"/>
  <c r="G152" i="27"/>
  <c r="K152" i="27"/>
  <c r="H153" i="27"/>
  <c r="I154" i="27"/>
  <c r="F155" i="27"/>
  <c r="J155" i="27"/>
  <c r="G156" i="27"/>
  <c r="K156" i="27"/>
  <c r="H157" i="27"/>
  <c r="I158" i="27"/>
  <c r="F159" i="27"/>
  <c r="J159" i="27"/>
  <c r="G160" i="27"/>
  <c r="K160" i="27"/>
  <c r="H161" i="27"/>
  <c r="I162" i="27"/>
  <c r="F163" i="27"/>
  <c r="J163" i="27"/>
  <c r="J16" i="51"/>
  <c r="H72" i="51"/>
  <c r="H89" i="51"/>
  <c r="C150" i="51"/>
  <c r="F67" i="27" s="1"/>
  <c r="R4" i="57"/>
  <c r="H93" i="51"/>
  <c r="G150" i="51"/>
  <c r="J67" i="27" s="1"/>
  <c r="J69" i="27" s="1"/>
  <c r="B41" i="43" s="1"/>
  <c r="B40" i="43" s="1"/>
  <c r="R8" i="57"/>
  <c r="H97" i="51"/>
  <c r="K150" i="51"/>
  <c r="N67" i="27" s="1"/>
  <c r="N69" i="27" s="1"/>
  <c r="B41" i="46" s="1"/>
  <c r="B40" i="46" s="1"/>
  <c r="B31" i="46" s="1"/>
  <c r="B66" i="46" s="1"/>
  <c r="R12" i="57"/>
  <c r="D140" i="51"/>
  <c r="G37" i="27" s="1"/>
  <c r="V109" i="51"/>
  <c r="F109" i="51"/>
  <c r="X109" i="51"/>
  <c r="E140" i="51"/>
  <c r="H37" i="27" s="1"/>
  <c r="V110" i="51"/>
  <c r="X111" i="51"/>
  <c r="H140" i="51"/>
  <c r="K37" i="27" s="1"/>
  <c r="V113" i="51"/>
  <c r="F113" i="51"/>
  <c r="X113" i="51"/>
  <c r="I140" i="51"/>
  <c r="L37" i="27" s="1"/>
  <c r="V114" i="51"/>
  <c r="X115" i="51"/>
  <c r="L140" i="51"/>
  <c r="O37" i="27" s="1"/>
  <c r="V117" i="51"/>
  <c r="F117" i="51"/>
  <c r="X117" i="51"/>
  <c r="M140" i="51"/>
  <c r="P37" i="27" s="1"/>
  <c r="V118" i="51"/>
  <c r="X119" i="51"/>
  <c r="I262" i="51"/>
  <c r="Y262" i="51"/>
  <c r="AO262" i="51"/>
  <c r="BE262" i="51"/>
  <c r="M263" i="51"/>
  <c r="AC263" i="51"/>
  <c r="AS263" i="51"/>
  <c r="BI263" i="51"/>
  <c r="Q264" i="51"/>
  <c r="AG264" i="51"/>
  <c r="AW264" i="51"/>
  <c r="E265" i="51"/>
  <c r="U265" i="51"/>
  <c r="AK265" i="51"/>
  <c r="BA265" i="51"/>
  <c r="I266" i="51"/>
  <c r="Y266" i="51"/>
  <c r="AO266" i="51"/>
  <c r="BE266" i="51"/>
  <c r="M267" i="51"/>
  <c r="AC267" i="51"/>
  <c r="AS267" i="51"/>
  <c r="BI267" i="51"/>
  <c r="Q268" i="51"/>
  <c r="AG268" i="51"/>
  <c r="AW268" i="51"/>
  <c r="E269" i="51"/>
  <c r="U269" i="51"/>
  <c r="AK269" i="51"/>
  <c r="BA269" i="51"/>
  <c r="I270" i="51"/>
  <c r="Y270" i="51"/>
  <c r="AO270" i="51"/>
  <c r="BE270" i="51"/>
  <c r="M271" i="51"/>
  <c r="AC271" i="51"/>
  <c r="AS271" i="51"/>
  <c r="BI271" i="51"/>
  <c r="Q272" i="51"/>
  <c r="AG272" i="51"/>
  <c r="AW272" i="51"/>
  <c r="E273" i="51"/>
  <c r="U273" i="51"/>
  <c r="AK273" i="51"/>
  <c r="BA273" i="51"/>
  <c r="D393" i="51"/>
  <c r="D383" i="51" s="1"/>
  <c r="D46" i="51" s="1"/>
  <c r="D58" i="46" s="1"/>
  <c r="E391" i="51"/>
  <c r="D123" i="43"/>
  <c r="D123" i="47"/>
  <c r="B90" i="33"/>
  <c r="B83" i="33"/>
  <c r="C23" i="55"/>
  <c r="G23" i="55"/>
  <c r="K23" i="55"/>
  <c r="O28" i="55"/>
  <c r="O29" i="55"/>
  <c r="B9" i="1"/>
  <c r="C169" i="51"/>
  <c r="B9" i="43"/>
  <c r="C173" i="51"/>
  <c r="B9" i="46"/>
  <c r="C177" i="51"/>
  <c r="B76" i="1"/>
  <c r="C14" i="1"/>
  <c r="C17" i="1"/>
  <c r="C14" i="43"/>
  <c r="B76" i="43"/>
  <c r="C17" i="43"/>
  <c r="B76" i="46"/>
  <c r="C14" i="46"/>
  <c r="C17" i="46"/>
  <c r="K128" i="51"/>
  <c r="K127" i="51"/>
  <c r="K125" i="51"/>
  <c r="K119" i="51"/>
  <c r="N147" i="51" s="1"/>
  <c r="K115" i="51"/>
  <c r="J147" i="51" s="1"/>
  <c r="K111" i="51"/>
  <c r="F147" i="51" s="1"/>
  <c r="K116" i="51"/>
  <c r="K147" i="51" s="1"/>
  <c r="K112" i="51"/>
  <c r="G147" i="51" s="1"/>
  <c r="K108" i="51"/>
  <c r="C147" i="51" s="1"/>
  <c r="I45" i="27"/>
  <c r="B18" i="42" s="1"/>
  <c r="M45" i="27"/>
  <c r="B18" i="45" s="1"/>
  <c r="Q45" i="27"/>
  <c r="B18" i="49" s="1"/>
  <c r="C56" i="41"/>
  <c r="B383" i="33"/>
  <c r="B180" i="61"/>
  <c r="C56" i="44"/>
  <c r="B387" i="33"/>
  <c r="B184" i="61"/>
  <c r="C56" i="48"/>
  <c r="B391" i="33"/>
  <c r="B188" i="61"/>
  <c r="B101" i="45"/>
  <c r="B216" i="33" s="1"/>
  <c r="B31" i="45"/>
  <c r="B66" i="45" s="1"/>
  <c r="B31" i="49"/>
  <c r="H64" i="27"/>
  <c r="B37" i="41" s="1"/>
  <c r="L64" i="27"/>
  <c r="B37" i="44" s="1"/>
  <c r="H152" i="27"/>
  <c r="I153" i="27"/>
  <c r="G155" i="27"/>
  <c r="H156" i="27"/>
  <c r="I157" i="27"/>
  <c r="G159" i="27"/>
  <c r="H160" i="27"/>
  <c r="I161" i="27"/>
  <c r="G163" i="27"/>
  <c r="O1" i="51"/>
  <c r="P1" i="51" s="1"/>
  <c r="I72" i="51"/>
  <c r="J72" i="51" s="1"/>
  <c r="D150" i="51"/>
  <c r="G67" i="27" s="1"/>
  <c r="G69" i="27" s="1"/>
  <c r="B41" i="32" s="1"/>
  <c r="B40" i="32" s="1"/>
  <c r="H90" i="51"/>
  <c r="R5" i="57"/>
  <c r="H150" i="51"/>
  <c r="K67" i="27" s="1"/>
  <c r="K69" i="27" s="1"/>
  <c r="B41" i="40" s="1"/>
  <c r="B40" i="40" s="1"/>
  <c r="H94" i="51"/>
  <c r="R9" i="57"/>
  <c r="L150" i="51"/>
  <c r="O67" i="27" s="1"/>
  <c r="O69" i="27" s="1"/>
  <c r="B41" i="47" s="1"/>
  <c r="B40" i="47" s="1"/>
  <c r="H98" i="51"/>
  <c r="R13" i="57"/>
  <c r="M101" i="51"/>
  <c r="K110" i="51"/>
  <c r="E147" i="51" s="1"/>
  <c r="K114" i="51"/>
  <c r="I147" i="51" s="1"/>
  <c r="K118" i="51"/>
  <c r="M147" i="51" s="1"/>
  <c r="J116" i="51"/>
  <c r="K146" i="51" s="1"/>
  <c r="J112" i="51"/>
  <c r="G146" i="51" s="1"/>
  <c r="J108" i="51"/>
  <c r="C146" i="51" s="1"/>
  <c r="J128" i="51"/>
  <c r="J127" i="51"/>
  <c r="J125" i="51"/>
  <c r="J117" i="51"/>
  <c r="L146" i="51" s="1"/>
  <c r="J113" i="51"/>
  <c r="H146" i="51" s="1"/>
  <c r="J109" i="51"/>
  <c r="D146" i="51" s="1"/>
  <c r="F150" i="51"/>
  <c r="I67" i="27" s="1"/>
  <c r="I69" i="27" s="1"/>
  <c r="B41" i="42" s="1"/>
  <c r="B40" i="42" s="1"/>
  <c r="B31" i="42" s="1"/>
  <c r="B66" i="42" s="1"/>
  <c r="M262" i="51"/>
  <c r="AC262" i="51"/>
  <c r="AS262" i="51"/>
  <c r="BI262" i="51"/>
  <c r="Q263" i="51"/>
  <c r="AG263" i="51"/>
  <c r="AW263" i="51"/>
  <c r="E264" i="51"/>
  <c r="U264" i="51"/>
  <c r="AK264" i="51"/>
  <c r="BA264" i="51"/>
  <c r="I265" i="51"/>
  <c r="Y265" i="51"/>
  <c r="AO265" i="51"/>
  <c r="BE265" i="51"/>
  <c r="M266" i="51"/>
  <c r="AC266" i="51"/>
  <c r="AS266" i="51"/>
  <c r="BI266" i="51"/>
  <c r="Q267" i="51"/>
  <c r="AG267" i="51"/>
  <c r="AW267" i="51"/>
  <c r="E268" i="51"/>
  <c r="U268" i="51"/>
  <c r="AK268" i="51"/>
  <c r="BA268" i="51"/>
  <c r="I269" i="51"/>
  <c r="Y269" i="51"/>
  <c r="AO269" i="51"/>
  <c r="BE269" i="51"/>
  <c r="M270" i="51"/>
  <c r="AC270" i="51"/>
  <c r="AS270" i="51"/>
  <c r="BI270" i="51"/>
  <c r="Q271" i="51"/>
  <c r="AG271" i="51"/>
  <c r="AW271" i="51"/>
  <c r="E272" i="51"/>
  <c r="U272" i="51"/>
  <c r="AK272" i="51"/>
  <c r="BA272" i="51"/>
  <c r="I273" i="51"/>
  <c r="Y273" i="51"/>
  <c r="AO273" i="51"/>
  <c r="BE273" i="51"/>
  <c r="D123" i="46"/>
  <c r="F108" i="51"/>
  <c r="X108" i="51"/>
  <c r="F112" i="51"/>
  <c r="X112" i="51"/>
  <c r="F116" i="51"/>
  <c r="L121" i="51"/>
  <c r="D262" i="51"/>
  <c r="H262" i="51"/>
  <c r="L262" i="51"/>
  <c r="P262" i="51"/>
  <c r="T262" i="51"/>
  <c r="X262" i="51"/>
  <c r="AB262" i="51"/>
  <c r="AF262" i="51"/>
  <c r="AJ262" i="51"/>
  <c r="AN262" i="51"/>
  <c r="AR262" i="51"/>
  <c r="AV262" i="51"/>
  <c r="AZ262" i="51"/>
  <c r="BD262" i="51"/>
  <c r="BH262" i="51"/>
  <c r="D263" i="51"/>
  <c r="H263" i="51"/>
  <c r="L263" i="51"/>
  <c r="P263" i="51"/>
  <c r="T263" i="51"/>
  <c r="X263" i="51"/>
  <c r="AB263" i="51"/>
  <c r="AF263" i="51"/>
  <c r="AJ263" i="51"/>
  <c r="AN263" i="51"/>
  <c r="AR263" i="51"/>
  <c r="AV263" i="51"/>
  <c r="AZ263" i="51"/>
  <c r="BD263" i="51"/>
  <c r="BH263" i="51"/>
  <c r="D264" i="51"/>
  <c r="H264" i="51"/>
  <c r="L264" i="51"/>
  <c r="P264" i="51"/>
  <c r="T264" i="51"/>
  <c r="X264" i="51"/>
  <c r="AB264" i="51"/>
  <c r="AF264" i="51"/>
  <c r="AJ264" i="51"/>
  <c r="AN264" i="51"/>
  <c r="AR264" i="51"/>
  <c r="AV264" i="51"/>
  <c r="AZ264" i="51"/>
  <c r="BD264" i="51"/>
  <c r="BH264" i="51"/>
  <c r="D265" i="51"/>
  <c r="H265" i="51"/>
  <c r="L265" i="51"/>
  <c r="P265" i="51"/>
  <c r="T265" i="51"/>
  <c r="X265" i="51"/>
  <c r="AB265" i="51"/>
  <c r="AF265" i="51"/>
  <c r="AJ265" i="51"/>
  <c r="AN265" i="51"/>
  <c r="AR265" i="51"/>
  <c r="AV265" i="51"/>
  <c r="AZ265" i="51"/>
  <c r="BD265" i="51"/>
  <c r="BH265" i="51"/>
  <c r="D266" i="51"/>
  <c r="H266" i="51"/>
  <c r="L266" i="51"/>
  <c r="P266" i="51"/>
  <c r="T266" i="51"/>
  <c r="X266" i="51"/>
  <c r="AB266" i="51"/>
  <c r="AF266" i="51"/>
  <c r="AJ266" i="51"/>
  <c r="AN266" i="51"/>
  <c r="AR266" i="51"/>
  <c r="AV266" i="51"/>
  <c r="AZ266" i="51"/>
  <c r="BD266" i="51"/>
  <c r="BH266" i="51"/>
  <c r="D267" i="51"/>
  <c r="H267" i="51"/>
  <c r="L267" i="51"/>
  <c r="P267" i="51"/>
  <c r="T267" i="51"/>
  <c r="X267" i="51"/>
  <c r="AB267" i="51"/>
  <c r="AF267" i="51"/>
  <c r="AJ267" i="51"/>
  <c r="AN267" i="51"/>
  <c r="AR267" i="51"/>
  <c r="AV267" i="51"/>
  <c r="AZ267" i="51"/>
  <c r="BD267" i="51"/>
  <c r="BH267" i="51"/>
  <c r="D268" i="51"/>
  <c r="H268" i="51"/>
  <c r="L268" i="51"/>
  <c r="P268" i="51"/>
  <c r="T268" i="51"/>
  <c r="X268" i="51"/>
  <c r="AB268" i="51"/>
  <c r="AF268" i="51"/>
  <c r="AJ268" i="51"/>
  <c r="AN268" i="51"/>
  <c r="AR268" i="51"/>
  <c r="AV268" i="51"/>
  <c r="AZ268" i="51"/>
  <c r="BD268" i="51"/>
  <c r="BH268" i="51"/>
  <c r="D269" i="51"/>
  <c r="H269" i="51"/>
  <c r="L269" i="51"/>
  <c r="P269" i="51"/>
  <c r="T269" i="51"/>
  <c r="X269" i="51"/>
  <c r="AB269" i="51"/>
  <c r="AF269" i="51"/>
  <c r="AJ269" i="51"/>
  <c r="AN269" i="51"/>
  <c r="AR269" i="51"/>
  <c r="AV269" i="51"/>
  <c r="AZ269" i="51"/>
  <c r="BD269" i="51"/>
  <c r="BH269" i="51"/>
  <c r="D270" i="51"/>
  <c r="H270" i="51"/>
  <c r="L270" i="51"/>
  <c r="P270" i="51"/>
  <c r="T270" i="51"/>
  <c r="X270" i="51"/>
  <c r="AB270" i="51"/>
  <c r="AF270" i="51"/>
  <c r="AJ270" i="51"/>
  <c r="AN270" i="51"/>
  <c r="AR270" i="51"/>
  <c r="AV270" i="51"/>
  <c r="AZ270" i="51"/>
  <c r="BD270" i="51"/>
  <c r="BH270" i="51"/>
  <c r="D271" i="51"/>
  <c r="H271" i="51"/>
  <c r="L271" i="51"/>
  <c r="P271" i="51"/>
  <c r="T271" i="51"/>
  <c r="X271" i="51"/>
  <c r="AB271" i="51"/>
  <c r="AF271" i="51"/>
  <c r="AJ271" i="51"/>
  <c r="AN271" i="51"/>
  <c r="AR271" i="51"/>
  <c r="AV271" i="51"/>
  <c r="AZ271" i="51"/>
  <c r="BD271" i="51"/>
  <c r="BH271" i="51"/>
  <c r="D272" i="51"/>
  <c r="H272" i="51"/>
  <c r="L272" i="51"/>
  <c r="P272" i="51"/>
  <c r="T272" i="51"/>
  <c r="X272" i="51"/>
  <c r="AB272" i="51"/>
  <c r="AF272" i="51"/>
  <c r="AJ272" i="51"/>
  <c r="AN272" i="51"/>
  <c r="AR272" i="51"/>
  <c r="AV272" i="51"/>
  <c r="AZ272" i="51"/>
  <c r="BD272" i="51"/>
  <c r="BH272" i="51"/>
  <c r="D273" i="51"/>
  <c r="H273" i="51"/>
  <c r="L273" i="51"/>
  <c r="P273" i="51"/>
  <c r="T273" i="51"/>
  <c r="X273" i="51"/>
  <c r="AB273" i="51"/>
  <c r="AF273" i="51"/>
  <c r="AJ273" i="51"/>
  <c r="AN273" i="51"/>
  <c r="AR273" i="51"/>
  <c r="AV273" i="51"/>
  <c r="AZ273" i="51"/>
  <c r="BD273" i="51"/>
  <c r="BH273" i="51"/>
  <c r="AA70" i="57"/>
  <c r="AA74" i="57"/>
  <c r="AA135" i="57" s="1"/>
  <c r="AA78" i="57"/>
  <c r="Z131" i="57"/>
  <c r="X132" i="57"/>
  <c r="Z133" i="57"/>
  <c r="X134" i="57"/>
  <c r="Z135" i="57"/>
  <c r="Z141" i="57"/>
  <c r="X209" i="57"/>
  <c r="Y210" i="57"/>
  <c r="Z211" i="57"/>
  <c r="W212" i="57"/>
  <c r="Y219" i="57"/>
  <c r="B123" i="1"/>
  <c r="B122" i="1" s="1"/>
  <c r="B123" i="32"/>
  <c r="B122" i="32" s="1"/>
  <c r="B123" i="41"/>
  <c r="B122" i="41" s="1"/>
  <c r="B123" i="42"/>
  <c r="B122" i="42" s="1"/>
  <c r="B122" i="43"/>
  <c r="B122" i="40"/>
  <c r="B122" i="44"/>
  <c r="B123" i="45"/>
  <c r="B122" i="45" s="1"/>
  <c r="B123" i="46"/>
  <c r="B122" i="46" s="1"/>
  <c r="B123" i="47"/>
  <c r="B122" i="47" s="1"/>
  <c r="B123" i="48"/>
  <c r="B122" i="48" s="1"/>
  <c r="B123" i="49"/>
  <c r="B122" i="49" s="1"/>
  <c r="C61" i="33"/>
  <c r="C59" i="59" s="1"/>
  <c r="Y103" i="57"/>
  <c r="X104" i="57"/>
  <c r="W133" i="57"/>
  <c r="Y134" i="57"/>
  <c r="Y209" i="57"/>
  <c r="Z210" i="57"/>
  <c r="X212" i="57"/>
  <c r="Z219" i="57"/>
  <c r="W224" i="57"/>
  <c r="C46" i="1" s="1"/>
  <c r="W225" i="57"/>
  <c r="C46" i="32" s="1"/>
  <c r="W226" i="57"/>
  <c r="C46" i="41" s="1"/>
  <c r="W228" i="57"/>
  <c r="C46" i="43" s="1"/>
  <c r="W230" i="57"/>
  <c r="C46" i="44" s="1"/>
  <c r="C123" i="44" s="1"/>
  <c r="W231" i="57"/>
  <c r="C46" i="45" s="1"/>
  <c r="W232" i="57"/>
  <c r="C46" i="46" s="1"/>
  <c r="W234" i="57"/>
  <c r="C46" i="48" s="1"/>
  <c r="W235" i="57"/>
  <c r="C46" i="49" s="1"/>
  <c r="H122" i="51"/>
  <c r="B262" i="51"/>
  <c r="F262" i="51"/>
  <c r="J262" i="51"/>
  <c r="N262" i="51"/>
  <c r="R262" i="51"/>
  <c r="V262" i="51"/>
  <c r="Z262" i="51"/>
  <c r="AD262" i="51"/>
  <c r="AH262" i="51"/>
  <c r="AL262" i="51"/>
  <c r="AP262" i="51"/>
  <c r="AT262" i="51"/>
  <c r="AX262" i="51"/>
  <c r="BB262" i="51"/>
  <c r="BF262" i="51"/>
  <c r="BW2" i="57"/>
  <c r="AA65" i="57"/>
  <c r="AA66" i="57" s="1"/>
  <c r="AA72" i="57"/>
  <c r="AA76" i="57"/>
  <c r="AA80" i="57"/>
  <c r="Z103" i="57"/>
  <c r="X120" i="57"/>
  <c r="X131" i="57"/>
  <c r="Z132" i="57"/>
  <c r="X133" i="57"/>
  <c r="Z134" i="57"/>
  <c r="X141" i="57"/>
  <c r="Z209" i="57"/>
  <c r="W210" i="57"/>
  <c r="AA210" i="57"/>
  <c r="X227" i="57"/>
  <c r="D46" i="42" s="1"/>
  <c r="X230" i="57"/>
  <c r="D46" i="44" s="1"/>
  <c r="D123" i="44" s="1"/>
  <c r="X234" i="57"/>
  <c r="D46" i="48" s="1"/>
  <c r="F111" i="51"/>
  <c r="F115" i="51"/>
  <c r="F119" i="51"/>
  <c r="C262" i="51"/>
  <c r="G262" i="51"/>
  <c r="K262" i="51"/>
  <c r="O262" i="51"/>
  <c r="S262" i="51"/>
  <c r="W262" i="51"/>
  <c r="AA262" i="51"/>
  <c r="AE262" i="51"/>
  <c r="AI262" i="51"/>
  <c r="AM262" i="51"/>
  <c r="AQ262" i="51"/>
  <c r="AU262" i="51"/>
  <c r="AY262" i="51"/>
  <c r="BC262" i="51"/>
  <c r="BG262" i="51"/>
  <c r="AB3" i="57"/>
  <c r="AA73" i="57"/>
  <c r="AA77" i="57"/>
  <c r="W103" i="57"/>
  <c r="AA103" i="57"/>
  <c r="X106" i="57"/>
  <c r="Y131" i="57"/>
  <c r="Y133" i="57"/>
  <c r="B3" i="56"/>
  <c r="B81" i="49"/>
  <c r="B62" i="49" s="1"/>
  <c r="B63" i="49" s="1"/>
  <c r="B81" i="48"/>
  <c r="B62" i="48" s="1"/>
  <c r="B63" i="48" s="1"/>
  <c r="B81" i="46"/>
  <c r="B62" i="46" s="1"/>
  <c r="B63" i="46" s="1"/>
  <c r="B81" i="47"/>
  <c r="B62" i="47" s="1"/>
  <c r="B63" i="47" s="1"/>
  <c r="B81" i="45"/>
  <c r="B62" i="45" s="1"/>
  <c r="B63" i="45" s="1"/>
  <c r="B81" i="44"/>
  <c r="B62" i="44" s="1"/>
  <c r="B63" i="44" s="1"/>
  <c r="B81" i="40"/>
  <c r="B62" i="40" s="1"/>
  <c r="B63" i="40" s="1"/>
  <c r="B81" i="43"/>
  <c r="B62" i="43" s="1"/>
  <c r="B63" i="43" s="1"/>
  <c r="B81" i="41"/>
  <c r="B62" i="41" s="1"/>
  <c r="B63" i="41" s="1"/>
  <c r="B81" i="42"/>
  <c r="B62" i="42" s="1"/>
  <c r="B63" i="42" s="1"/>
  <c r="B81" i="1"/>
  <c r="B62" i="1" s="1"/>
  <c r="B63" i="1" s="1"/>
  <c r="B81" i="32"/>
  <c r="B62" i="32" s="1"/>
  <c r="B63" i="32" s="1"/>
  <c r="C36" i="1"/>
  <c r="C21" i="33"/>
  <c r="G21" i="33"/>
  <c r="K21" i="33"/>
  <c r="C3" i="56"/>
  <c r="C81" i="49"/>
  <c r="C62" i="49" s="1"/>
  <c r="C81" i="48"/>
  <c r="C62" i="48" s="1"/>
  <c r="C81" i="47"/>
  <c r="C62" i="47" s="1"/>
  <c r="C81" i="46"/>
  <c r="C62" i="46" s="1"/>
  <c r="C81" i="45"/>
  <c r="C62" i="45" s="1"/>
  <c r="C81" i="44"/>
  <c r="C62" i="44" s="1"/>
  <c r="C81" i="40"/>
  <c r="C62" i="40" s="1"/>
  <c r="C81" i="43"/>
  <c r="C62" i="43" s="1"/>
  <c r="C81" i="42"/>
  <c r="C62" i="42" s="1"/>
  <c r="C81" i="41"/>
  <c r="C62" i="41" s="1"/>
  <c r="C81" i="32"/>
  <c r="C62" i="32" s="1"/>
  <c r="C81" i="1"/>
  <c r="C62" i="1" s="1"/>
  <c r="D21" i="33"/>
  <c r="H21" i="33"/>
  <c r="L21" i="33"/>
  <c r="P21" i="33"/>
  <c r="T21" i="33"/>
  <c r="X21" i="33"/>
  <c r="AB21" i="33"/>
  <c r="AF21" i="33"/>
  <c r="AJ21" i="33"/>
  <c r="AN21" i="33"/>
  <c r="AR21" i="33"/>
  <c r="AV21" i="33"/>
  <c r="AZ21" i="33"/>
  <c r="BD21" i="33"/>
  <c r="BH21" i="33"/>
  <c r="E4" i="32"/>
  <c r="E21" i="33"/>
  <c r="M21" i="33"/>
  <c r="Q21" i="33"/>
  <c r="U21" i="33"/>
  <c r="Y21" i="33"/>
  <c r="AC21" i="33"/>
  <c r="AG21" i="33"/>
  <c r="AK21" i="33"/>
  <c r="AO21" i="33"/>
  <c r="AS21" i="33"/>
  <c r="AW21" i="33"/>
  <c r="BA21" i="33"/>
  <c r="BE21" i="33"/>
  <c r="C62" i="33"/>
  <c r="C60" i="59" s="1"/>
  <c r="B71" i="33"/>
  <c r="B63" i="59" s="1"/>
  <c r="X118" i="33"/>
  <c r="C43" i="32"/>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D4" i="1"/>
  <c r="C36" i="32"/>
  <c r="D36" i="32" s="1"/>
  <c r="C43" i="4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C43" i="42"/>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AB43" i="42" s="1"/>
  <c r="AC43" i="42" s="1"/>
  <c r="AD43" i="42" s="1"/>
  <c r="AE43" i="42" s="1"/>
  <c r="AF43" i="42" s="1"/>
  <c r="AG43" i="42" s="1"/>
  <c r="AH43" i="42" s="1"/>
  <c r="AI43" i="42" s="1"/>
  <c r="AJ43" i="42" s="1"/>
  <c r="AK43" i="42" s="1"/>
  <c r="AL43" i="42" s="1"/>
  <c r="AM43" i="42" s="1"/>
  <c r="AN43" i="42" s="1"/>
  <c r="AO43" i="42" s="1"/>
  <c r="AP43" i="42" s="1"/>
  <c r="AQ43" i="42" s="1"/>
  <c r="AR43" i="42" s="1"/>
  <c r="AS43" i="42" s="1"/>
  <c r="AT43" i="42" s="1"/>
  <c r="AU43" i="42" s="1"/>
  <c r="AV43" i="42" s="1"/>
  <c r="AW43" i="42" s="1"/>
  <c r="AX43" i="42" s="1"/>
  <c r="AY43" i="42" s="1"/>
  <c r="AZ43" i="42" s="1"/>
  <c r="BA43" i="42" s="1"/>
  <c r="BB43" i="42" s="1"/>
  <c r="BC43" i="42" s="1"/>
  <c r="BD43" i="42" s="1"/>
  <c r="BE43" i="42" s="1"/>
  <c r="BF43" i="42" s="1"/>
  <c r="BG43" i="42" s="1"/>
  <c r="BH43" i="42" s="1"/>
  <c r="BI43" i="42" s="1"/>
  <c r="E4" i="41"/>
  <c r="E4" i="42"/>
  <c r="C36" i="42"/>
  <c r="B103" i="42"/>
  <c r="B101" i="42" s="1"/>
  <c r="B212" i="33" s="1"/>
  <c r="C36" i="41"/>
  <c r="D36" i="41" s="1"/>
  <c r="B103" i="41"/>
  <c r="B101" i="41" s="1"/>
  <c r="B211" i="33" s="1"/>
  <c r="C36" i="43"/>
  <c r="I4" i="40"/>
  <c r="B103" i="32"/>
  <c r="B101" i="32" s="1"/>
  <c r="B210" i="33" s="1"/>
  <c r="C43" i="43"/>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AB43" i="43" s="1"/>
  <c r="AC43" i="43" s="1"/>
  <c r="AD43" i="43" s="1"/>
  <c r="AE43" i="43" s="1"/>
  <c r="AF43" i="43" s="1"/>
  <c r="AG43" i="43" s="1"/>
  <c r="AH43" i="43" s="1"/>
  <c r="AI43" i="43" s="1"/>
  <c r="AJ43" i="43" s="1"/>
  <c r="AK43" i="43" s="1"/>
  <c r="AL43" i="43" s="1"/>
  <c r="AM43" i="43" s="1"/>
  <c r="AN43" i="43" s="1"/>
  <c r="AO43" i="43" s="1"/>
  <c r="AP43" i="43" s="1"/>
  <c r="AQ43" i="43" s="1"/>
  <c r="AR43" i="43" s="1"/>
  <c r="AS43" i="43" s="1"/>
  <c r="AT43" i="43" s="1"/>
  <c r="AU43" i="43" s="1"/>
  <c r="AV43" i="43" s="1"/>
  <c r="AW43" i="43" s="1"/>
  <c r="AX43" i="43" s="1"/>
  <c r="AY43" i="43" s="1"/>
  <c r="AZ43" i="43" s="1"/>
  <c r="BA43" i="43" s="1"/>
  <c r="BB43" i="43" s="1"/>
  <c r="BC43" i="43" s="1"/>
  <c r="BD43" i="43" s="1"/>
  <c r="BE43" i="43" s="1"/>
  <c r="BF43" i="43" s="1"/>
  <c r="BG43" i="43" s="1"/>
  <c r="BH43" i="43" s="1"/>
  <c r="BI43" i="43" s="1"/>
  <c r="D4" i="43"/>
  <c r="C36" i="40"/>
  <c r="B103" i="40"/>
  <c r="B101" i="40" s="1"/>
  <c r="B214" i="33" s="1"/>
  <c r="C36" i="44"/>
  <c r="D36" i="40"/>
  <c r="E4" i="44"/>
  <c r="B103" i="43"/>
  <c r="B101" i="43" s="1"/>
  <c r="B213" i="33" s="1"/>
  <c r="E4" i="45"/>
  <c r="D36" i="45"/>
  <c r="C43" i="45"/>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AB43" i="45" s="1"/>
  <c r="AC43" i="45" s="1"/>
  <c r="AD43" i="45" s="1"/>
  <c r="AE43" i="45" s="1"/>
  <c r="AF43" i="45" s="1"/>
  <c r="AG43" i="45" s="1"/>
  <c r="AH43" i="45" s="1"/>
  <c r="AI43" i="45" s="1"/>
  <c r="AJ43" i="45" s="1"/>
  <c r="AK43" i="45" s="1"/>
  <c r="AL43" i="45" s="1"/>
  <c r="AM43" i="45" s="1"/>
  <c r="AN43" i="45" s="1"/>
  <c r="AO43" i="45" s="1"/>
  <c r="AP43" i="45" s="1"/>
  <c r="AQ43" i="45" s="1"/>
  <c r="AR43" i="45" s="1"/>
  <c r="AS43" i="45" s="1"/>
  <c r="AT43" i="45" s="1"/>
  <c r="AU43" i="45" s="1"/>
  <c r="AV43" i="45" s="1"/>
  <c r="AW43" i="45" s="1"/>
  <c r="AX43" i="45" s="1"/>
  <c r="AY43" i="45" s="1"/>
  <c r="AZ43" i="45" s="1"/>
  <c r="BA43" i="45" s="1"/>
  <c r="BB43" i="45" s="1"/>
  <c r="BC43" i="45" s="1"/>
  <c r="BD43" i="45" s="1"/>
  <c r="BE43" i="45" s="1"/>
  <c r="BF43" i="45" s="1"/>
  <c r="BG43" i="45" s="1"/>
  <c r="BH43" i="45" s="1"/>
  <c r="BI43" i="45" s="1"/>
  <c r="B106" i="46"/>
  <c r="B109" i="46" s="1"/>
  <c r="B103" i="46" s="1"/>
  <c r="B101" i="46" s="1"/>
  <c r="B217" i="33" s="1"/>
  <c r="B103" i="44"/>
  <c r="B101" i="44" s="1"/>
  <c r="B215" i="33" s="1"/>
  <c r="C36" i="46"/>
  <c r="D4" i="46"/>
  <c r="C43" i="46"/>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AB43" i="46" s="1"/>
  <c r="AC43" i="46" s="1"/>
  <c r="AD43" i="46" s="1"/>
  <c r="AE43" i="46" s="1"/>
  <c r="AF43" i="46" s="1"/>
  <c r="AG43" i="46" s="1"/>
  <c r="AH43" i="46" s="1"/>
  <c r="AI43" i="46" s="1"/>
  <c r="AJ43" i="46" s="1"/>
  <c r="AK43" i="46" s="1"/>
  <c r="AL43" i="46" s="1"/>
  <c r="AM43" i="46" s="1"/>
  <c r="AN43" i="46" s="1"/>
  <c r="AO43" i="46" s="1"/>
  <c r="AP43" i="46" s="1"/>
  <c r="AQ43" i="46" s="1"/>
  <c r="AR43" i="46" s="1"/>
  <c r="AS43" i="46" s="1"/>
  <c r="AT43" i="46" s="1"/>
  <c r="AU43" i="46" s="1"/>
  <c r="AV43" i="46" s="1"/>
  <c r="AW43" i="46" s="1"/>
  <c r="AX43" i="46" s="1"/>
  <c r="AY43" i="46" s="1"/>
  <c r="AZ43" i="46" s="1"/>
  <c r="BA43" i="46" s="1"/>
  <c r="BB43" i="46" s="1"/>
  <c r="BC43" i="46" s="1"/>
  <c r="BD43" i="46" s="1"/>
  <c r="BE43" i="46" s="1"/>
  <c r="BF43" i="46" s="1"/>
  <c r="BG43" i="46" s="1"/>
  <c r="BH43" i="46" s="1"/>
  <c r="BI43" i="46" s="1"/>
  <c r="C36" i="47"/>
  <c r="D4" i="47"/>
  <c r="C43" i="47"/>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AB43" i="47" s="1"/>
  <c r="AC43" i="47" s="1"/>
  <c r="AD43" i="47" s="1"/>
  <c r="AE43" i="47" s="1"/>
  <c r="AF43" i="47" s="1"/>
  <c r="AG43" i="47" s="1"/>
  <c r="AH43" i="47" s="1"/>
  <c r="AI43" i="47" s="1"/>
  <c r="AJ43" i="47" s="1"/>
  <c r="AK43" i="47" s="1"/>
  <c r="AL43" i="47" s="1"/>
  <c r="AM43" i="47" s="1"/>
  <c r="AN43" i="47" s="1"/>
  <c r="AO43" i="47" s="1"/>
  <c r="AP43" i="47" s="1"/>
  <c r="AQ43" i="47" s="1"/>
  <c r="AR43" i="47" s="1"/>
  <c r="AS43" i="47" s="1"/>
  <c r="AT43" i="47" s="1"/>
  <c r="AU43" i="47" s="1"/>
  <c r="AV43" i="47" s="1"/>
  <c r="AW43" i="47" s="1"/>
  <c r="AX43" i="47" s="1"/>
  <c r="AY43" i="47" s="1"/>
  <c r="AZ43" i="47" s="1"/>
  <c r="BA43" i="47" s="1"/>
  <c r="BB43" i="47" s="1"/>
  <c r="BC43" i="47" s="1"/>
  <c r="BD43" i="47" s="1"/>
  <c r="BE43" i="47" s="1"/>
  <c r="BF43" i="47" s="1"/>
  <c r="BG43" i="47" s="1"/>
  <c r="BH43" i="47" s="1"/>
  <c r="BI43" i="47" s="1"/>
  <c r="B103" i="47"/>
  <c r="B101" i="47" s="1"/>
  <c r="B218" i="33" s="1"/>
  <c r="C36" i="48"/>
  <c r="D4" i="48"/>
  <c r="B103" i="48"/>
  <c r="B101" i="48" s="1"/>
  <c r="B219" i="33" s="1"/>
  <c r="C36" i="49"/>
  <c r="D36" i="49" s="1"/>
  <c r="E4" i="49"/>
  <c r="C43" i="49"/>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AB43" i="49" s="1"/>
  <c r="AC43" i="49" s="1"/>
  <c r="AD43" i="49" s="1"/>
  <c r="AE43" i="49" s="1"/>
  <c r="AF43" i="49" s="1"/>
  <c r="AG43" i="49" s="1"/>
  <c r="AH43" i="49" s="1"/>
  <c r="AI43" i="49" s="1"/>
  <c r="AJ43" i="49" s="1"/>
  <c r="AK43" i="49" s="1"/>
  <c r="AL43" i="49" s="1"/>
  <c r="AM43" i="49" s="1"/>
  <c r="AN43" i="49" s="1"/>
  <c r="AO43" i="49" s="1"/>
  <c r="AP43" i="49" s="1"/>
  <c r="AQ43" i="49" s="1"/>
  <c r="AR43" i="49" s="1"/>
  <c r="AS43" i="49" s="1"/>
  <c r="AT43" i="49" s="1"/>
  <c r="AU43" i="49" s="1"/>
  <c r="AV43" i="49" s="1"/>
  <c r="AW43" i="49" s="1"/>
  <c r="AX43" i="49" s="1"/>
  <c r="AY43" i="49" s="1"/>
  <c r="AZ43" i="49" s="1"/>
  <c r="BA43" i="49" s="1"/>
  <c r="BB43" i="49" s="1"/>
  <c r="BC43" i="49" s="1"/>
  <c r="BD43" i="49" s="1"/>
  <c r="BE43" i="49" s="1"/>
  <c r="BF43" i="49" s="1"/>
  <c r="BG43" i="49" s="1"/>
  <c r="BH43" i="49" s="1"/>
  <c r="BI43" i="49" s="1"/>
  <c r="B106" i="49"/>
  <c r="B109" i="49" s="1"/>
  <c r="B103" i="49" s="1"/>
  <c r="B101" i="49" s="1"/>
  <c r="B220" i="33" s="1"/>
  <c r="B42" i="56"/>
  <c r="B43" i="56" s="1"/>
  <c r="E42" i="1" l="1"/>
  <c r="K72" i="51"/>
  <c r="F4" i="44"/>
  <c r="E4" i="43"/>
  <c r="D36" i="43"/>
  <c r="F4" i="42"/>
  <c r="E36" i="41"/>
  <c r="F4" i="41"/>
  <c r="E36" i="32"/>
  <c r="F4" i="32"/>
  <c r="C55" i="56"/>
  <c r="C37" i="56"/>
  <c r="C81" i="33"/>
  <c r="C66" i="59" s="1"/>
  <c r="B55" i="56"/>
  <c r="B56" i="56" s="1"/>
  <c r="C56" i="56" s="1"/>
  <c r="B37" i="56"/>
  <c r="B38" i="56" s="1"/>
  <c r="D62" i="33"/>
  <c r="D60" i="59" s="1"/>
  <c r="X121" i="57"/>
  <c r="Y106" i="57"/>
  <c r="C74" i="55"/>
  <c r="C113" i="43" s="1"/>
  <c r="M7" i="51"/>
  <c r="D123" i="42"/>
  <c r="Z118" i="57"/>
  <c r="D71" i="55"/>
  <c r="D113" i="32" s="1"/>
  <c r="AA211" i="57"/>
  <c r="AA133" i="57"/>
  <c r="F189" i="33"/>
  <c r="BX2" i="57"/>
  <c r="H128" i="51"/>
  <c r="H127" i="51"/>
  <c r="H125" i="51"/>
  <c r="C123" i="49"/>
  <c r="C122" i="49" s="1"/>
  <c r="C122" i="44"/>
  <c r="C123" i="1"/>
  <c r="C122" i="1" s="1"/>
  <c r="X119" i="57"/>
  <c r="C72" i="55"/>
  <c r="C113" i="41" s="1"/>
  <c r="M8" i="51"/>
  <c r="I127" i="51"/>
  <c r="B100" i="61"/>
  <c r="BS31" i="57"/>
  <c r="BS12" i="57" s="1"/>
  <c r="B96" i="61"/>
  <c r="BS27" i="57"/>
  <c r="BS8" i="57" s="1"/>
  <c r="C40" i="32"/>
  <c r="B92" i="61"/>
  <c r="BS23" i="57"/>
  <c r="BS4" i="57" s="1"/>
  <c r="B66" i="49"/>
  <c r="D17" i="46"/>
  <c r="C76" i="43"/>
  <c r="D14" i="43"/>
  <c r="D17" i="1"/>
  <c r="D122" i="43"/>
  <c r="E393" i="51"/>
  <c r="E383" i="51" s="1"/>
  <c r="E46" i="51" s="1"/>
  <c r="E58" i="46" s="1"/>
  <c r="F391" i="51"/>
  <c r="B9" i="48"/>
  <c r="C179" i="51"/>
  <c r="B9" i="47"/>
  <c r="C178" i="51"/>
  <c r="M5" i="51"/>
  <c r="R16" i="57"/>
  <c r="D17" i="45"/>
  <c r="D17" i="42"/>
  <c r="B109" i="1"/>
  <c r="B103" i="1" s="1"/>
  <c r="B96" i="33"/>
  <c r="M6" i="51"/>
  <c r="C122" i="47"/>
  <c r="D122" i="41"/>
  <c r="S62" i="57"/>
  <c r="S88" i="57"/>
  <c r="S90" i="57" s="1"/>
  <c r="D17" i="40"/>
  <c r="D17" i="32"/>
  <c r="P97" i="48"/>
  <c r="Q38" i="55"/>
  <c r="P97" i="44"/>
  <c r="Q34" i="55"/>
  <c r="P97" i="41"/>
  <c r="Q30" i="55"/>
  <c r="C135" i="45"/>
  <c r="D56" i="45"/>
  <c r="C388" i="33"/>
  <c r="C185" i="61"/>
  <c r="C199" i="61" s="1"/>
  <c r="H9" i="51"/>
  <c r="I73" i="51"/>
  <c r="C135" i="40"/>
  <c r="D56" i="40"/>
  <c r="C386" i="33"/>
  <c r="C183" i="61"/>
  <c r="C197" i="61" s="1"/>
  <c r="C41" i="56"/>
  <c r="C42" i="56" s="1"/>
  <c r="C43" i="56" s="1"/>
  <c r="E4" i="46"/>
  <c r="D36" i="46"/>
  <c r="D36" i="44"/>
  <c r="E36" i="44" s="1"/>
  <c r="E36" i="40"/>
  <c r="AA118" i="57"/>
  <c r="AA134" i="57"/>
  <c r="AA212" i="57"/>
  <c r="D61" i="33"/>
  <c r="C123" i="48"/>
  <c r="C122" i="48" s="1"/>
  <c r="C123" i="43"/>
  <c r="C122" i="43" s="1"/>
  <c r="Y118" i="57"/>
  <c r="AA209" i="57"/>
  <c r="AA131" i="57"/>
  <c r="I128" i="51"/>
  <c r="C135" i="41"/>
  <c r="D56" i="41"/>
  <c r="C383" i="33"/>
  <c r="C180" i="61"/>
  <c r="C194" i="61" s="1"/>
  <c r="D17" i="43"/>
  <c r="C76" i="1"/>
  <c r="D14" i="1"/>
  <c r="D177" i="51"/>
  <c r="D169" i="51"/>
  <c r="O97" i="32"/>
  <c r="P29" i="55"/>
  <c r="M9" i="51"/>
  <c r="BS30" i="57"/>
  <c r="BS11" i="57" s="1"/>
  <c r="B99" i="61"/>
  <c r="BS26" i="57"/>
  <c r="BS7" i="57" s="1"/>
  <c r="B95" i="61"/>
  <c r="F69" i="27"/>
  <c r="B41" i="1" s="1"/>
  <c r="B40" i="1" s="1"/>
  <c r="C42" i="1"/>
  <c r="C76" i="49"/>
  <c r="D14" i="49"/>
  <c r="C76" i="45"/>
  <c r="D14" i="45"/>
  <c r="C76" i="42"/>
  <c r="D14" i="42"/>
  <c r="D176" i="51"/>
  <c r="D122" i="49"/>
  <c r="C122" i="42"/>
  <c r="BS33" i="57"/>
  <c r="BS14" i="57" s="1"/>
  <c r="B102" i="61"/>
  <c r="M108" i="51"/>
  <c r="M121" i="51" s="1"/>
  <c r="H4" i="51"/>
  <c r="B31" i="32"/>
  <c r="B66" i="32" s="1"/>
  <c r="D17" i="48"/>
  <c r="D17" i="47"/>
  <c r="D14" i="40"/>
  <c r="C76" i="40"/>
  <c r="P97" i="47"/>
  <c r="Q37" i="55"/>
  <c r="P97" i="40"/>
  <c r="Q33" i="55"/>
  <c r="C135" i="42"/>
  <c r="D56" i="42"/>
  <c r="C384" i="33"/>
  <c r="C181" i="61"/>
  <c r="C195" i="61" s="1"/>
  <c r="H6" i="51"/>
  <c r="B197" i="33"/>
  <c r="R109" i="57"/>
  <c r="B77" i="55" s="1"/>
  <c r="B113" i="45" s="1"/>
  <c r="E4" i="47"/>
  <c r="D36" i="47"/>
  <c r="E36" i="45"/>
  <c r="F4" i="45"/>
  <c r="W118" i="57"/>
  <c r="X103" i="57"/>
  <c r="AB80" i="57"/>
  <c r="AB76" i="57"/>
  <c r="AB72" i="57"/>
  <c r="AB79" i="57"/>
  <c r="AB75" i="57"/>
  <c r="AB71" i="57"/>
  <c r="AB78" i="57"/>
  <c r="AB74" i="57"/>
  <c r="AB70" i="57"/>
  <c r="AB81" i="57"/>
  <c r="AB77" i="57"/>
  <c r="AB73" i="57"/>
  <c r="AC3" i="57"/>
  <c r="M15" i="51"/>
  <c r="D123" i="48"/>
  <c r="AA219" i="57"/>
  <c r="AA141" i="57"/>
  <c r="C123" i="46"/>
  <c r="C122" i="46" s="1"/>
  <c r="C123" i="41"/>
  <c r="C122" i="41" s="1"/>
  <c r="M12" i="51"/>
  <c r="M4" i="51"/>
  <c r="C122" i="40"/>
  <c r="C135" i="48"/>
  <c r="D56" i="48"/>
  <c r="C391" i="33"/>
  <c r="C188" i="61"/>
  <c r="C202" i="61" s="1"/>
  <c r="O97" i="1"/>
  <c r="P28" i="55"/>
  <c r="M13" i="51"/>
  <c r="B9" i="41"/>
  <c r="C171" i="51"/>
  <c r="B9" i="32"/>
  <c r="C170" i="51"/>
  <c r="D17" i="49"/>
  <c r="M14" i="51"/>
  <c r="B31" i="40"/>
  <c r="B66" i="40" s="1"/>
  <c r="D14" i="44"/>
  <c r="C76" i="44"/>
  <c r="D17" i="41"/>
  <c r="D122" i="32"/>
  <c r="B31" i="43"/>
  <c r="B66" i="43" s="1"/>
  <c r="B101" i="1"/>
  <c r="B209" i="33" s="1"/>
  <c r="B31" i="1"/>
  <c r="B66" i="1" s="1"/>
  <c r="B81" i="33"/>
  <c r="B66" i="59" s="1"/>
  <c r="DR232" i="51"/>
  <c r="P97" i="46"/>
  <c r="Q36" i="55"/>
  <c r="P97" i="43"/>
  <c r="Q32" i="55"/>
  <c r="C135" i="49"/>
  <c r="D56" i="49"/>
  <c r="C392" i="33"/>
  <c r="C189" i="61"/>
  <c r="C203" i="61" s="1"/>
  <c r="H8" i="51"/>
  <c r="F4" i="49"/>
  <c r="E36" i="49"/>
  <c r="D36" i="48"/>
  <c r="E4" i="48"/>
  <c r="J4" i="40"/>
  <c r="D36" i="42"/>
  <c r="C31" i="32"/>
  <c r="E4" i="1"/>
  <c r="D36" i="1"/>
  <c r="D122" i="1" s="1"/>
  <c r="X223" i="57"/>
  <c r="Y118" i="33"/>
  <c r="M11" i="51"/>
  <c r="D122" i="44"/>
  <c r="C123" i="45"/>
  <c r="C122" i="45" s="1"/>
  <c r="C123" i="32"/>
  <c r="C122" i="32" s="1"/>
  <c r="D122" i="46"/>
  <c r="BS25" i="57"/>
  <c r="BS6" i="57" s="1"/>
  <c r="B94" i="61"/>
  <c r="I125" i="51"/>
  <c r="G121" i="51" s="1"/>
  <c r="D42" i="1"/>
  <c r="C135" i="44"/>
  <c r="D56" i="44"/>
  <c r="C387" i="33"/>
  <c r="C184" i="61"/>
  <c r="C198" i="61" s="1"/>
  <c r="C76" i="46"/>
  <c r="D14" i="46"/>
  <c r="D173" i="51"/>
  <c r="D122" i="47"/>
  <c r="B9" i="44"/>
  <c r="C175" i="51"/>
  <c r="B9" i="40"/>
  <c r="C174" i="51"/>
  <c r="D180" i="51"/>
  <c r="D172" i="51"/>
  <c r="D122" i="40"/>
  <c r="M10" i="51"/>
  <c r="B31" i="47"/>
  <c r="B66" i="47" s="1"/>
  <c r="C76" i="48"/>
  <c r="D14" i="48"/>
  <c r="D17" i="44"/>
  <c r="D14" i="41"/>
  <c r="C76" i="41"/>
  <c r="D122" i="45"/>
  <c r="P69" i="27"/>
  <c r="B41" i="48" s="1"/>
  <c r="B40" i="48" s="1"/>
  <c r="O150" i="51"/>
  <c r="L67" i="27"/>
  <c r="L69" i="27" s="1"/>
  <c r="B41" i="44" s="1"/>
  <c r="B40" i="44" s="1"/>
  <c r="H69" i="27"/>
  <c r="B41" i="41" s="1"/>
  <c r="B40" i="41" s="1"/>
  <c r="C76" i="47"/>
  <c r="D14" i="47"/>
  <c r="C76" i="32"/>
  <c r="D14" i="32"/>
  <c r="P97" i="49"/>
  <c r="Q39" i="55"/>
  <c r="P97" i="45"/>
  <c r="Q35" i="55"/>
  <c r="P97" i="42"/>
  <c r="Q31" i="55"/>
  <c r="C135" i="46"/>
  <c r="D56" i="46"/>
  <c r="C389" i="33"/>
  <c r="C186" i="61"/>
  <c r="C200" i="61" s="1"/>
  <c r="C135" i="43"/>
  <c r="D56" i="43"/>
  <c r="C385" i="33"/>
  <c r="C182" i="61"/>
  <c r="C196" i="61" s="1"/>
  <c r="B57" i="1"/>
  <c r="E48" i="27"/>
  <c r="L11" i="51"/>
  <c r="H10" i="51"/>
  <c r="F75" i="51"/>
  <c r="I74" i="51"/>
  <c r="D42" i="41" s="1"/>
  <c r="H74" i="51"/>
  <c r="C42" i="41" s="1"/>
  <c r="C135" i="47"/>
  <c r="D56" i="47"/>
  <c r="C390" i="33"/>
  <c r="C187" i="61"/>
  <c r="C201" i="61" s="1"/>
  <c r="C135" i="32"/>
  <c r="C382" i="33"/>
  <c r="D56" i="32"/>
  <c r="C179" i="61"/>
  <c r="C193" i="61" s="1"/>
  <c r="E37" i="27"/>
  <c r="D41" i="56" l="1"/>
  <c r="J74" i="51"/>
  <c r="D135" i="47"/>
  <c r="E56" i="47"/>
  <c r="D390" i="33"/>
  <c r="D187" i="61"/>
  <c r="D201" i="61" s="1"/>
  <c r="H75" i="51"/>
  <c r="C42" i="42" s="1"/>
  <c r="C40" i="42" s="1"/>
  <c r="F76" i="51"/>
  <c r="I75" i="51"/>
  <c r="D42" i="42" s="1"/>
  <c r="D135" i="43"/>
  <c r="E56" i="43"/>
  <c r="D385" i="33"/>
  <c r="D182" i="61"/>
  <c r="D196" i="61" s="1"/>
  <c r="D135" i="46"/>
  <c r="E56" i="46"/>
  <c r="D389" i="33"/>
  <c r="D186" i="61"/>
  <c r="D200" i="61" s="1"/>
  <c r="Q97" i="45"/>
  <c r="R35" i="55"/>
  <c r="E14" i="32"/>
  <c r="D76" i="32"/>
  <c r="C40" i="41"/>
  <c r="B93" i="61"/>
  <c r="BS24" i="57"/>
  <c r="BS5" i="57" s="1"/>
  <c r="B31" i="41"/>
  <c r="B66" i="41" s="1"/>
  <c r="E17" i="44"/>
  <c r="B193" i="33"/>
  <c r="R105" i="57"/>
  <c r="B73" i="55" s="1"/>
  <c r="B113" i="42" s="1"/>
  <c r="N11" i="51"/>
  <c r="BU11" i="51"/>
  <c r="Z118" i="33"/>
  <c r="F4" i="1"/>
  <c r="E36" i="1"/>
  <c r="Y223" i="57"/>
  <c r="G4" i="49"/>
  <c r="F36" i="49"/>
  <c r="D135" i="49"/>
  <c r="E56" i="49"/>
  <c r="D392" i="33"/>
  <c r="D189" i="61"/>
  <c r="D203" i="61" s="1"/>
  <c r="Q97" i="46"/>
  <c r="R36" i="55"/>
  <c r="D170" i="51"/>
  <c r="N13" i="51"/>
  <c r="BU13" i="51"/>
  <c r="Y231" i="57"/>
  <c r="E46" i="45" s="1"/>
  <c r="E63" i="55"/>
  <c r="E177" i="33" s="1"/>
  <c r="Y232" i="57"/>
  <c r="E46" i="46" s="1"/>
  <c r="E64" i="55"/>
  <c r="E178" i="33" s="1"/>
  <c r="Y226" i="57"/>
  <c r="E46" i="41" s="1"/>
  <c r="AB211" i="57"/>
  <c r="AB133" i="57"/>
  <c r="E58" i="55"/>
  <c r="E172" i="33" s="1"/>
  <c r="F36" i="45"/>
  <c r="G4" i="45"/>
  <c r="E17" i="48"/>
  <c r="B194" i="33"/>
  <c r="R106" i="57"/>
  <c r="B74" i="55" s="1"/>
  <c r="B113" i="43" s="1"/>
  <c r="B198" i="33"/>
  <c r="R110" i="57"/>
  <c r="B78" i="55" s="1"/>
  <c r="B113" i="46" s="1"/>
  <c r="D76" i="1"/>
  <c r="E14" i="1"/>
  <c r="D135" i="41"/>
  <c r="E56" i="41"/>
  <c r="D383" i="33"/>
  <c r="D180" i="61"/>
  <c r="D194" i="61" s="1"/>
  <c r="F4" i="46"/>
  <c r="E36" i="46"/>
  <c r="D135" i="40"/>
  <c r="E56" i="40"/>
  <c r="D386" i="33"/>
  <c r="D183" i="61"/>
  <c r="D197" i="61" s="1"/>
  <c r="Q97" i="41"/>
  <c r="R30" i="55"/>
  <c r="Q97" i="48"/>
  <c r="R38" i="55"/>
  <c r="N6" i="51"/>
  <c r="BU6" i="51"/>
  <c r="E17" i="45"/>
  <c r="D178" i="51"/>
  <c r="F393" i="51"/>
  <c r="F383" i="51" s="1"/>
  <c r="F46" i="51" s="1"/>
  <c r="F58" i="46" s="1"/>
  <c r="G391" i="51"/>
  <c r="C92" i="61"/>
  <c r="C106" i="61" s="1"/>
  <c r="BT23" i="57"/>
  <c r="BT4" i="57" s="1"/>
  <c r="BU8" i="51"/>
  <c r="N8" i="51"/>
  <c r="N7" i="51"/>
  <c r="BU7" i="51"/>
  <c r="G4" i="41"/>
  <c r="F36" i="41"/>
  <c r="B56" i="1"/>
  <c r="B35" i="33"/>
  <c r="B97" i="61"/>
  <c r="BS28" i="57"/>
  <c r="BS9" i="57" s="1"/>
  <c r="B31" i="44"/>
  <c r="B66" i="44" s="1"/>
  <c r="D76" i="48"/>
  <c r="E14" i="48"/>
  <c r="BU10" i="51"/>
  <c r="N10" i="51"/>
  <c r="D175" i="51"/>
  <c r="K4" i="40"/>
  <c r="F4" i="48"/>
  <c r="E36" i="48"/>
  <c r="E17" i="41"/>
  <c r="Y235" i="57"/>
  <c r="E46" i="49" s="1"/>
  <c r="E67" i="55"/>
  <c r="E181" i="33" s="1"/>
  <c r="Y225" i="57"/>
  <c r="E46" i="32" s="1"/>
  <c r="AB210" i="57"/>
  <c r="AB132" i="57"/>
  <c r="E57" i="55"/>
  <c r="E171" i="33" s="1"/>
  <c r="Y230" i="57"/>
  <c r="E46" i="44" s="1"/>
  <c r="E62" i="55"/>
  <c r="E176" i="33" s="1"/>
  <c r="Q97" i="40"/>
  <c r="R33" i="55"/>
  <c r="E14" i="45"/>
  <c r="D76" i="45"/>
  <c r="E67" i="27"/>
  <c r="N5" i="51"/>
  <c r="BU5" i="51"/>
  <c r="E17" i="1"/>
  <c r="E17" i="46"/>
  <c r="C120" i="43"/>
  <c r="F4" i="43"/>
  <c r="E36" i="43"/>
  <c r="G4" i="44"/>
  <c r="F36" i="44"/>
  <c r="Q97" i="42"/>
  <c r="R31" i="55"/>
  <c r="Q97" i="49"/>
  <c r="R39" i="55"/>
  <c r="D76" i="47"/>
  <c r="E14" i="47"/>
  <c r="D76" i="46"/>
  <c r="E14" i="46"/>
  <c r="D135" i="44"/>
  <c r="E56" i="44"/>
  <c r="D387" i="33"/>
  <c r="D184" i="61"/>
  <c r="D198" i="61" s="1"/>
  <c r="G118" i="51"/>
  <c r="I118" i="51" s="1"/>
  <c r="G114" i="51"/>
  <c r="I114" i="51" s="1"/>
  <c r="G110" i="51"/>
  <c r="I110" i="51" s="1"/>
  <c r="G119" i="51"/>
  <c r="I119" i="51" s="1"/>
  <c r="G115" i="51"/>
  <c r="I115" i="51" s="1"/>
  <c r="G111" i="51"/>
  <c r="I111" i="51" s="1"/>
  <c r="G117" i="51"/>
  <c r="I117" i="51" s="1"/>
  <c r="G113" i="51"/>
  <c r="I113" i="51" s="1"/>
  <c r="G109" i="51"/>
  <c r="I109" i="51" s="1"/>
  <c r="G116" i="51"/>
  <c r="I116" i="51" s="1"/>
  <c r="G112" i="51"/>
  <c r="I112" i="51" s="1"/>
  <c r="G108" i="51"/>
  <c r="I108" i="51" s="1"/>
  <c r="Q97" i="43"/>
  <c r="R32" i="55"/>
  <c r="BU14" i="51"/>
  <c r="N14" i="51"/>
  <c r="E17" i="49"/>
  <c r="D171" i="51"/>
  <c r="BU12" i="51"/>
  <c r="N12" i="51"/>
  <c r="D122" i="48"/>
  <c r="AC79" i="57"/>
  <c r="AC75" i="57"/>
  <c r="AC71" i="57"/>
  <c r="AC78" i="57"/>
  <c r="AC74" i="57"/>
  <c r="AC135" i="57" s="1"/>
  <c r="AC70" i="57"/>
  <c r="AC81" i="57"/>
  <c r="AC77" i="57"/>
  <c r="AC73" i="57"/>
  <c r="AD3" i="57"/>
  <c r="AC80" i="57"/>
  <c r="AC76" i="57"/>
  <c r="AC72" i="57"/>
  <c r="Y224" i="57"/>
  <c r="E46" i="1" s="1"/>
  <c r="AB131" i="57"/>
  <c r="AB209" i="57"/>
  <c r="E56" i="55"/>
  <c r="E170" i="33" s="1"/>
  <c r="Y229" i="57"/>
  <c r="E46" i="40" s="1"/>
  <c r="AB136" i="57"/>
  <c r="E61" i="55"/>
  <c r="E175" i="33" s="1"/>
  <c r="Y234" i="57"/>
  <c r="E46" i="48" s="1"/>
  <c r="AB219" i="57"/>
  <c r="AB141" i="57"/>
  <c r="E66" i="55"/>
  <c r="E180" i="33" s="1"/>
  <c r="F4" i="47"/>
  <c r="E36" i="47"/>
  <c r="B120" i="45"/>
  <c r="D76" i="40"/>
  <c r="E14" i="40"/>
  <c r="C40" i="1"/>
  <c r="BS22" i="57"/>
  <c r="BS3" i="57" s="1"/>
  <c r="B91" i="61"/>
  <c r="P97" i="32"/>
  <c r="Q29" i="55"/>
  <c r="E17" i="43"/>
  <c r="D59" i="59"/>
  <c r="E62" i="33"/>
  <c r="E60" i="59" s="1"/>
  <c r="F36" i="40"/>
  <c r="D42" i="32"/>
  <c r="D40" i="32" s="1"/>
  <c r="J73" i="51"/>
  <c r="D135" i="45"/>
  <c r="E56" i="45"/>
  <c r="D388" i="33"/>
  <c r="D185" i="61"/>
  <c r="D199" i="61" s="1"/>
  <c r="Q97" i="44"/>
  <c r="R34" i="55"/>
  <c r="E17" i="40"/>
  <c r="E17" i="42"/>
  <c r="D179" i="51"/>
  <c r="B191" i="33"/>
  <c r="R103" i="57"/>
  <c r="B71" i="55" s="1"/>
  <c r="B113" i="32" s="1"/>
  <c r="B195" i="33"/>
  <c r="R107" i="57"/>
  <c r="B75" i="55" s="1"/>
  <c r="B113" i="40" s="1"/>
  <c r="B199" i="33"/>
  <c r="R111" i="57"/>
  <c r="B79" i="55" s="1"/>
  <c r="B113" i="47" s="1"/>
  <c r="B60" i="56"/>
  <c r="B133" i="33" s="1"/>
  <c r="B59" i="56"/>
  <c r="C38" i="56"/>
  <c r="F36" i="32"/>
  <c r="G4" i="32"/>
  <c r="G4" i="42"/>
  <c r="F42" i="1"/>
  <c r="L72" i="51"/>
  <c r="D135" i="32"/>
  <c r="D382" i="33"/>
  <c r="E56" i="32"/>
  <c r="D179" i="61"/>
  <c r="D193" i="61" s="1"/>
  <c r="L12" i="51"/>
  <c r="H11" i="51"/>
  <c r="B101" i="61"/>
  <c r="BS32" i="57"/>
  <c r="BS13" i="57" s="1"/>
  <c r="B31" i="48"/>
  <c r="B66" i="48" s="1"/>
  <c r="E14" i="41"/>
  <c r="D76" i="41"/>
  <c r="D174" i="51"/>
  <c r="D81" i="33"/>
  <c r="D66" i="59" s="1"/>
  <c r="D76" i="44"/>
  <c r="E14" i="44"/>
  <c r="P97" i="1"/>
  <c r="Q28" i="55"/>
  <c r="D135" i="48"/>
  <c r="E56" i="48"/>
  <c r="D391" i="33"/>
  <c r="D188" i="61"/>
  <c r="D202" i="61" s="1"/>
  <c r="M16" i="51"/>
  <c r="N4" i="51"/>
  <c r="BU4" i="51"/>
  <c r="N15" i="51"/>
  <c r="BU15" i="51"/>
  <c r="Y227" i="57"/>
  <c r="E46" i="42" s="1"/>
  <c r="AB212" i="57"/>
  <c r="AB134" i="57"/>
  <c r="E59" i="55"/>
  <c r="E173" i="33" s="1"/>
  <c r="Y228" i="57"/>
  <c r="E46" i="43" s="1"/>
  <c r="AB135" i="57"/>
  <c r="E60" i="55"/>
  <c r="E174" i="33" s="1"/>
  <c r="Y233" i="57"/>
  <c r="E46" i="47" s="1"/>
  <c r="AB140" i="57"/>
  <c r="E65" i="55"/>
  <c r="E179" i="33" s="1"/>
  <c r="X118" i="57"/>
  <c r="C71" i="55"/>
  <c r="C113" i="32" s="1"/>
  <c r="D135" i="42"/>
  <c r="E56" i="42"/>
  <c r="D384" i="33"/>
  <c r="D181" i="61"/>
  <c r="D195" i="61" s="1"/>
  <c r="Q97" i="47"/>
  <c r="R37" i="55"/>
  <c r="E17" i="47"/>
  <c r="B127" i="33"/>
  <c r="B201" i="33"/>
  <c r="R113" i="57"/>
  <c r="B81" i="55" s="1"/>
  <c r="B113" i="49" s="1"/>
  <c r="E14" i="42"/>
  <c r="D76" i="42"/>
  <c r="D76" i="49"/>
  <c r="E14" i="49"/>
  <c r="N9" i="51"/>
  <c r="BU9" i="51"/>
  <c r="E17" i="32"/>
  <c r="D76" i="43"/>
  <c r="E14" i="43"/>
  <c r="C120" i="41"/>
  <c r="G189" i="33"/>
  <c r="BY2" i="57"/>
  <c r="D120" i="32"/>
  <c r="D122" i="42"/>
  <c r="Y121" i="57"/>
  <c r="C52" i="56"/>
  <c r="E36" i="42"/>
  <c r="D92" i="61" l="1"/>
  <c r="D106" i="61" s="1"/>
  <c r="BU23" i="57"/>
  <c r="BU4" i="57" s="1"/>
  <c r="D31" i="32"/>
  <c r="D142" i="33"/>
  <c r="E76" i="49"/>
  <c r="F14" i="49"/>
  <c r="B120" i="49"/>
  <c r="E123" i="43"/>
  <c r="E122" i="43" s="1"/>
  <c r="E123" i="42"/>
  <c r="E122" i="42" s="1"/>
  <c r="O4" i="51"/>
  <c r="C54" i="51"/>
  <c r="N16" i="51"/>
  <c r="Q97" i="1"/>
  <c r="R28" i="55"/>
  <c r="L13" i="51"/>
  <c r="H12" i="51"/>
  <c r="E135" i="32"/>
  <c r="F56" i="32"/>
  <c r="E382" i="33"/>
  <c r="E179" i="61"/>
  <c r="E193" i="61" s="1"/>
  <c r="H4" i="32"/>
  <c r="G36" i="32"/>
  <c r="B120" i="40"/>
  <c r="E135" i="45"/>
  <c r="F56" i="45"/>
  <c r="E388" i="33"/>
  <c r="E185" i="61"/>
  <c r="E199" i="61" s="1"/>
  <c r="Q97" i="32"/>
  <c r="R29" i="55"/>
  <c r="D40" i="1"/>
  <c r="BT22" i="57"/>
  <c r="BT3" i="57" s="1"/>
  <c r="C91" i="61"/>
  <c r="C105" i="61" s="1"/>
  <c r="C31" i="1"/>
  <c r="F36" i="47"/>
  <c r="G4" i="47"/>
  <c r="AC211" i="57"/>
  <c r="AC133" i="57"/>
  <c r="AC212" i="57"/>
  <c r="AC134" i="57"/>
  <c r="AC140" i="57"/>
  <c r="R97" i="43"/>
  <c r="S32" i="55"/>
  <c r="K142" i="51"/>
  <c r="N38" i="27" s="1"/>
  <c r="N116" i="51"/>
  <c r="O116" i="51" s="1"/>
  <c r="P116" i="51" s="1"/>
  <c r="N111" i="51"/>
  <c r="O111" i="51" s="1"/>
  <c r="P111" i="51" s="1"/>
  <c r="F142" i="51"/>
  <c r="I38" i="27" s="1"/>
  <c r="I142" i="51"/>
  <c r="L38" i="27" s="1"/>
  <c r="N114" i="51"/>
  <c r="O114" i="51" s="1"/>
  <c r="P114" i="51" s="1"/>
  <c r="E76" i="46"/>
  <c r="F14" i="46"/>
  <c r="R97" i="49"/>
  <c r="S39" i="55"/>
  <c r="G36" i="44"/>
  <c r="H4" i="44"/>
  <c r="E123" i="32"/>
  <c r="E122" i="32" s="1"/>
  <c r="E123" i="49"/>
  <c r="E122" i="49" s="1"/>
  <c r="B196" i="33"/>
  <c r="R108" i="57"/>
  <c r="B76" i="55" s="1"/>
  <c r="B113" i="44" s="1"/>
  <c r="F56" i="40"/>
  <c r="E135" i="40"/>
  <c r="E386" i="33"/>
  <c r="E183" i="61"/>
  <c r="E197" i="61" s="1"/>
  <c r="G4" i="1"/>
  <c r="F36" i="1"/>
  <c r="Z223" i="57"/>
  <c r="O11" i="51"/>
  <c r="C61" i="51"/>
  <c r="C22" i="45" s="1"/>
  <c r="R97" i="45"/>
  <c r="S35" i="55"/>
  <c r="E135" i="43"/>
  <c r="F56" i="43"/>
  <c r="E385" i="33"/>
  <c r="E182" i="61"/>
  <c r="E196" i="61" s="1"/>
  <c r="F17" i="32"/>
  <c r="E135" i="42"/>
  <c r="F56" i="42"/>
  <c r="E384" i="33"/>
  <c r="E181" i="61"/>
  <c r="E195" i="61" s="1"/>
  <c r="E123" i="47"/>
  <c r="E122" i="47" s="1"/>
  <c r="B200" i="33"/>
  <c r="R112" i="57"/>
  <c r="B80" i="55" s="1"/>
  <c r="B113" i="48" s="1"/>
  <c r="F17" i="42"/>
  <c r="G36" i="40"/>
  <c r="F17" i="43"/>
  <c r="E123" i="48"/>
  <c r="E122" i="48" s="1"/>
  <c r="E123" i="40"/>
  <c r="E122" i="40" s="1"/>
  <c r="AC137" i="57"/>
  <c r="D142" i="51"/>
  <c r="G38" i="27" s="1"/>
  <c r="N109" i="51"/>
  <c r="O109" i="51" s="1"/>
  <c r="P109" i="51" s="1"/>
  <c r="N115" i="51"/>
  <c r="O115" i="51" s="1"/>
  <c r="P115" i="51" s="1"/>
  <c r="J142" i="51"/>
  <c r="M38" i="27" s="1"/>
  <c r="M142" i="51"/>
  <c r="P38" i="27" s="1"/>
  <c r="N118" i="51"/>
  <c r="O118" i="51" s="1"/>
  <c r="P118" i="51" s="1"/>
  <c r="F17" i="46"/>
  <c r="O5" i="51"/>
  <c r="C55" i="51"/>
  <c r="C22" i="32" s="1"/>
  <c r="F36" i="48"/>
  <c r="G4" i="48"/>
  <c r="E76" i="48"/>
  <c r="F14" i="48"/>
  <c r="C57" i="51"/>
  <c r="C22" i="42" s="1"/>
  <c r="O7" i="51"/>
  <c r="C191" i="33"/>
  <c r="X5" i="57"/>
  <c r="H391" i="51"/>
  <c r="G393" i="51"/>
  <c r="G383" i="51" s="1"/>
  <c r="G46" i="51" s="1"/>
  <c r="G58" i="46" s="1"/>
  <c r="R97" i="41"/>
  <c r="S30" i="55"/>
  <c r="E135" i="41"/>
  <c r="F56" i="41"/>
  <c r="E383" i="33"/>
  <c r="E180" i="61"/>
  <c r="E194" i="61" s="1"/>
  <c r="B120" i="46"/>
  <c r="F17" i="48"/>
  <c r="R97" i="46"/>
  <c r="S36" i="55"/>
  <c r="B120" i="42"/>
  <c r="F17" i="44"/>
  <c r="D40" i="41"/>
  <c r="BT24" i="57"/>
  <c r="BT5" i="57" s="1"/>
  <c r="C93" i="61"/>
  <c r="C107" i="61" s="1"/>
  <c r="C31" i="41"/>
  <c r="F77" i="51"/>
  <c r="I76" i="51"/>
  <c r="H76" i="51"/>
  <c r="K76" i="51"/>
  <c r="F42" i="43" s="1"/>
  <c r="J76" i="51"/>
  <c r="E42" i="43" s="1"/>
  <c r="E42" i="41"/>
  <c r="K74" i="51"/>
  <c r="C143" i="33"/>
  <c r="O9" i="51"/>
  <c r="C59" i="51"/>
  <c r="C22" i="40" s="1"/>
  <c r="O15" i="51"/>
  <c r="C65" i="51"/>
  <c r="C22" i="49" s="1"/>
  <c r="F56" i="48"/>
  <c r="E135" i="48"/>
  <c r="E391" i="33"/>
  <c r="E188" i="61"/>
  <c r="E202" i="61" s="1"/>
  <c r="E76" i="44"/>
  <c r="F14" i="44"/>
  <c r="H4" i="42"/>
  <c r="C60" i="56"/>
  <c r="C133" i="33" s="1"/>
  <c r="C59" i="56"/>
  <c r="B120" i="47"/>
  <c r="B120" i="32"/>
  <c r="F17" i="40"/>
  <c r="R97" i="44"/>
  <c r="S34" i="55"/>
  <c r="E42" i="32"/>
  <c r="E40" i="32" s="1"/>
  <c r="K73" i="51"/>
  <c r="E76" i="40"/>
  <c r="F14" i="40"/>
  <c r="B148" i="33"/>
  <c r="AC141" i="57"/>
  <c r="AC219" i="57"/>
  <c r="AC142" i="57"/>
  <c r="AC132" i="57"/>
  <c r="AC210" i="57"/>
  <c r="C62" i="51"/>
  <c r="C22" i="46" s="1"/>
  <c r="O12" i="51"/>
  <c r="F17" i="49"/>
  <c r="C64" i="51"/>
  <c r="C22" i="48" s="1"/>
  <c r="O14" i="51"/>
  <c r="C142" i="51"/>
  <c r="F38" i="27" s="1"/>
  <c r="N108" i="51"/>
  <c r="O108" i="51" s="1"/>
  <c r="P108" i="51" s="1"/>
  <c r="I121" i="51"/>
  <c r="H142" i="51"/>
  <c r="K38" i="27" s="1"/>
  <c r="N113" i="51"/>
  <c r="O113" i="51" s="1"/>
  <c r="P113" i="51" s="1"/>
  <c r="N142" i="51"/>
  <c r="Q38" i="27" s="1"/>
  <c r="N119" i="51"/>
  <c r="O119" i="51" s="1"/>
  <c r="P119" i="51" s="1"/>
  <c r="E135" i="44"/>
  <c r="F56" i="44"/>
  <c r="E387" i="33"/>
  <c r="E184" i="61"/>
  <c r="E198" i="61" s="1"/>
  <c r="E76" i="47"/>
  <c r="F14" i="47"/>
  <c r="R97" i="42"/>
  <c r="S31" i="55"/>
  <c r="F36" i="43"/>
  <c r="G4" i="43"/>
  <c r="F17" i="1"/>
  <c r="E76" i="45"/>
  <c r="F14" i="45"/>
  <c r="F17" i="41"/>
  <c r="C56" i="1"/>
  <c r="B381" i="33"/>
  <c r="B34" i="33"/>
  <c r="B45" i="59" s="1"/>
  <c r="B178" i="61"/>
  <c r="B190" i="61" s="1"/>
  <c r="F17" i="45"/>
  <c r="C56" i="51"/>
  <c r="C22" i="41" s="1"/>
  <c r="O6" i="51"/>
  <c r="H4" i="45"/>
  <c r="G36" i="45"/>
  <c r="O13" i="51"/>
  <c r="C63" i="51"/>
  <c r="C22" i="47" s="1"/>
  <c r="G36" i="49"/>
  <c r="H4" i="49"/>
  <c r="AA118" i="33"/>
  <c r="B192" i="33"/>
  <c r="R104" i="57"/>
  <c r="B72" i="55" s="1"/>
  <c r="B113" i="41" s="1"/>
  <c r="E135" i="46"/>
  <c r="F56" i="46"/>
  <c r="E389" i="33"/>
  <c r="E186" i="61"/>
  <c r="E200" i="61" s="1"/>
  <c r="J75" i="51"/>
  <c r="E135" i="47"/>
  <c r="F56" i="47"/>
  <c r="E390" i="33"/>
  <c r="E187" i="61"/>
  <c r="E201" i="61" s="1"/>
  <c r="C127" i="33"/>
  <c r="B82" i="33"/>
  <c r="B67" i="59" s="1"/>
  <c r="F57" i="27"/>
  <c r="H189" i="33"/>
  <c r="BZ2" i="57"/>
  <c r="F14" i="43"/>
  <c r="E76" i="43"/>
  <c r="F14" i="42"/>
  <c r="E76" i="42"/>
  <c r="F17" i="47"/>
  <c r="R97" i="47"/>
  <c r="S37" i="55"/>
  <c r="C120" i="32"/>
  <c r="E76" i="41"/>
  <c r="F14" i="41"/>
  <c r="G42" i="1"/>
  <c r="M72" i="51"/>
  <c r="F36" i="42"/>
  <c r="B61" i="56"/>
  <c r="B132" i="33"/>
  <c r="B75" i="59" s="1"/>
  <c r="B190" i="33"/>
  <c r="B202" i="33" s="1"/>
  <c r="B98" i="33" s="1"/>
  <c r="R102" i="57"/>
  <c r="B70" i="55" s="1"/>
  <c r="B113" i="1" s="1"/>
  <c r="E123" i="1"/>
  <c r="E122" i="1" s="1"/>
  <c r="AD78" i="57"/>
  <c r="AD74" i="57"/>
  <c r="AD70" i="57"/>
  <c r="AD81" i="57"/>
  <c r="AD77" i="57"/>
  <c r="AD73" i="57"/>
  <c r="AE3" i="57"/>
  <c r="AD80" i="57"/>
  <c r="AD76" i="57"/>
  <c r="AD72" i="57"/>
  <c r="AD79" i="57"/>
  <c r="AD75" i="57"/>
  <c r="AD71" i="57"/>
  <c r="AC131" i="57"/>
  <c r="AC209" i="57"/>
  <c r="AC136" i="57"/>
  <c r="G142" i="51"/>
  <c r="J38" i="27" s="1"/>
  <c r="N112" i="51"/>
  <c r="O112" i="51" s="1"/>
  <c r="P112" i="51" s="1"/>
  <c r="L142" i="51"/>
  <c r="O38" i="27" s="1"/>
  <c r="N117" i="51"/>
  <c r="O117" i="51" s="1"/>
  <c r="P117" i="51" s="1"/>
  <c r="E142" i="51"/>
  <c r="H38" i="27" s="1"/>
  <c r="N110" i="51"/>
  <c r="O110" i="51" s="1"/>
  <c r="P110" i="51" s="1"/>
  <c r="C145" i="33"/>
  <c r="R97" i="40"/>
  <c r="S33" i="55"/>
  <c r="E123" i="44"/>
  <c r="E122" i="44" s="1"/>
  <c r="L4" i="40"/>
  <c r="C60" i="51"/>
  <c r="C22" i="44" s="1"/>
  <c r="O10" i="51"/>
  <c r="H4" i="41"/>
  <c r="G36" i="41"/>
  <c r="C58" i="51"/>
  <c r="C22" i="43" s="1"/>
  <c r="O8" i="51"/>
  <c r="R97" i="48"/>
  <c r="S38" i="55"/>
  <c r="F36" i="46"/>
  <c r="G4" i="46"/>
  <c r="E76" i="1"/>
  <c r="F14" i="1"/>
  <c r="B120" i="43"/>
  <c r="E123" i="41"/>
  <c r="E122" i="41" s="1"/>
  <c r="E123" i="46"/>
  <c r="E122" i="46" s="1"/>
  <c r="E123" i="45"/>
  <c r="E122" i="45" s="1"/>
  <c r="E135" i="49"/>
  <c r="F56" i="49"/>
  <c r="E392" i="33"/>
  <c r="E189" i="61"/>
  <c r="E203" i="61" s="1"/>
  <c r="E81" i="33"/>
  <c r="E66" i="59" s="1"/>
  <c r="E76" i="32"/>
  <c r="F14" i="32"/>
  <c r="D40" i="42"/>
  <c r="BT25" i="57"/>
  <c r="BT6" i="57" s="1"/>
  <c r="C94" i="61"/>
  <c r="C108" i="61" s="1"/>
  <c r="C31" i="42"/>
  <c r="E92" i="61" l="1"/>
  <c r="E106" i="61" s="1"/>
  <c r="BV23" i="57"/>
  <c r="BV4" i="57" s="1"/>
  <c r="E31" i="32"/>
  <c r="F135" i="49"/>
  <c r="G56" i="49"/>
  <c r="F392" i="33"/>
  <c r="F189" i="61"/>
  <c r="F203" i="61" s="1"/>
  <c r="B10" i="47"/>
  <c r="E178" i="51"/>
  <c r="H178" i="51"/>
  <c r="Z226" i="57"/>
  <c r="F46" i="41" s="1"/>
  <c r="AD211" i="57"/>
  <c r="AD133" i="57"/>
  <c r="F58" i="55"/>
  <c r="F172" i="33" s="1"/>
  <c r="AD212" i="57"/>
  <c r="AD134" i="57"/>
  <c r="Z227" i="57"/>
  <c r="F46" i="42" s="1"/>
  <c r="F59" i="55"/>
  <c r="F173" i="33" s="1"/>
  <c r="Z228" i="57"/>
  <c r="F46" i="43" s="1"/>
  <c r="AD135" i="57"/>
  <c r="F60" i="55"/>
  <c r="F174" i="33" s="1"/>
  <c r="G14" i="43"/>
  <c r="F76" i="43"/>
  <c r="D127" i="33"/>
  <c r="C82" i="33"/>
  <c r="C67" i="59" s="1"/>
  <c r="E42" i="42"/>
  <c r="K75" i="51"/>
  <c r="G17" i="45"/>
  <c r="D56" i="1"/>
  <c r="C381" i="33"/>
  <c r="C135" i="1"/>
  <c r="C34" i="33"/>
  <c r="C178" i="61"/>
  <c r="G17" i="41"/>
  <c r="G17" i="1"/>
  <c r="G36" i="43"/>
  <c r="H4" i="43"/>
  <c r="G14" i="47"/>
  <c r="F76" i="47"/>
  <c r="S119" i="51"/>
  <c r="Q119" i="51"/>
  <c r="S97" i="44"/>
  <c r="T34" i="55"/>
  <c r="D65" i="51"/>
  <c r="D22" i="49" s="1"/>
  <c r="D59" i="51"/>
  <c r="D22" i="40" s="1"/>
  <c r="F78" i="51"/>
  <c r="H77" i="51"/>
  <c r="C42" i="40" s="1"/>
  <c r="C40" i="40" s="1"/>
  <c r="C192" i="33"/>
  <c r="X6" i="57"/>
  <c r="B144" i="33"/>
  <c r="S97" i="46"/>
  <c r="T36" i="55"/>
  <c r="F135" i="41"/>
  <c r="G56" i="41"/>
  <c r="F383" i="33"/>
  <c r="F180" i="61"/>
  <c r="F194" i="61" s="1"/>
  <c r="D57" i="51"/>
  <c r="D22" i="42" s="1"/>
  <c r="G36" i="48"/>
  <c r="H4" i="48"/>
  <c r="D55" i="51"/>
  <c r="D22" i="32" s="1"/>
  <c r="S115" i="51"/>
  <c r="Q115" i="51"/>
  <c r="H36" i="40"/>
  <c r="G17" i="42"/>
  <c r="D61" i="51"/>
  <c r="D22" i="45" s="1"/>
  <c r="F135" i="40"/>
  <c r="G56" i="40"/>
  <c r="F386" i="33"/>
  <c r="F183" i="61"/>
  <c r="F197" i="61" s="1"/>
  <c r="S97" i="49"/>
  <c r="T39" i="55"/>
  <c r="S114" i="51"/>
  <c r="Q114" i="51"/>
  <c r="S116" i="51"/>
  <c r="Q116" i="51"/>
  <c r="F135" i="45"/>
  <c r="G56" i="45"/>
  <c r="F388" i="33"/>
  <c r="F185" i="61"/>
  <c r="F199" i="61" s="1"/>
  <c r="S110" i="51"/>
  <c r="Q110" i="51"/>
  <c r="Z230" i="57"/>
  <c r="F46" i="44" s="1"/>
  <c r="AD137" i="57"/>
  <c r="F62" i="55"/>
  <c r="F176" i="33" s="1"/>
  <c r="Z232" i="57"/>
  <c r="F46" i="46" s="1"/>
  <c r="F64" i="55"/>
  <c r="F178" i="33" s="1"/>
  <c r="H42" i="1"/>
  <c r="N72" i="51"/>
  <c r="G17" i="47"/>
  <c r="I189" i="33"/>
  <c r="CA2" i="57"/>
  <c r="F135" i="46"/>
  <c r="G56" i="46"/>
  <c r="F389" i="33"/>
  <c r="F186" i="61"/>
  <c r="F200" i="61" s="1"/>
  <c r="I4" i="45"/>
  <c r="H36" i="45"/>
  <c r="B10" i="49"/>
  <c r="E180" i="51"/>
  <c r="H180" i="51"/>
  <c r="S108" i="51"/>
  <c r="Q108" i="51"/>
  <c r="G17" i="49"/>
  <c r="D62" i="51"/>
  <c r="D22" i="46" s="1"/>
  <c r="B150" i="33"/>
  <c r="G36" i="42"/>
  <c r="D42" i="43"/>
  <c r="E40" i="41"/>
  <c r="D93" i="61"/>
  <c r="D107" i="61" s="1"/>
  <c r="BU24" i="57"/>
  <c r="BU5" i="57" s="1"/>
  <c r="D31" i="41"/>
  <c r="H393" i="51"/>
  <c r="H383" i="51" s="1"/>
  <c r="H46" i="51" s="1"/>
  <c r="H58" i="46" s="1"/>
  <c r="I391" i="51"/>
  <c r="G17" i="46"/>
  <c r="S118" i="51"/>
  <c r="Q118" i="51"/>
  <c r="S109" i="51"/>
  <c r="Q109" i="51"/>
  <c r="G17" i="43"/>
  <c r="F135" i="42"/>
  <c r="G56" i="42"/>
  <c r="F384" i="33"/>
  <c r="F181" i="61"/>
  <c r="F195" i="61" s="1"/>
  <c r="S97" i="45"/>
  <c r="T35" i="55"/>
  <c r="B10" i="44"/>
  <c r="E175" i="51"/>
  <c r="H175" i="51"/>
  <c r="B10" i="46"/>
  <c r="E177" i="51"/>
  <c r="H177" i="51"/>
  <c r="E40" i="1"/>
  <c r="D91" i="61"/>
  <c r="D105" i="61" s="1"/>
  <c r="BU22" i="57"/>
  <c r="BU3" i="57" s="1"/>
  <c r="D31" i="1"/>
  <c r="H36" i="32"/>
  <c r="I4" i="32"/>
  <c r="L14" i="51"/>
  <c r="H13" i="51"/>
  <c r="C22" i="1"/>
  <c r="C66" i="51"/>
  <c r="B152" i="33"/>
  <c r="E40" i="42"/>
  <c r="D94" i="61"/>
  <c r="D108" i="61" s="1"/>
  <c r="BU25" i="57"/>
  <c r="BU6" i="57" s="1"/>
  <c r="D31" i="42"/>
  <c r="F76" i="1"/>
  <c r="G14" i="1"/>
  <c r="S97" i="48"/>
  <c r="T38" i="55"/>
  <c r="M4" i="40"/>
  <c r="S97" i="40"/>
  <c r="T33" i="55"/>
  <c r="S112" i="51"/>
  <c r="Q112" i="51"/>
  <c r="AD132" i="57"/>
  <c r="AD210" i="57"/>
  <c r="Z225" i="57"/>
  <c r="F46" i="32" s="1"/>
  <c r="F57" i="55"/>
  <c r="F171" i="33" s="1"/>
  <c r="Z231" i="57"/>
  <c r="F46" i="45" s="1"/>
  <c r="F63" i="55"/>
  <c r="F177" i="33" s="1"/>
  <c r="F76" i="32"/>
  <c r="G14" i="32"/>
  <c r="H36" i="41"/>
  <c r="I4" i="41"/>
  <c r="B10" i="41"/>
  <c r="E171" i="51"/>
  <c r="H171" i="51"/>
  <c r="B10" i="43"/>
  <c r="E173" i="51"/>
  <c r="H173" i="51"/>
  <c r="AD136" i="57"/>
  <c r="Z229" i="57"/>
  <c r="F46" i="40" s="1"/>
  <c r="F61" i="55"/>
  <c r="F175" i="33" s="1"/>
  <c r="AD219" i="57"/>
  <c r="Z234" i="57"/>
  <c r="F46" i="48" s="1"/>
  <c r="AD141" i="57"/>
  <c r="F66" i="55"/>
  <c r="F180" i="33" s="1"/>
  <c r="AD142" i="57"/>
  <c r="Z235" i="57"/>
  <c r="F46" i="49" s="1"/>
  <c r="F67" i="55"/>
  <c r="F181" i="33" s="1"/>
  <c r="C142" i="33"/>
  <c r="F76" i="42"/>
  <c r="G14" i="42"/>
  <c r="F135" i="47"/>
  <c r="G56" i="47"/>
  <c r="F390" i="33"/>
  <c r="F187" i="61"/>
  <c r="F201" i="61" s="1"/>
  <c r="AB118" i="33"/>
  <c r="D56" i="51"/>
  <c r="D22" i="41" s="1"/>
  <c r="F76" i="45"/>
  <c r="G14" i="45"/>
  <c r="S97" i="42"/>
  <c r="T31" i="55"/>
  <c r="F135" i="44"/>
  <c r="G56" i="44"/>
  <c r="F387" i="33"/>
  <c r="F184" i="61"/>
  <c r="F198" i="61" s="1"/>
  <c r="S113" i="51"/>
  <c r="Q113" i="51"/>
  <c r="B10" i="1"/>
  <c r="E169" i="51"/>
  <c r="H169" i="51"/>
  <c r="F42" i="32"/>
  <c r="F40" i="32" s="1"/>
  <c r="L73" i="51"/>
  <c r="I4" i="42"/>
  <c r="H36" i="42"/>
  <c r="F135" i="48"/>
  <c r="G56" i="48"/>
  <c r="F391" i="33"/>
  <c r="F188" i="61"/>
  <c r="F202" i="61" s="1"/>
  <c r="C42" i="43"/>
  <c r="C40" i="43" s="1"/>
  <c r="G17" i="48"/>
  <c r="S97" i="41"/>
  <c r="T30" i="55"/>
  <c r="T5" i="57"/>
  <c r="U5" i="57" s="1"/>
  <c r="V5" i="57" s="1"/>
  <c r="X67" i="57"/>
  <c r="X89" i="57"/>
  <c r="F76" i="48"/>
  <c r="G14" i="48"/>
  <c r="B10" i="48"/>
  <c r="E179" i="51"/>
  <c r="H179" i="51"/>
  <c r="B10" i="32"/>
  <c r="E170" i="51"/>
  <c r="H170" i="51"/>
  <c r="F81" i="33"/>
  <c r="F66" i="59" s="1"/>
  <c r="B120" i="44"/>
  <c r="H36" i="44"/>
  <c r="I4" i="44"/>
  <c r="F76" i="46"/>
  <c r="G14" i="46"/>
  <c r="B10" i="42"/>
  <c r="E172" i="51"/>
  <c r="H172" i="51"/>
  <c r="S97" i="43"/>
  <c r="T32" i="55"/>
  <c r="R97" i="32"/>
  <c r="S29" i="55"/>
  <c r="F135" i="32"/>
  <c r="F382" i="33"/>
  <c r="G56" i="32"/>
  <c r="F179" i="61"/>
  <c r="F193" i="61" s="1"/>
  <c r="R97" i="1"/>
  <c r="S28" i="55"/>
  <c r="D54" i="51"/>
  <c r="O16" i="51"/>
  <c r="P4" i="51"/>
  <c r="P5" i="51" s="1"/>
  <c r="F76" i="49"/>
  <c r="G14" i="49"/>
  <c r="B145" i="33"/>
  <c r="C193" i="33"/>
  <c r="X7" i="57"/>
  <c r="G36" i="46"/>
  <c r="H4" i="46"/>
  <c r="D58" i="51"/>
  <c r="D22" i="43" s="1"/>
  <c r="P8" i="51"/>
  <c r="P10" i="51"/>
  <c r="D60" i="51"/>
  <c r="D22" i="44" s="1"/>
  <c r="S117" i="51"/>
  <c r="Q117" i="51"/>
  <c r="AD140" i="57"/>
  <c r="Z233" i="57"/>
  <c r="F46" i="47" s="1"/>
  <c r="F65" i="55"/>
  <c r="F179" i="33" s="1"/>
  <c r="AE81" i="57"/>
  <c r="AE77" i="57"/>
  <c r="AE73" i="57"/>
  <c r="AF3" i="57"/>
  <c r="AE80" i="57"/>
  <c r="AE76" i="57"/>
  <c r="AE72" i="57"/>
  <c r="AE79" i="57"/>
  <c r="AE75" i="57"/>
  <c r="AE71" i="57"/>
  <c r="AE78" i="57"/>
  <c r="AE74" i="57"/>
  <c r="AE135" i="57" s="1"/>
  <c r="AE70" i="57"/>
  <c r="AD209" i="57"/>
  <c r="Z224" i="57"/>
  <c r="F46" i="1" s="1"/>
  <c r="AD131" i="57"/>
  <c r="F56" i="55"/>
  <c r="F170" i="33" s="1"/>
  <c r="B120" i="1"/>
  <c r="B62" i="56"/>
  <c r="B135" i="33" s="1"/>
  <c r="B134" i="33"/>
  <c r="B76" i="59" s="1"/>
  <c r="F76" i="41"/>
  <c r="G14" i="41"/>
  <c r="S97" i="47"/>
  <c r="T37" i="55"/>
  <c r="B120" i="41"/>
  <c r="H36" i="49"/>
  <c r="I4" i="49"/>
  <c r="D63" i="51"/>
  <c r="D22" i="47" s="1"/>
  <c r="P13" i="51"/>
  <c r="B10" i="40"/>
  <c r="E174" i="51"/>
  <c r="H174" i="51"/>
  <c r="P14" i="51"/>
  <c r="D64" i="51"/>
  <c r="D22" i="48" s="1"/>
  <c r="G14" i="40"/>
  <c r="F76" i="40"/>
  <c r="G17" i="40"/>
  <c r="B142" i="33"/>
  <c r="C61" i="56"/>
  <c r="C132" i="33"/>
  <c r="C75" i="59" s="1"/>
  <c r="F76" i="44"/>
  <c r="G14" i="44"/>
  <c r="F42" i="41"/>
  <c r="L74" i="51"/>
  <c r="L76" i="51"/>
  <c r="G17" i="44"/>
  <c r="B149" i="33"/>
  <c r="B10" i="45"/>
  <c r="E176" i="51"/>
  <c r="H176" i="51"/>
  <c r="B120" i="48"/>
  <c r="G17" i="32"/>
  <c r="G56" i="43"/>
  <c r="F135" i="43"/>
  <c r="F385" i="33"/>
  <c r="F182" i="61"/>
  <c r="F196" i="61" s="1"/>
  <c r="G36" i="1"/>
  <c r="H4" i="1"/>
  <c r="AA223" i="57"/>
  <c r="S111" i="51"/>
  <c r="Q111" i="51"/>
  <c r="G36" i="47"/>
  <c r="H4" i="47"/>
  <c r="C190" i="33"/>
  <c r="X4" i="57"/>
  <c r="B146" i="33"/>
  <c r="D191" i="33"/>
  <c r="Z5" i="57"/>
  <c r="Y5" i="57" s="1"/>
  <c r="Y67" i="57" l="1"/>
  <c r="Y89" i="57"/>
  <c r="E55" i="51"/>
  <c r="E22" i="32" s="1"/>
  <c r="F92" i="61"/>
  <c r="F106" i="61" s="1"/>
  <c r="BW23" i="57"/>
  <c r="BW4" i="57" s="1"/>
  <c r="F31" i="32"/>
  <c r="G135" i="43"/>
  <c r="H56" i="43"/>
  <c r="G385" i="33"/>
  <c r="G182" i="61"/>
  <c r="G196" i="61" s="1"/>
  <c r="B210" i="61" s="1"/>
  <c r="G42" i="41"/>
  <c r="M74" i="51"/>
  <c r="T97" i="47"/>
  <c r="U37" i="55"/>
  <c r="B141" i="33"/>
  <c r="F123" i="1"/>
  <c r="F122" i="1" s="1"/>
  <c r="AE140" i="57"/>
  <c r="AF80" i="57"/>
  <c r="AF76" i="57"/>
  <c r="AF72" i="57"/>
  <c r="AF79" i="57"/>
  <c r="AF75" i="57"/>
  <c r="AF71" i="57"/>
  <c r="AF78" i="57"/>
  <c r="AF74" i="57"/>
  <c r="AF70" i="57"/>
  <c r="AF81" i="57"/>
  <c r="AF77" i="57"/>
  <c r="AF73" i="57"/>
  <c r="AG3" i="57"/>
  <c r="I4" i="46"/>
  <c r="H36" i="46"/>
  <c r="S97" i="1"/>
  <c r="T28" i="55"/>
  <c r="S97" i="32"/>
  <c r="T29" i="55"/>
  <c r="G76" i="46"/>
  <c r="H14" i="46"/>
  <c r="T97" i="41"/>
  <c r="U30" i="55"/>
  <c r="H17" i="48"/>
  <c r="H144" i="51"/>
  <c r="K40" i="27" s="1"/>
  <c r="R113" i="51"/>
  <c r="W113" i="51"/>
  <c r="U113" i="51"/>
  <c r="T97" i="42"/>
  <c r="U31" i="55"/>
  <c r="G135" i="47"/>
  <c r="H56" i="47"/>
  <c r="G390" i="33"/>
  <c r="G187" i="61"/>
  <c r="G201" i="61" s="1"/>
  <c r="B215" i="61" s="1"/>
  <c r="F123" i="49"/>
  <c r="F122" i="49" s="1"/>
  <c r="F123" i="48"/>
  <c r="F122" i="48" s="1"/>
  <c r="F123" i="40"/>
  <c r="F122" i="40" s="1"/>
  <c r="G76" i="32"/>
  <c r="H14" i="32"/>
  <c r="F123" i="32"/>
  <c r="F122" i="32" s="1"/>
  <c r="W112" i="51"/>
  <c r="G144" i="51"/>
  <c r="J40" i="27" s="1"/>
  <c r="U112" i="51"/>
  <c r="R112" i="51"/>
  <c r="N4" i="40"/>
  <c r="G76" i="1"/>
  <c r="H14" i="1"/>
  <c r="L15" i="51"/>
  <c r="H15" i="51" s="1"/>
  <c r="H14" i="51"/>
  <c r="D190" i="33"/>
  <c r="Z4" i="57"/>
  <c r="G135" i="42"/>
  <c r="H56" i="42"/>
  <c r="G384" i="33"/>
  <c r="G181" i="61"/>
  <c r="G195" i="61" s="1"/>
  <c r="B209" i="61" s="1"/>
  <c r="U118" i="51"/>
  <c r="M144" i="51"/>
  <c r="P40" i="27" s="1"/>
  <c r="R118" i="51"/>
  <c r="W118" i="51"/>
  <c r="P12" i="51"/>
  <c r="G135" i="46"/>
  <c r="H56" i="46"/>
  <c r="G389" i="33"/>
  <c r="G186" i="61"/>
  <c r="G200" i="61" s="1"/>
  <c r="B214" i="61" s="1"/>
  <c r="H17" i="47"/>
  <c r="I42" i="1"/>
  <c r="O72" i="51"/>
  <c r="F123" i="46"/>
  <c r="F122" i="46" s="1"/>
  <c r="F123" i="44"/>
  <c r="F122" i="44" s="1"/>
  <c r="AC116" i="51"/>
  <c r="K143" i="51" s="1"/>
  <c r="N39" i="27" s="1"/>
  <c r="B11" i="46" s="1"/>
  <c r="B74" i="46" s="1"/>
  <c r="T116" i="51"/>
  <c r="K145" i="51" s="1"/>
  <c r="N41" i="27" s="1"/>
  <c r="AC119" i="51"/>
  <c r="N143" i="51" s="1"/>
  <c r="Q39" i="27" s="1"/>
  <c r="B11" i="49" s="1"/>
  <c r="B74" i="49" s="1"/>
  <c r="T119" i="51"/>
  <c r="N145" i="51" s="1"/>
  <c r="Q41" i="27" s="1"/>
  <c r="C192" i="61"/>
  <c r="C190" i="61"/>
  <c r="C204" i="61" s="1"/>
  <c r="D135" i="1"/>
  <c r="E56" i="1"/>
  <c r="D381" i="33"/>
  <c r="D34" i="33"/>
  <c r="D178" i="61"/>
  <c r="F123" i="43"/>
  <c r="F122" i="43" s="1"/>
  <c r="F123" i="41"/>
  <c r="F122" i="41" s="1"/>
  <c r="G135" i="49"/>
  <c r="H56" i="49"/>
  <c r="G392" i="33"/>
  <c r="G189" i="61"/>
  <c r="G203" i="61" s="1"/>
  <c r="B217" i="61" s="1"/>
  <c r="Y4" i="57"/>
  <c r="X40" i="57"/>
  <c r="T4" i="57"/>
  <c r="X56" i="57"/>
  <c r="X58" i="57" s="1"/>
  <c r="I4" i="1"/>
  <c r="H36" i="1"/>
  <c r="AB223" i="57"/>
  <c r="H17" i="32"/>
  <c r="C62" i="56"/>
  <c r="C135" i="33" s="1"/>
  <c r="C134" i="33"/>
  <c r="C76" i="59" s="1"/>
  <c r="H14" i="40"/>
  <c r="G76" i="40"/>
  <c r="E63" i="51"/>
  <c r="E22" i="47" s="1"/>
  <c r="B77" i="59"/>
  <c r="AE211" i="57"/>
  <c r="AE133" i="57"/>
  <c r="AE134" i="57"/>
  <c r="AE212" i="57"/>
  <c r="F123" i="47"/>
  <c r="F122" i="47" s="1"/>
  <c r="L144" i="51"/>
  <c r="O40" i="27" s="1"/>
  <c r="R117" i="51"/>
  <c r="W117" i="51"/>
  <c r="U117" i="51"/>
  <c r="E60" i="51"/>
  <c r="E22" i="44" s="1"/>
  <c r="E54" i="51"/>
  <c r="Q4" i="51"/>
  <c r="Q13" i="51" s="1"/>
  <c r="G135" i="32"/>
  <c r="G382" i="33"/>
  <c r="H56" i="32"/>
  <c r="G179" i="61"/>
  <c r="G193" i="61" s="1"/>
  <c r="B207" i="61" s="1"/>
  <c r="B147" i="33"/>
  <c r="D40" i="43"/>
  <c r="BT26" i="57"/>
  <c r="BT7" i="57" s="1"/>
  <c r="C95" i="61"/>
  <c r="C109" i="61" s="1"/>
  <c r="C31" i="43"/>
  <c r="I36" i="42"/>
  <c r="J4" i="42"/>
  <c r="AC113" i="51"/>
  <c r="H143" i="51" s="1"/>
  <c r="K39" i="27" s="1"/>
  <c r="B11" i="40" s="1"/>
  <c r="B74" i="40" s="1"/>
  <c r="T113" i="51"/>
  <c r="H145" i="51" s="1"/>
  <c r="K41" i="27" s="1"/>
  <c r="P6" i="51"/>
  <c r="P16" i="51" s="1"/>
  <c r="F123" i="45"/>
  <c r="F122" i="45" s="1"/>
  <c r="AC112" i="51"/>
  <c r="G143" i="51" s="1"/>
  <c r="J39" i="27" s="1"/>
  <c r="B11" i="43" s="1"/>
  <c r="B74" i="43" s="1"/>
  <c r="T112" i="51"/>
  <c r="G145" i="51" s="1"/>
  <c r="J41" i="27" s="1"/>
  <c r="E94" i="61"/>
  <c r="E108" i="61" s="1"/>
  <c r="BV25" i="57"/>
  <c r="BV6" i="57" s="1"/>
  <c r="E31" i="42"/>
  <c r="I36" i="32"/>
  <c r="J4" i="32"/>
  <c r="T97" i="45"/>
  <c r="U35" i="55"/>
  <c r="T118" i="51"/>
  <c r="M145" i="51" s="1"/>
  <c r="P41" i="27" s="1"/>
  <c r="AC118" i="51"/>
  <c r="M143" i="51" s="1"/>
  <c r="P39" i="27" s="1"/>
  <c r="B11" i="48" s="1"/>
  <c r="B74" i="48" s="1"/>
  <c r="I393" i="51"/>
  <c r="I383" i="51" s="1"/>
  <c r="I46" i="51" s="1"/>
  <c r="I58" i="46" s="1"/>
  <c r="J391" i="51"/>
  <c r="D192" i="33"/>
  <c r="Z6" i="57"/>
  <c r="U114" i="51"/>
  <c r="I144" i="51"/>
  <c r="L40" i="27" s="1"/>
  <c r="R114" i="51"/>
  <c r="W114" i="51"/>
  <c r="G135" i="40"/>
  <c r="H56" i="40"/>
  <c r="G386" i="33"/>
  <c r="G183" i="61"/>
  <c r="G197" i="61" s="1"/>
  <c r="B211" i="61" s="1"/>
  <c r="I36" i="40"/>
  <c r="U115" i="51"/>
  <c r="R115" i="51"/>
  <c r="J144" i="51"/>
  <c r="M40" i="27" s="1"/>
  <c r="W115" i="51"/>
  <c r="H36" i="48"/>
  <c r="I4" i="48"/>
  <c r="G135" i="41"/>
  <c r="H56" i="41"/>
  <c r="G383" i="33"/>
  <c r="G180" i="61"/>
  <c r="G194" i="61" s="1"/>
  <c r="B208" i="61" s="1"/>
  <c r="F79" i="51"/>
  <c r="H78" i="51"/>
  <c r="P9" i="51"/>
  <c r="T97" i="44"/>
  <c r="U34" i="55"/>
  <c r="H17" i="1"/>
  <c r="C36" i="33"/>
  <c r="C45" i="59"/>
  <c r="G76" i="43"/>
  <c r="H14" i="43"/>
  <c r="Z67" i="57"/>
  <c r="Z89" i="57"/>
  <c r="U111" i="51"/>
  <c r="F144" i="51"/>
  <c r="I40" i="27" s="1"/>
  <c r="R111" i="51"/>
  <c r="W111" i="51"/>
  <c r="H17" i="44"/>
  <c r="H14" i="44"/>
  <c r="G76" i="44"/>
  <c r="H17" i="40"/>
  <c r="B143" i="33"/>
  <c r="H14" i="41"/>
  <c r="G76" i="41"/>
  <c r="AE132" i="57"/>
  <c r="AE210" i="57"/>
  <c r="AE137" i="57"/>
  <c r="AE138" i="57"/>
  <c r="AC117" i="51"/>
  <c r="L143" i="51" s="1"/>
  <c r="O39" i="27" s="1"/>
  <c r="B11" i="47" s="1"/>
  <c r="B74" i="47" s="1"/>
  <c r="T117" i="51"/>
  <c r="L145" i="51" s="1"/>
  <c r="O41" i="27" s="1"/>
  <c r="E58" i="51"/>
  <c r="E22" i="43" s="1"/>
  <c r="Q8" i="51"/>
  <c r="T7" i="57"/>
  <c r="U7" i="57" s="1"/>
  <c r="V7" i="57" s="1"/>
  <c r="X91" i="57"/>
  <c r="J4" i="44"/>
  <c r="I36" i="44"/>
  <c r="G76" i="48"/>
  <c r="H14" i="48"/>
  <c r="G135" i="48"/>
  <c r="H56" i="48"/>
  <c r="G391" i="33"/>
  <c r="G188" i="61"/>
  <c r="G202" i="61" s="1"/>
  <c r="B216" i="61" s="1"/>
  <c r="H56" i="44"/>
  <c r="G135" i="44"/>
  <c r="G387" i="33"/>
  <c r="G184" i="61"/>
  <c r="G198" i="61" s="1"/>
  <c r="B212" i="61" s="1"/>
  <c r="G76" i="45"/>
  <c r="H14" i="45"/>
  <c r="G76" i="42"/>
  <c r="H14" i="42"/>
  <c r="I36" i="41"/>
  <c r="J4" i="41"/>
  <c r="T97" i="40"/>
  <c r="U33" i="55"/>
  <c r="T97" i="48"/>
  <c r="U38" i="55"/>
  <c r="F40" i="1"/>
  <c r="BV22" i="57"/>
  <c r="BV3" i="57" s="1"/>
  <c r="E91" i="61"/>
  <c r="E105" i="61" s="1"/>
  <c r="E31" i="1"/>
  <c r="H17" i="43"/>
  <c r="D144" i="51"/>
  <c r="G40" i="27" s="1"/>
  <c r="R109" i="51"/>
  <c r="W109" i="51"/>
  <c r="U109" i="51"/>
  <c r="H17" i="46"/>
  <c r="H17" i="49"/>
  <c r="W108" i="51"/>
  <c r="C144" i="51"/>
  <c r="F40" i="27" s="1"/>
  <c r="U108" i="51"/>
  <c r="R108" i="51"/>
  <c r="J189" i="33"/>
  <c r="CB2" i="57"/>
  <c r="U110" i="51"/>
  <c r="E144" i="51"/>
  <c r="H40" i="27" s="1"/>
  <c r="R110" i="51"/>
  <c r="W110" i="51"/>
  <c r="G135" i="45"/>
  <c r="H56" i="45"/>
  <c r="G388" i="33"/>
  <c r="G185" i="61"/>
  <c r="G199" i="61" s="1"/>
  <c r="B213" i="61" s="1"/>
  <c r="T114" i="51"/>
  <c r="I145" i="51" s="1"/>
  <c r="L41" i="27" s="1"/>
  <c r="AC114" i="51"/>
  <c r="I143" i="51" s="1"/>
  <c r="L39" i="27" s="1"/>
  <c r="B11" i="44" s="1"/>
  <c r="B74" i="44" s="1"/>
  <c r="AC115" i="51"/>
  <c r="J143" i="51" s="1"/>
  <c r="M39" i="27" s="1"/>
  <c r="B11" i="45" s="1"/>
  <c r="B74" i="45" s="1"/>
  <c r="T115" i="51"/>
  <c r="J145" i="51" s="1"/>
  <c r="M41" i="27" s="1"/>
  <c r="I77" i="51"/>
  <c r="G76" i="47"/>
  <c r="H14" i="47"/>
  <c r="H17" i="45"/>
  <c r="F123" i="42"/>
  <c r="F122" i="42" s="1"/>
  <c r="G81" i="33"/>
  <c r="G66" i="59" s="1"/>
  <c r="I4" i="47"/>
  <c r="H36" i="47"/>
  <c r="AC111" i="51"/>
  <c r="F143" i="51" s="1"/>
  <c r="I39" i="27" s="1"/>
  <c r="B11" i="42" s="1"/>
  <c r="B74" i="42" s="1"/>
  <c r="T111" i="51"/>
  <c r="F145" i="51" s="1"/>
  <c r="I41" i="27" s="1"/>
  <c r="B151" i="33"/>
  <c r="G42" i="43"/>
  <c r="M76" i="51"/>
  <c r="Q14" i="51"/>
  <c r="E64" i="51"/>
  <c r="E22" i="48" s="1"/>
  <c r="J4" i="49"/>
  <c r="I36" i="49"/>
  <c r="AE209" i="57"/>
  <c r="AE131" i="57"/>
  <c r="AE136" i="57"/>
  <c r="AE219" i="57"/>
  <c r="AE141" i="57"/>
  <c r="AE142" i="57"/>
  <c r="G76" i="49"/>
  <c r="H14" i="49"/>
  <c r="D22" i="1"/>
  <c r="D66" i="51"/>
  <c r="T97" i="43"/>
  <c r="U32" i="55"/>
  <c r="V132" i="57"/>
  <c r="W5" i="57"/>
  <c r="G42" i="32"/>
  <c r="G40" i="32" s="1"/>
  <c r="M73" i="51"/>
  <c r="AC118" i="33"/>
  <c r="D193" i="33"/>
  <c r="Z7" i="57"/>
  <c r="AC109" i="51"/>
  <c r="D143" i="51" s="1"/>
  <c r="G39" i="27" s="1"/>
  <c r="B11" i="32" s="1"/>
  <c r="B74" i="32" s="1"/>
  <c r="T109" i="51"/>
  <c r="D145" i="51" s="1"/>
  <c r="G41" i="27" s="1"/>
  <c r="F40" i="41"/>
  <c r="E93" i="61"/>
  <c r="E107" i="61" s="1"/>
  <c r="BV24" i="57"/>
  <c r="BV5" i="57" s="1"/>
  <c r="E31" i="41"/>
  <c r="H123" i="51"/>
  <c r="S120" i="51"/>
  <c r="AC108" i="51"/>
  <c r="C143" i="51" s="1"/>
  <c r="F39" i="27" s="1"/>
  <c r="B11" i="1" s="1"/>
  <c r="B74" i="1" s="1"/>
  <c r="T108" i="51"/>
  <c r="C145" i="51" s="1"/>
  <c r="F41" i="27" s="1"/>
  <c r="I36" i="45"/>
  <c r="J4" i="45"/>
  <c r="T110" i="51"/>
  <c r="E145" i="51" s="1"/>
  <c r="H41" i="27" s="1"/>
  <c r="AC110" i="51"/>
  <c r="E143" i="51" s="1"/>
  <c r="H39" i="27" s="1"/>
  <c r="B11" i="41" s="1"/>
  <c r="B74" i="41" s="1"/>
  <c r="W116" i="51"/>
  <c r="K144" i="51"/>
  <c r="N40" i="27" s="1"/>
  <c r="U116" i="51"/>
  <c r="R116" i="51"/>
  <c r="T97" i="49"/>
  <c r="U39" i="55"/>
  <c r="P11" i="51"/>
  <c r="H17" i="42"/>
  <c r="P7" i="51"/>
  <c r="T97" i="46"/>
  <c r="U36" i="55"/>
  <c r="Y6" i="57"/>
  <c r="T6" i="57"/>
  <c r="U6" i="57" s="1"/>
  <c r="V6" i="57" s="1"/>
  <c r="X90" i="57"/>
  <c r="C96" i="61"/>
  <c r="C110" i="61" s="1"/>
  <c r="BT27" i="57"/>
  <c r="BT8" i="57" s="1"/>
  <c r="C31" i="40"/>
  <c r="P15" i="51"/>
  <c r="U119" i="51"/>
  <c r="N144" i="51"/>
  <c r="Q40" i="27" s="1"/>
  <c r="R119" i="51"/>
  <c r="W119" i="51"/>
  <c r="I4" i="43"/>
  <c r="H36" i="43"/>
  <c r="H17" i="41"/>
  <c r="F42" i="42"/>
  <c r="F40" i="42" s="1"/>
  <c r="L75" i="51"/>
  <c r="E127" i="33"/>
  <c r="D82" i="33"/>
  <c r="D67" i="59" s="1"/>
  <c r="E191" i="33"/>
  <c r="AB5" i="57"/>
  <c r="BW25" i="57" l="1"/>
  <c r="BW6" i="57" s="1"/>
  <c r="F94" i="61"/>
  <c r="F108" i="61" s="1"/>
  <c r="F31" i="42"/>
  <c r="G92" i="61"/>
  <c r="G106" i="61" s="1"/>
  <c r="B120" i="61" s="1"/>
  <c r="BX23" i="57"/>
  <c r="BX4" i="57" s="1"/>
  <c r="G31" i="32"/>
  <c r="F63" i="51"/>
  <c r="F22" i="47" s="1"/>
  <c r="I17" i="42"/>
  <c r="G40" i="41"/>
  <c r="F93" i="61"/>
  <c r="F107" i="61" s="1"/>
  <c r="BW24" i="57"/>
  <c r="BW5" i="57" s="1"/>
  <c r="F31" i="41"/>
  <c r="H42" i="32"/>
  <c r="H40" i="32" s="1"/>
  <c r="N73" i="51"/>
  <c r="H42" i="43"/>
  <c r="N76" i="51"/>
  <c r="D42" i="40"/>
  <c r="D40" i="40" s="1"/>
  <c r="J77" i="51"/>
  <c r="H135" i="45"/>
  <c r="I56" i="45"/>
  <c r="H388" i="33"/>
  <c r="H185" i="61"/>
  <c r="H199" i="61" s="1"/>
  <c r="B21" i="41"/>
  <c r="B20" i="41" s="1"/>
  <c r="B12" i="41"/>
  <c r="K189" i="33"/>
  <c r="CC2" i="57"/>
  <c r="B12" i="32"/>
  <c r="B21" i="32"/>
  <c r="B20" i="32" s="1"/>
  <c r="E190" i="33"/>
  <c r="AB4" i="57"/>
  <c r="H135" i="44"/>
  <c r="I56" i="44"/>
  <c r="H387" i="33"/>
  <c r="H184" i="61"/>
  <c r="H198" i="61" s="1"/>
  <c r="I17" i="44"/>
  <c r="C42" i="44"/>
  <c r="C40" i="44" s="1"/>
  <c r="H135" i="41"/>
  <c r="I56" i="41"/>
  <c r="H383" i="33"/>
  <c r="H180" i="61"/>
  <c r="H194" i="61" s="1"/>
  <c r="J36" i="40"/>
  <c r="H135" i="40"/>
  <c r="I56" i="40"/>
  <c r="H386" i="33"/>
  <c r="H183" i="61"/>
  <c r="H197" i="61" s="1"/>
  <c r="B21" i="44"/>
  <c r="B20" i="44" s="1"/>
  <c r="B12" i="44"/>
  <c r="J393" i="51"/>
  <c r="J383" i="51" s="1"/>
  <c r="J46" i="51" s="1"/>
  <c r="J58" i="46" s="1"/>
  <c r="K391" i="51"/>
  <c r="U97" i="45"/>
  <c r="V35" i="55"/>
  <c r="B281" i="51"/>
  <c r="X61" i="57"/>
  <c r="X59" i="57"/>
  <c r="Y40" i="57"/>
  <c r="Y56" i="57"/>
  <c r="Y58" i="57" s="1"/>
  <c r="D192" i="61"/>
  <c r="D190" i="61"/>
  <c r="D204" i="61" s="1"/>
  <c r="J42" i="1"/>
  <c r="P72" i="51"/>
  <c r="E62" i="51"/>
  <c r="E22" i="46" s="1"/>
  <c r="Q12" i="51"/>
  <c r="B21" i="48"/>
  <c r="B20" i="48" s="1"/>
  <c r="B12" i="48"/>
  <c r="Z40" i="57"/>
  <c r="Z56" i="57"/>
  <c r="Z58" i="57" s="1"/>
  <c r="AA4" i="57"/>
  <c r="H76" i="1"/>
  <c r="I14" i="1"/>
  <c r="U97" i="42"/>
  <c r="V31" i="55"/>
  <c r="T97" i="1"/>
  <c r="U28" i="55"/>
  <c r="AA235" i="57"/>
  <c r="G46" i="49" s="1"/>
  <c r="AF142" i="57"/>
  <c r="G67" i="55"/>
  <c r="G181" i="33" s="1"/>
  <c r="AF210" i="57"/>
  <c r="AA225" i="57"/>
  <c r="G46" i="32" s="1"/>
  <c r="AF132" i="57"/>
  <c r="G57" i="55"/>
  <c r="G171" i="33" s="1"/>
  <c r="AF137" i="57"/>
  <c r="AA230" i="57"/>
  <c r="G46" i="44" s="1"/>
  <c r="G62" i="55"/>
  <c r="G176" i="33" s="1"/>
  <c r="U97" i="47"/>
  <c r="V37" i="55"/>
  <c r="F191" i="33"/>
  <c r="AD5" i="57"/>
  <c r="Q5" i="51"/>
  <c r="B21" i="49"/>
  <c r="B20" i="49" s="1"/>
  <c r="B12" i="49"/>
  <c r="V133" i="57"/>
  <c r="W6" i="57"/>
  <c r="W90" i="57" s="1"/>
  <c r="E192" i="33"/>
  <c r="AB6" i="57"/>
  <c r="K4" i="49"/>
  <c r="J36" i="49"/>
  <c r="B279" i="51"/>
  <c r="I17" i="45"/>
  <c r="H76" i="47"/>
  <c r="I14" i="47"/>
  <c r="B283" i="51"/>
  <c r="I17" i="49"/>
  <c r="I17" i="46"/>
  <c r="G40" i="1"/>
  <c r="BW22" i="57"/>
  <c r="BW3" i="57" s="1"/>
  <c r="F91" i="61"/>
  <c r="F105" i="61" s="1"/>
  <c r="F31" i="1"/>
  <c r="U97" i="40"/>
  <c r="V33" i="55"/>
  <c r="I14" i="45"/>
  <c r="H76" i="45"/>
  <c r="H135" i="48"/>
  <c r="I56" i="48"/>
  <c r="H391" i="33"/>
  <c r="H188" i="61"/>
  <c r="H202" i="61" s="1"/>
  <c r="V134" i="57"/>
  <c r="W7" i="57"/>
  <c r="W91" i="57" s="1"/>
  <c r="B285" i="51"/>
  <c r="H76" i="43"/>
  <c r="I14" i="43"/>
  <c r="U97" i="44"/>
  <c r="V34" i="55"/>
  <c r="B21" i="45"/>
  <c r="B20" i="45" s="1"/>
  <c r="B12" i="45"/>
  <c r="E193" i="33"/>
  <c r="AB7" i="57"/>
  <c r="Q6" i="51"/>
  <c r="E56" i="51"/>
  <c r="E22" i="41" s="1"/>
  <c r="J36" i="42"/>
  <c r="K4" i="42"/>
  <c r="C194" i="33"/>
  <c r="X8" i="57"/>
  <c r="E22" i="1"/>
  <c r="H76" i="40"/>
  <c r="I14" i="40"/>
  <c r="I17" i="32"/>
  <c r="H81" i="33"/>
  <c r="H66" i="59" s="1"/>
  <c r="T56" i="57"/>
  <c r="T58" i="57" s="1"/>
  <c r="U4" i="57"/>
  <c r="D36" i="33"/>
  <c r="D45" i="59"/>
  <c r="B21" i="40"/>
  <c r="B20" i="40" s="1"/>
  <c r="B12" i="40"/>
  <c r="I17" i="48"/>
  <c r="U97" i="41"/>
  <c r="V30" i="55"/>
  <c r="AG79" i="57"/>
  <c r="AG75" i="57"/>
  <c r="AG71" i="57"/>
  <c r="AG78" i="57"/>
  <c r="AG74" i="57"/>
  <c r="AG135" i="57" s="1"/>
  <c r="AG70" i="57"/>
  <c r="AG81" i="57"/>
  <c r="AG77" i="57"/>
  <c r="AG73" i="57"/>
  <c r="AH3" i="57"/>
  <c r="AG80" i="57"/>
  <c r="AG76" i="57"/>
  <c r="AG72" i="57"/>
  <c r="AF131" i="57"/>
  <c r="AA224" i="57"/>
  <c r="G46" i="1" s="1"/>
  <c r="AF209" i="57"/>
  <c r="G56" i="55"/>
  <c r="G170" i="33" s="1"/>
  <c r="AA229" i="57"/>
  <c r="G46" i="40" s="1"/>
  <c r="AF136" i="57"/>
  <c r="G61" i="55"/>
  <c r="G175" i="33" s="1"/>
  <c r="AF219" i="57"/>
  <c r="AF141" i="57"/>
  <c r="AA234" i="57"/>
  <c r="G46" i="48" s="1"/>
  <c r="G66" i="55"/>
  <c r="G180" i="33" s="1"/>
  <c r="H42" i="41"/>
  <c r="N74" i="51"/>
  <c r="C195" i="33"/>
  <c r="X9" i="57"/>
  <c r="AC5" i="57"/>
  <c r="J4" i="43"/>
  <c r="I36" i="43"/>
  <c r="E57" i="51"/>
  <c r="E22" i="42" s="1"/>
  <c r="Q7" i="51"/>
  <c r="Q15" i="51"/>
  <c r="E65" i="51"/>
  <c r="E22" i="49" s="1"/>
  <c r="Q11" i="51"/>
  <c r="E61" i="51"/>
  <c r="E22" i="45" s="1"/>
  <c r="B276" i="51"/>
  <c r="B277" i="51"/>
  <c r="AD118" i="33"/>
  <c r="W67" i="57"/>
  <c r="W89" i="57"/>
  <c r="B282" i="51"/>
  <c r="I17" i="43"/>
  <c r="K4" i="44"/>
  <c r="J36" i="44"/>
  <c r="F58" i="51"/>
  <c r="F22" i="43" s="1"/>
  <c r="B21" i="42"/>
  <c r="B20" i="42" s="1"/>
  <c r="B12" i="42"/>
  <c r="AA5" i="57"/>
  <c r="H79" i="51"/>
  <c r="C42" i="45" s="1"/>
  <c r="C40" i="45" s="1"/>
  <c r="F80" i="51"/>
  <c r="I36" i="48"/>
  <c r="J4" i="48"/>
  <c r="AA6" i="57"/>
  <c r="B286" i="51"/>
  <c r="J36" i="32"/>
  <c r="K4" i="32"/>
  <c r="B280" i="51"/>
  <c r="Q10" i="51"/>
  <c r="B21" i="47"/>
  <c r="B20" i="47" s="1"/>
  <c r="B12" i="47"/>
  <c r="J4" i="1"/>
  <c r="I36" i="1"/>
  <c r="AC223" i="57"/>
  <c r="H135" i="49"/>
  <c r="I56" i="49"/>
  <c r="H392" i="33"/>
  <c r="H189" i="61"/>
  <c r="H203" i="61" s="1"/>
  <c r="I17" i="47"/>
  <c r="H135" i="46"/>
  <c r="I56" i="46"/>
  <c r="H389" i="33"/>
  <c r="H186" i="61"/>
  <c r="H200" i="61" s="1"/>
  <c r="H135" i="42"/>
  <c r="I56" i="42"/>
  <c r="H384" i="33"/>
  <c r="H181" i="61"/>
  <c r="H195" i="61" s="1"/>
  <c r="B21" i="43"/>
  <c r="B20" i="43" s="1"/>
  <c r="B12" i="43"/>
  <c r="I14" i="32"/>
  <c r="H76" i="32"/>
  <c r="H135" i="47"/>
  <c r="I56" i="47"/>
  <c r="H390" i="33"/>
  <c r="H187" i="61"/>
  <c r="H201" i="61" s="1"/>
  <c r="T97" i="32"/>
  <c r="U29" i="55"/>
  <c r="AA227" i="57"/>
  <c r="G46" i="42" s="1"/>
  <c r="AF212" i="57"/>
  <c r="AF134" i="57"/>
  <c r="G59" i="55"/>
  <c r="G173" i="33" s="1"/>
  <c r="AF135" i="57"/>
  <c r="AA228" i="57"/>
  <c r="G46" i="43" s="1"/>
  <c r="G60" i="55"/>
  <c r="G174" i="33" s="1"/>
  <c r="AA233" i="57"/>
  <c r="G46" i="47" s="1"/>
  <c r="AF140" i="57"/>
  <c r="G65" i="55"/>
  <c r="G179" i="33" s="1"/>
  <c r="F127" i="33"/>
  <c r="E82" i="33"/>
  <c r="E67" i="59" s="1"/>
  <c r="G42" i="42"/>
  <c r="G40" i="42" s="1"/>
  <c r="M75" i="51"/>
  <c r="B278" i="51"/>
  <c r="I17" i="41"/>
  <c r="U97" i="46"/>
  <c r="V36" i="55"/>
  <c r="U97" i="49"/>
  <c r="V39" i="55"/>
  <c r="B21" i="46"/>
  <c r="B20" i="46" s="1"/>
  <c r="B12" i="46"/>
  <c r="J36" i="45"/>
  <c r="K4" i="45"/>
  <c r="U97" i="43"/>
  <c r="V32" i="55"/>
  <c r="H76" i="49"/>
  <c r="I14" i="49"/>
  <c r="F64" i="51"/>
  <c r="F22" i="48" s="1"/>
  <c r="J4" i="47"/>
  <c r="I36" i="47"/>
  <c r="B21" i="1"/>
  <c r="B20" i="1" s="1"/>
  <c r="B12" i="1"/>
  <c r="U97" i="48"/>
  <c r="V38" i="55"/>
  <c r="K4" i="41"/>
  <c r="J36" i="41"/>
  <c r="I14" i="42"/>
  <c r="H76" i="42"/>
  <c r="H76" i="48"/>
  <c r="I14" i="48"/>
  <c r="Y7" i="57"/>
  <c r="Y91" i="57" s="1"/>
  <c r="I14" i="41"/>
  <c r="H76" i="41"/>
  <c r="I17" i="40"/>
  <c r="H76" i="44"/>
  <c r="I14" i="44"/>
  <c r="I17" i="1"/>
  <c r="E59" i="51"/>
  <c r="E22" i="40" s="1"/>
  <c r="Q9" i="51"/>
  <c r="I78" i="51"/>
  <c r="E40" i="43"/>
  <c r="D95" i="61"/>
  <c r="D109" i="61" s="1"/>
  <c r="BU26" i="57"/>
  <c r="BU7" i="57" s="1"/>
  <c r="D31" i="43"/>
  <c r="H135" i="32"/>
  <c r="H382" i="33"/>
  <c r="I56" i="32"/>
  <c r="H179" i="61"/>
  <c r="H193" i="61" s="1"/>
  <c r="Q16" i="51"/>
  <c r="R4" i="51"/>
  <c r="F54" i="51"/>
  <c r="C77" i="59"/>
  <c r="X47" i="57"/>
  <c r="X41" i="57"/>
  <c r="F56" i="1"/>
  <c r="E381" i="33"/>
  <c r="E135" i="1"/>
  <c r="E178" i="61"/>
  <c r="E34" i="33"/>
  <c r="B287" i="51"/>
  <c r="B284" i="51"/>
  <c r="O4" i="40"/>
  <c r="H76" i="46"/>
  <c r="I14" i="46"/>
  <c r="J4" i="46"/>
  <c r="I36" i="46"/>
  <c r="AA231" i="57"/>
  <c r="G46" i="45" s="1"/>
  <c r="AF138" i="57"/>
  <c r="G63" i="55"/>
  <c r="G177" i="33" s="1"/>
  <c r="AA232" i="57"/>
  <c r="G46" i="46" s="1"/>
  <c r="G64" i="55"/>
  <c r="G178" i="33" s="1"/>
  <c r="AF211" i="57"/>
  <c r="AF133" i="57"/>
  <c r="AA226" i="57"/>
  <c r="G46" i="41" s="1"/>
  <c r="G58" i="55"/>
  <c r="G172" i="33" s="1"/>
  <c r="B183" i="33"/>
  <c r="H135" i="43"/>
  <c r="I56" i="43"/>
  <c r="H385" i="33"/>
  <c r="H182" i="61"/>
  <c r="H196" i="61" s="1"/>
  <c r="BX25" i="57" l="1"/>
  <c r="BX6" i="57" s="1"/>
  <c r="G94" i="61"/>
  <c r="G108" i="61" s="1"/>
  <c r="B122" i="61" s="1"/>
  <c r="G31" i="42"/>
  <c r="H92" i="61"/>
  <c r="H106" i="61" s="1"/>
  <c r="BY23" i="57"/>
  <c r="BY4" i="57" s="1"/>
  <c r="H31" i="32"/>
  <c r="E192" i="61"/>
  <c r="E190" i="61"/>
  <c r="E204" i="61" s="1"/>
  <c r="S4" i="51"/>
  <c r="G54" i="51"/>
  <c r="F40" i="43"/>
  <c r="BV26" i="57"/>
  <c r="BV7" i="57" s="1"/>
  <c r="E95" i="61"/>
  <c r="E109" i="61" s="1"/>
  <c r="E31" i="43"/>
  <c r="D42" i="44"/>
  <c r="J78" i="51"/>
  <c r="I76" i="48"/>
  <c r="J14" i="48"/>
  <c r="J14" i="42"/>
  <c r="I76" i="42"/>
  <c r="I76" i="49"/>
  <c r="J14" i="49"/>
  <c r="L4" i="45"/>
  <c r="K36" i="45"/>
  <c r="V97" i="49"/>
  <c r="W39" i="55"/>
  <c r="H42" i="42"/>
  <c r="H40" i="42" s="1"/>
  <c r="N75" i="51"/>
  <c r="I135" i="42"/>
  <c r="J56" i="42"/>
  <c r="I384" i="33"/>
  <c r="I181" i="61"/>
  <c r="I195" i="61" s="1"/>
  <c r="J17" i="47"/>
  <c r="J36" i="48"/>
  <c r="K4" i="48"/>
  <c r="BT29" i="57"/>
  <c r="BT10" i="57" s="1"/>
  <c r="C98" i="61"/>
  <c r="C112" i="61" s="1"/>
  <c r="C31" i="45"/>
  <c r="AA89" i="57"/>
  <c r="AA67" i="57"/>
  <c r="R15" i="51"/>
  <c r="F65" i="51"/>
  <c r="F22" i="49" s="1"/>
  <c r="J36" i="43"/>
  <c r="K4" i="43"/>
  <c r="I42" i="41"/>
  <c r="O74" i="51"/>
  <c r="AG141" i="57"/>
  <c r="AG219" i="57"/>
  <c r="AG142" i="57"/>
  <c r="AG132" i="57"/>
  <c r="AG210" i="57"/>
  <c r="V97" i="41"/>
  <c r="W30" i="55"/>
  <c r="J17" i="32"/>
  <c r="I76" i="40"/>
  <c r="J14" i="40"/>
  <c r="T8" i="57"/>
  <c r="X135" i="57"/>
  <c r="X92" i="57"/>
  <c r="H40" i="1"/>
  <c r="BX22" i="57"/>
  <c r="BX3" i="57" s="1"/>
  <c r="G91" i="61"/>
  <c r="G105" i="61" s="1"/>
  <c r="B119" i="61" s="1"/>
  <c r="G31" i="1"/>
  <c r="I76" i="47"/>
  <c r="J14" i="47"/>
  <c r="F55" i="51"/>
  <c r="F22" i="32" s="1"/>
  <c r="R5" i="51"/>
  <c r="G123" i="44"/>
  <c r="G122" i="44" s="1"/>
  <c r="Z47" i="57"/>
  <c r="Z41" i="57"/>
  <c r="F62" i="51"/>
  <c r="F22" i="46" s="1"/>
  <c r="R12" i="51"/>
  <c r="L391" i="51"/>
  <c r="K393" i="51"/>
  <c r="K383" i="51" s="1"/>
  <c r="K46" i="51" s="1"/>
  <c r="K58" i="46" s="1"/>
  <c r="J56" i="40"/>
  <c r="I135" i="40"/>
  <c r="I386" i="33"/>
  <c r="I183" i="61"/>
  <c r="I197" i="61" s="1"/>
  <c r="AB40" i="57"/>
  <c r="AB56" i="57"/>
  <c r="AB58" i="57" s="1"/>
  <c r="L189" i="33"/>
  <c r="CD2" i="57"/>
  <c r="I135" i="45"/>
  <c r="J56" i="45"/>
  <c r="I388" i="33"/>
  <c r="I185" i="61"/>
  <c r="I199" i="61" s="1"/>
  <c r="D96" i="61"/>
  <c r="D110" i="61" s="1"/>
  <c r="BU27" i="57"/>
  <c r="BU8" i="57" s="1"/>
  <c r="D31" i="40"/>
  <c r="I42" i="32"/>
  <c r="I40" i="32" s="1"/>
  <c r="O73" i="51"/>
  <c r="F192" i="33"/>
  <c r="AD6" i="57"/>
  <c r="J17" i="42"/>
  <c r="G191" i="33"/>
  <c r="AF5" i="57"/>
  <c r="X48" i="57"/>
  <c r="G123" i="46"/>
  <c r="G122" i="46" s="1"/>
  <c r="I135" i="32"/>
  <c r="J56" i="32"/>
  <c r="I382" i="33"/>
  <c r="I179" i="61"/>
  <c r="I193" i="61" s="1"/>
  <c r="D194" i="33"/>
  <c r="Z8" i="57"/>
  <c r="F59" i="51"/>
  <c r="F22" i="40" s="1"/>
  <c r="R9" i="51"/>
  <c r="J17" i="1"/>
  <c r="J17" i="40"/>
  <c r="J36" i="47"/>
  <c r="K4" i="47"/>
  <c r="J17" i="41"/>
  <c r="G123" i="43"/>
  <c r="G122" i="43" s="1"/>
  <c r="I135" i="47"/>
  <c r="J56" i="47"/>
  <c r="I390" i="33"/>
  <c r="I187" i="61"/>
  <c r="I201" i="61" s="1"/>
  <c r="I76" i="32"/>
  <c r="J14" i="32"/>
  <c r="B61" i="47"/>
  <c r="C20" i="47"/>
  <c r="XFD47" i="47"/>
  <c r="F57" i="51"/>
  <c r="F22" i="42" s="1"/>
  <c r="R7" i="51"/>
  <c r="G123" i="48"/>
  <c r="G122" i="48" s="1"/>
  <c r="AH78" i="57"/>
  <c r="AH74" i="57"/>
  <c r="AH70" i="57"/>
  <c r="AH81" i="57"/>
  <c r="AH77" i="57"/>
  <c r="AH73" i="57"/>
  <c r="AI3" i="57"/>
  <c r="AH80" i="57"/>
  <c r="AH76" i="57"/>
  <c r="AH72" i="57"/>
  <c r="AH79" i="57"/>
  <c r="AH75" i="57"/>
  <c r="AH71" i="57"/>
  <c r="AG131" i="57"/>
  <c r="AG209" i="57"/>
  <c r="AG136" i="57"/>
  <c r="R6" i="51"/>
  <c r="F56" i="51"/>
  <c r="J14" i="43"/>
  <c r="I76" i="43"/>
  <c r="K36" i="49"/>
  <c r="L4" i="49"/>
  <c r="AE5" i="57"/>
  <c r="G123" i="32"/>
  <c r="G122" i="32" s="1"/>
  <c r="G123" i="49"/>
  <c r="G122" i="49" s="1"/>
  <c r="V97" i="42"/>
  <c r="W31" i="55"/>
  <c r="AA56" i="57"/>
  <c r="AA58" i="57" s="1"/>
  <c r="AA40" i="57"/>
  <c r="X62" i="57"/>
  <c r="X102" i="57"/>
  <c r="D40" i="44"/>
  <c r="BT28" i="57"/>
  <c r="BT9" i="57" s="1"/>
  <c r="C97" i="61"/>
  <c r="C111" i="61" s="1"/>
  <c r="C31" i="44"/>
  <c r="I42" i="43"/>
  <c r="O76" i="51"/>
  <c r="R13" i="51"/>
  <c r="I135" i="43"/>
  <c r="J56" i="43"/>
  <c r="I385" i="33"/>
  <c r="I182" i="61"/>
  <c r="I196" i="61" s="1"/>
  <c r="J36" i="46"/>
  <c r="K4" i="46"/>
  <c r="G123" i="45"/>
  <c r="G122" i="45" s="1"/>
  <c r="I76" i="41"/>
  <c r="J14" i="41"/>
  <c r="L4" i="41"/>
  <c r="K36" i="41"/>
  <c r="R14" i="51"/>
  <c r="V97" i="43"/>
  <c r="W32" i="55"/>
  <c r="V97" i="46"/>
  <c r="W36" i="55"/>
  <c r="G123" i="42"/>
  <c r="G122" i="42" s="1"/>
  <c r="U97" i="32"/>
  <c r="V29" i="55"/>
  <c r="I135" i="46"/>
  <c r="J56" i="46"/>
  <c r="I389" i="33"/>
  <c r="I186" i="61"/>
  <c r="I200" i="61" s="1"/>
  <c r="I81" i="33"/>
  <c r="I66" i="59" s="1"/>
  <c r="F60" i="51"/>
  <c r="F22" i="44" s="1"/>
  <c r="R10" i="51"/>
  <c r="L4" i="32"/>
  <c r="K36" i="32"/>
  <c r="F81" i="51"/>
  <c r="H80" i="51"/>
  <c r="C42" i="46" s="1"/>
  <c r="C40" i="46" s="1"/>
  <c r="B61" i="42"/>
  <c r="C20" i="42"/>
  <c r="XFD47" i="42"/>
  <c r="K36" i="44"/>
  <c r="L4" i="44"/>
  <c r="J17" i="43"/>
  <c r="R11" i="51"/>
  <c r="F61" i="51"/>
  <c r="F22" i="45" s="1"/>
  <c r="T9" i="57"/>
  <c r="U9" i="57" s="1"/>
  <c r="V9" i="57" s="1"/>
  <c r="X107" i="57"/>
  <c r="X136" i="57"/>
  <c r="G123" i="1"/>
  <c r="G122" i="1" s="1"/>
  <c r="AG211" i="57"/>
  <c r="AG133" i="57"/>
  <c r="AG212" i="57"/>
  <c r="AG134" i="57"/>
  <c r="AG140" i="57"/>
  <c r="J17" i="48"/>
  <c r="U56" i="57"/>
  <c r="U58" i="57" s="1"/>
  <c r="V4" i="57"/>
  <c r="E66" i="51"/>
  <c r="L4" i="42"/>
  <c r="K36" i="42"/>
  <c r="B61" i="45"/>
  <c r="C20" i="45"/>
  <c r="XFD47" i="45"/>
  <c r="I135" i="48"/>
  <c r="J56" i="48"/>
  <c r="I391" i="33"/>
  <c r="I188" i="61"/>
  <c r="I202" i="61" s="1"/>
  <c r="I76" i="45"/>
  <c r="J14" i="45"/>
  <c r="J17" i="46"/>
  <c r="J17" i="49"/>
  <c r="AC6" i="57"/>
  <c r="I76" i="1"/>
  <c r="J14" i="1"/>
  <c r="Z59" i="57"/>
  <c r="Z61" i="57"/>
  <c r="Y59" i="57"/>
  <c r="Y61" i="57"/>
  <c r="V97" i="45"/>
  <c r="W35" i="55"/>
  <c r="K36" i="40"/>
  <c r="I135" i="41"/>
  <c r="J56" i="41"/>
  <c r="I383" i="33"/>
  <c r="I180" i="61"/>
  <c r="I194" i="61" s="1"/>
  <c r="J17" i="44"/>
  <c r="I135" i="44"/>
  <c r="J56" i="44"/>
  <c r="I387" i="33"/>
  <c r="I184" i="61"/>
  <c r="I198" i="61" s="1"/>
  <c r="C20" i="32"/>
  <c r="VUF47" i="32"/>
  <c r="B61" i="32"/>
  <c r="AA7" i="57"/>
  <c r="F193" i="33"/>
  <c r="AD7" i="57"/>
  <c r="AC7" i="57" s="1"/>
  <c r="G123" i="41"/>
  <c r="G122" i="41" s="1"/>
  <c r="P4" i="40"/>
  <c r="B112" i="33"/>
  <c r="I76" i="46"/>
  <c r="J14" i="46"/>
  <c r="E36" i="33"/>
  <c r="E45" i="59"/>
  <c r="G56" i="1"/>
  <c r="F381" i="33"/>
  <c r="F135" i="1"/>
  <c r="F34" i="33"/>
  <c r="F178" i="61"/>
  <c r="F22" i="1"/>
  <c r="F66" i="51"/>
  <c r="I76" i="44"/>
  <c r="J14" i="44"/>
  <c r="V97" i="48"/>
  <c r="W38" i="55"/>
  <c r="C20" i="1"/>
  <c r="B61" i="1"/>
  <c r="XCK47" i="1"/>
  <c r="B61" i="46"/>
  <c r="C20" i="46"/>
  <c r="XFD47" i="46"/>
  <c r="G127" i="33"/>
  <c r="F82" i="33"/>
  <c r="F67" i="59" s="1"/>
  <c r="G123" i="47"/>
  <c r="G122" i="47" s="1"/>
  <c r="B61" i="43"/>
  <c r="C20" i="43"/>
  <c r="XFD47" i="43"/>
  <c r="I135" i="49"/>
  <c r="J56" i="49"/>
  <c r="I392" i="33"/>
  <c r="I189" i="61"/>
  <c r="I203" i="61" s="1"/>
  <c r="K4" i="1"/>
  <c r="J36" i="1"/>
  <c r="AD223" i="57"/>
  <c r="I79" i="51"/>
  <c r="R8" i="51"/>
  <c r="AE118" i="33"/>
  <c r="B288" i="51"/>
  <c r="B293" i="51" s="1"/>
  <c r="G123" i="40"/>
  <c r="G122" i="40" s="1"/>
  <c r="AG137" i="57"/>
  <c r="AG138" i="57"/>
  <c r="B61" i="40"/>
  <c r="XFD47" i="40"/>
  <c r="C20" i="40"/>
  <c r="T61" i="57"/>
  <c r="T59" i="57"/>
  <c r="V97" i="44"/>
  <c r="W34" i="55"/>
  <c r="B299" i="51"/>
  <c r="V97" i="40"/>
  <c r="W33" i="55"/>
  <c r="F190" i="33"/>
  <c r="AD4" i="57"/>
  <c r="AC4" i="57" s="1"/>
  <c r="J17" i="45"/>
  <c r="XFD47" i="49"/>
  <c r="B61" i="49"/>
  <c r="C20" i="49"/>
  <c r="V97" i="47"/>
  <c r="W37" i="55"/>
  <c r="U97" i="1"/>
  <c r="V28" i="55"/>
  <c r="B61" i="48"/>
  <c r="XFD47" i="48"/>
  <c r="C20" i="48"/>
  <c r="K42" i="1"/>
  <c r="Q72" i="51"/>
  <c r="Y47" i="57"/>
  <c r="Y41" i="57"/>
  <c r="B295" i="51"/>
  <c r="B61" i="44"/>
  <c r="C20" i="44"/>
  <c r="XFD47" i="44"/>
  <c r="XFD47" i="41"/>
  <c r="B61" i="41"/>
  <c r="C20" i="41"/>
  <c r="E42" i="40"/>
  <c r="E40" i="40" s="1"/>
  <c r="K77" i="51"/>
  <c r="H40" i="41"/>
  <c r="BX24" i="57"/>
  <c r="BX5" i="57" s="1"/>
  <c r="G93" i="61"/>
  <c r="G107" i="61" s="1"/>
  <c r="B121" i="61" s="1"/>
  <c r="G31" i="41"/>
  <c r="AC56" i="57" l="1"/>
  <c r="AC58" i="57" s="1"/>
  <c r="H94" i="61"/>
  <c r="H108" i="61" s="1"/>
  <c r="BY25" i="57"/>
  <c r="BY6" i="57" s="1"/>
  <c r="H31" i="42"/>
  <c r="E96" i="61"/>
  <c r="E110" i="61" s="1"/>
  <c r="BV27" i="57"/>
  <c r="BV8" i="57" s="1"/>
  <c r="E31" i="40"/>
  <c r="I92" i="61"/>
  <c r="I106" i="61" s="1"/>
  <c r="BZ23" i="57"/>
  <c r="BZ4" i="57" s="1"/>
  <c r="I31" i="32"/>
  <c r="L42" i="1"/>
  <c r="R72" i="51"/>
  <c r="G192" i="33"/>
  <c r="AF6" i="57"/>
  <c r="F42" i="40"/>
  <c r="F40" i="40" s="1"/>
  <c r="L77" i="51"/>
  <c r="B67" i="41"/>
  <c r="B65" i="41"/>
  <c r="BS51" i="57"/>
  <c r="B77" i="41"/>
  <c r="B78" i="41"/>
  <c r="B155" i="41"/>
  <c r="B112" i="41"/>
  <c r="C50" i="41"/>
  <c r="C63" i="41" s="1"/>
  <c r="B67" i="44"/>
  <c r="B65" i="44"/>
  <c r="BS55" i="57"/>
  <c r="B78" i="44"/>
  <c r="B77" i="44"/>
  <c r="B155" i="44"/>
  <c r="B112" i="44"/>
  <c r="C50" i="44"/>
  <c r="C63" i="44" s="1"/>
  <c r="B67" i="49"/>
  <c r="B65" i="49"/>
  <c r="BS60" i="57"/>
  <c r="B77" i="49"/>
  <c r="B78" i="49"/>
  <c r="B155" i="49"/>
  <c r="B112" i="49"/>
  <c r="C50" i="49"/>
  <c r="C63" i="49" s="1"/>
  <c r="W97" i="40"/>
  <c r="X33" i="55"/>
  <c r="B77" i="40"/>
  <c r="B78" i="40"/>
  <c r="B65" i="40"/>
  <c r="B64" i="40" s="1"/>
  <c r="B67" i="40"/>
  <c r="BS54" i="57"/>
  <c r="B112" i="40"/>
  <c r="B155" i="40"/>
  <c r="C50" i="40"/>
  <c r="C63" i="40" s="1"/>
  <c r="B298" i="51"/>
  <c r="Q4" i="40"/>
  <c r="J135" i="41"/>
  <c r="K56" i="41"/>
  <c r="J383" i="33"/>
  <c r="J180" i="61"/>
  <c r="J194" i="61" s="1"/>
  <c r="B297" i="51"/>
  <c r="X93" i="57"/>
  <c r="X122" i="57"/>
  <c r="C75" i="55"/>
  <c r="C113" i="40" s="1"/>
  <c r="S11" i="51"/>
  <c r="G61" i="51"/>
  <c r="G22" i="45" s="1"/>
  <c r="BT30" i="57"/>
  <c r="BT11" i="57" s="1"/>
  <c r="C99" i="61"/>
  <c r="C113" i="61" s="1"/>
  <c r="C31" i="46"/>
  <c r="L36" i="32"/>
  <c r="M4" i="32"/>
  <c r="W97" i="43"/>
  <c r="X32" i="55"/>
  <c r="L36" i="41"/>
  <c r="M4" i="41"/>
  <c r="J42" i="43"/>
  <c r="P76" i="51"/>
  <c r="X88" i="57"/>
  <c r="X117" i="57"/>
  <c r="C70" i="55"/>
  <c r="C113" i="1" s="1"/>
  <c r="AA59" i="57"/>
  <c r="AA61" i="57"/>
  <c r="L36" i="49"/>
  <c r="M4" i="49"/>
  <c r="K14" i="43"/>
  <c r="J76" i="43"/>
  <c r="AB229" i="57"/>
  <c r="H46" i="40" s="1"/>
  <c r="AH136" i="57"/>
  <c r="H61" i="55"/>
  <c r="H175" i="33" s="1"/>
  <c r="AB234" i="57"/>
  <c r="H46" i="48" s="1"/>
  <c r="AH219" i="57"/>
  <c r="AH141" i="57"/>
  <c r="H66" i="55"/>
  <c r="H180" i="33" s="1"/>
  <c r="AB235" i="57"/>
  <c r="H46" i="49" s="1"/>
  <c r="AH142" i="57"/>
  <c r="H67" i="55"/>
  <c r="H181" i="33" s="1"/>
  <c r="B65" i="47"/>
  <c r="B64" i="47" s="1"/>
  <c r="B67" i="47"/>
  <c r="BS58" i="57"/>
  <c r="B78" i="47"/>
  <c r="B77" i="47"/>
  <c r="B155" i="47"/>
  <c r="B112" i="47"/>
  <c r="C50" i="47"/>
  <c r="C63" i="47" s="1"/>
  <c r="J135" i="47"/>
  <c r="K56" i="47"/>
  <c r="J390" i="33"/>
  <c r="J187" i="61"/>
  <c r="J201" i="61" s="1"/>
  <c r="B292" i="51"/>
  <c r="K17" i="42"/>
  <c r="AE6" i="57"/>
  <c r="G62" i="51"/>
  <c r="G22" i="46" s="1"/>
  <c r="S12" i="51"/>
  <c r="S5" i="51"/>
  <c r="G55" i="51"/>
  <c r="G22" i="32" s="1"/>
  <c r="K14" i="40"/>
  <c r="J76" i="40"/>
  <c r="K36" i="43"/>
  <c r="L4" i="43"/>
  <c r="B291" i="51"/>
  <c r="K36" i="48"/>
  <c r="L4" i="48"/>
  <c r="J135" i="42"/>
  <c r="K56" i="42"/>
  <c r="J384" i="33"/>
  <c r="J181" i="61"/>
  <c r="J195" i="61" s="1"/>
  <c r="I42" i="42"/>
  <c r="I40" i="42" s="1"/>
  <c r="O75" i="51"/>
  <c r="E42" i="44"/>
  <c r="K78" i="51"/>
  <c r="E194" i="33"/>
  <c r="AB8" i="57"/>
  <c r="G193" i="33"/>
  <c r="AF7" i="57"/>
  <c r="B65" i="48"/>
  <c r="B64" i="48" s="1"/>
  <c r="B67" i="48"/>
  <c r="BS59" i="57"/>
  <c r="B78" i="48"/>
  <c r="B77" i="48"/>
  <c r="B155" i="48"/>
  <c r="B112" i="48"/>
  <c r="C50" i="48"/>
  <c r="C63" i="48" s="1"/>
  <c r="T88" i="57"/>
  <c r="T90" i="57" s="1"/>
  <c r="T62" i="57"/>
  <c r="AF118" i="33"/>
  <c r="J81" i="33"/>
  <c r="J66" i="59" s="1"/>
  <c r="D20" i="46"/>
  <c r="C19" i="46"/>
  <c r="B65" i="1"/>
  <c r="B67" i="1"/>
  <c r="B39" i="33"/>
  <c r="BS49" i="57"/>
  <c r="B78" i="1"/>
  <c r="B77" i="1"/>
  <c r="B155" i="1"/>
  <c r="B112" i="1"/>
  <c r="C50" i="1"/>
  <c r="C63" i="1" s="1"/>
  <c r="K14" i="44"/>
  <c r="J76" i="44"/>
  <c r="F192" i="61"/>
  <c r="F190" i="61"/>
  <c r="F204" i="61" s="1"/>
  <c r="H56" i="1"/>
  <c r="G381" i="33"/>
  <c r="G135" i="1"/>
  <c r="G34" i="33"/>
  <c r="G178" i="61"/>
  <c r="J76" i="46"/>
  <c r="K14" i="46"/>
  <c r="C19" i="32"/>
  <c r="D20" i="32"/>
  <c r="K17" i="44"/>
  <c r="Y62" i="57"/>
  <c r="Y63" i="57"/>
  <c r="Z160" i="57" s="1"/>
  <c r="Y102" i="57"/>
  <c r="J76" i="1"/>
  <c r="K14" i="1"/>
  <c r="K17" i="49"/>
  <c r="K17" i="46"/>
  <c r="J76" i="45"/>
  <c r="K14" i="45"/>
  <c r="V61" i="57"/>
  <c r="V62" i="57" s="1"/>
  <c r="V131" i="57"/>
  <c r="W4" i="57"/>
  <c r="B296" i="51"/>
  <c r="C19" i="42"/>
  <c r="D20" i="42"/>
  <c r="G60" i="51"/>
  <c r="G22" i="44" s="1"/>
  <c r="S10" i="51"/>
  <c r="J76" i="41"/>
  <c r="K14" i="41"/>
  <c r="K36" i="46"/>
  <c r="L4" i="46"/>
  <c r="C196" i="33"/>
  <c r="X10" i="57"/>
  <c r="W97" i="42"/>
  <c r="X31" i="55"/>
  <c r="AB233" i="57"/>
  <c r="H46" i="47" s="1"/>
  <c r="AH140" i="57"/>
  <c r="H65" i="55"/>
  <c r="H179" i="33" s="1"/>
  <c r="AI81" i="57"/>
  <c r="AI77" i="57"/>
  <c r="AI73" i="57"/>
  <c r="AJ3" i="57"/>
  <c r="AI80" i="57"/>
  <c r="AI76" i="57"/>
  <c r="AI72" i="57"/>
  <c r="AI79" i="57"/>
  <c r="AI75" i="57"/>
  <c r="AI71" i="57"/>
  <c r="AI78" i="57"/>
  <c r="AI74" i="57"/>
  <c r="AI135" i="57" s="1"/>
  <c r="AI70" i="57"/>
  <c r="AB224" i="57"/>
  <c r="H46" i="1" s="1"/>
  <c r="AH209" i="57"/>
  <c r="AH131" i="57"/>
  <c r="H56" i="55"/>
  <c r="H170" i="33" s="1"/>
  <c r="K36" i="47"/>
  <c r="L4" i="47"/>
  <c r="D195" i="33"/>
  <c r="Z9" i="57"/>
  <c r="J135" i="45"/>
  <c r="K56" i="45"/>
  <c r="J388" i="33"/>
  <c r="J185" i="61"/>
  <c r="J199" i="61" s="1"/>
  <c r="J135" i="40"/>
  <c r="K56" i="40"/>
  <c r="J386" i="33"/>
  <c r="J183" i="61"/>
  <c r="J197" i="61" s="1"/>
  <c r="K14" i="47"/>
  <c r="J76" i="47"/>
  <c r="G190" i="33"/>
  <c r="AF4" i="57"/>
  <c r="C197" i="33"/>
  <c r="X11" i="57"/>
  <c r="M4" i="45"/>
  <c r="L36" i="45"/>
  <c r="J76" i="42"/>
  <c r="K14" i="42"/>
  <c r="G40" i="43"/>
  <c r="BW26" i="57"/>
  <c r="BW7" i="57" s="1"/>
  <c r="F95" i="61"/>
  <c r="F109" i="61" s="1"/>
  <c r="F31" i="43"/>
  <c r="R16" i="51"/>
  <c r="I40" i="41"/>
  <c r="H93" i="61"/>
  <c r="H107" i="61" s="1"/>
  <c r="BY24" i="57"/>
  <c r="BY5" i="57" s="1"/>
  <c r="H31" i="41"/>
  <c r="V97" i="1"/>
  <c r="W28" i="55"/>
  <c r="AD40" i="57"/>
  <c r="AD41" i="57" s="1"/>
  <c r="AD56" i="57"/>
  <c r="AD58" i="57" s="1"/>
  <c r="AE4" i="57"/>
  <c r="D20" i="40"/>
  <c r="C19" i="40"/>
  <c r="G58" i="51"/>
  <c r="G22" i="43" s="1"/>
  <c r="S8" i="51"/>
  <c r="K36" i="1"/>
  <c r="L4" i="1"/>
  <c r="AE223" i="57"/>
  <c r="D20" i="43"/>
  <c r="C19" i="43"/>
  <c r="H127" i="33"/>
  <c r="G82" i="33"/>
  <c r="G67" i="59" s="1"/>
  <c r="B65" i="46"/>
  <c r="B64" i="46" s="1"/>
  <c r="B67" i="46"/>
  <c r="BS57" i="57"/>
  <c r="B77" i="46"/>
  <c r="B78" i="46"/>
  <c r="B155" i="46"/>
  <c r="B112" i="46"/>
  <c r="C50" i="46"/>
  <c r="C63" i="46" s="1"/>
  <c r="C19" i="1"/>
  <c r="D20" i="1"/>
  <c r="F36" i="33"/>
  <c r="F45" i="59"/>
  <c r="B301" i="51"/>
  <c r="AE7" i="57"/>
  <c r="J135" i="44"/>
  <c r="K56" i="44"/>
  <c r="J387" i="33"/>
  <c r="J184" i="61"/>
  <c r="J198" i="61" s="1"/>
  <c r="L36" i="40"/>
  <c r="C19" i="45"/>
  <c r="D20" i="45"/>
  <c r="M4" i="42"/>
  <c r="L36" i="42"/>
  <c r="U59" i="57"/>
  <c r="U61" i="57"/>
  <c r="V136" i="57"/>
  <c r="W9" i="57"/>
  <c r="L36" i="44"/>
  <c r="M4" i="44"/>
  <c r="B65" i="42"/>
  <c r="B67" i="42"/>
  <c r="B64" i="42"/>
  <c r="BS52" i="57"/>
  <c r="B78" i="42"/>
  <c r="B77" i="42"/>
  <c r="B155" i="42"/>
  <c r="B112" i="42"/>
  <c r="C50" i="42"/>
  <c r="C63" i="42" s="1"/>
  <c r="F82" i="51"/>
  <c r="I81" i="51"/>
  <c r="D42" i="47" s="1"/>
  <c r="H81" i="51"/>
  <c r="C42" i="47" s="1"/>
  <c r="C40" i="47" s="1"/>
  <c r="V97" i="32"/>
  <c r="W29" i="55"/>
  <c r="W97" i="46"/>
  <c r="X36" i="55"/>
  <c r="G64" i="51"/>
  <c r="G22" i="48" s="1"/>
  <c r="S14" i="51"/>
  <c r="E40" i="44"/>
  <c r="D97" i="61"/>
  <c r="D111" i="61" s="1"/>
  <c r="BU28" i="57"/>
  <c r="BU9" i="57" s="1"/>
  <c r="D31" i="44"/>
  <c r="G56" i="51"/>
  <c r="G22" i="41" s="1"/>
  <c r="S6" i="51"/>
  <c r="AB226" i="57"/>
  <c r="H46" i="41" s="1"/>
  <c r="AH211" i="57"/>
  <c r="AH133" i="57"/>
  <c r="H58" i="55"/>
  <c r="H172" i="33" s="1"/>
  <c r="AH212" i="57"/>
  <c r="AB227" i="57"/>
  <c r="H46" i="42" s="1"/>
  <c r="AH134" i="57"/>
  <c r="H59" i="55"/>
  <c r="H173" i="33" s="1"/>
  <c r="AB228" i="57"/>
  <c r="H46" i="43" s="1"/>
  <c r="AH135" i="57"/>
  <c r="H60" i="55"/>
  <c r="H174" i="33" s="1"/>
  <c r="G57" i="51"/>
  <c r="G22" i="42" s="1"/>
  <c r="S7" i="51"/>
  <c r="J76" i="32"/>
  <c r="K14" i="32"/>
  <c r="K17" i="1"/>
  <c r="S9" i="51"/>
  <c r="G59" i="51"/>
  <c r="G22" i="40" s="1"/>
  <c r="J135" i="32"/>
  <c r="J382" i="33"/>
  <c r="K56" i="32"/>
  <c r="J179" i="61"/>
  <c r="J193" i="61" s="1"/>
  <c r="J42" i="32"/>
  <c r="J40" i="32" s="1"/>
  <c r="P73" i="51"/>
  <c r="AB61" i="57"/>
  <c r="AB59" i="57"/>
  <c r="Z48" i="57"/>
  <c r="Z42" i="57"/>
  <c r="U8" i="57"/>
  <c r="W97" i="41"/>
  <c r="X30" i="55"/>
  <c r="J42" i="41"/>
  <c r="P74" i="51"/>
  <c r="B300" i="51"/>
  <c r="W97" i="49"/>
  <c r="X39" i="55"/>
  <c r="J76" i="49"/>
  <c r="K14" i="49"/>
  <c r="J76" i="48"/>
  <c r="K14" i="48"/>
  <c r="G22" i="1"/>
  <c r="H191" i="33"/>
  <c r="AH5" i="57"/>
  <c r="W97" i="47"/>
  <c r="X37" i="55"/>
  <c r="K17" i="45"/>
  <c r="D20" i="41"/>
  <c r="C19" i="41"/>
  <c r="D20" i="44"/>
  <c r="C19" i="44"/>
  <c r="Y42" i="57"/>
  <c r="Y48" i="57"/>
  <c r="D20" i="48"/>
  <c r="C19" i="48"/>
  <c r="D20" i="49"/>
  <c r="C19" i="49"/>
  <c r="W97" i="44"/>
  <c r="X34" i="55"/>
  <c r="B290" i="51"/>
  <c r="D42" i="45"/>
  <c r="D40" i="45" s="1"/>
  <c r="J79" i="51"/>
  <c r="B294" i="51"/>
  <c r="J135" i="49"/>
  <c r="K56" i="49"/>
  <c r="J392" i="33"/>
  <c r="J189" i="61"/>
  <c r="J203" i="61" s="1"/>
  <c r="B65" i="43"/>
  <c r="B64" i="43" s="1"/>
  <c r="B67" i="43"/>
  <c r="BS53" i="57"/>
  <c r="B77" i="43"/>
  <c r="B78" i="43"/>
  <c r="B155" i="43"/>
  <c r="B112" i="43"/>
  <c r="C50" i="43"/>
  <c r="C63" i="43" s="1"/>
  <c r="W97" i="48"/>
  <c r="X38" i="55"/>
  <c r="B67" i="32"/>
  <c r="B65" i="32"/>
  <c r="B64" i="32"/>
  <c r="BS50" i="57"/>
  <c r="B77" i="32"/>
  <c r="B78" i="32"/>
  <c r="B155" i="32"/>
  <c r="B112" i="32"/>
  <c r="C50" i="32"/>
  <c r="C63" i="32" s="1"/>
  <c r="W97" i="45"/>
  <c r="X35" i="55"/>
  <c r="Z62" i="57"/>
  <c r="Z102" i="57"/>
  <c r="J135" i="48"/>
  <c r="K56" i="48"/>
  <c r="J391" i="33"/>
  <c r="J188" i="61"/>
  <c r="J202" i="61" s="1"/>
  <c r="B67" i="45"/>
  <c r="B65" i="45"/>
  <c r="B64" i="45" s="1"/>
  <c r="BS56" i="57"/>
  <c r="B112" i="45"/>
  <c r="B77" i="45"/>
  <c r="B78" i="45"/>
  <c r="B155" i="45"/>
  <c r="C50" i="45"/>
  <c r="C63" i="45" s="1"/>
  <c r="K17" i="48"/>
  <c r="K17" i="43"/>
  <c r="I80" i="51"/>
  <c r="J135" i="46"/>
  <c r="K56" i="46"/>
  <c r="J389" i="33"/>
  <c r="J186" i="61"/>
  <c r="J200" i="61" s="1"/>
  <c r="J135" i="43"/>
  <c r="K56" i="43"/>
  <c r="J385" i="33"/>
  <c r="J182" i="61"/>
  <c r="J196" i="61" s="1"/>
  <c r="S13" i="51"/>
  <c r="G63" i="51"/>
  <c r="G22" i="47" s="1"/>
  <c r="AA41" i="57"/>
  <c r="AA47" i="57"/>
  <c r="AB225" i="57"/>
  <c r="H46" i="32" s="1"/>
  <c r="AH132" i="57"/>
  <c r="AH210" i="57"/>
  <c r="H57" i="55"/>
  <c r="H171" i="33" s="1"/>
  <c r="AB230" i="57"/>
  <c r="H46" i="44" s="1"/>
  <c r="AH137" i="57"/>
  <c r="H62" i="55"/>
  <c r="H176" i="33" s="1"/>
  <c r="AB231" i="57"/>
  <c r="H46" i="45" s="1"/>
  <c r="AH138" i="57"/>
  <c r="H63" i="55"/>
  <c r="H177" i="33" s="1"/>
  <c r="AB232" i="57"/>
  <c r="H46" i="46" s="1"/>
  <c r="H64" i="55"/>
  <c r="H178" i="33" s="1"/>
  <c r="D20" i="47"/>
  <c r="C19" i="47"/>
  <c r="K17" i="41"/>
  <c r="K17" i="40"/>
  <c r="M189" i="33"/>
  <c r="CE2" i="57"/>
  <c r="AC40" i="57"/>
  <c r="AC41" i="57" s="1"/>
  <c r="AB41" i="57"/>
  <c r="AB42" i="57" s="1"/>
  <c r="L393" i="51"/>
  <c r="L383" i="51" s="1"/>
  <c r="L46" i="51" s="1"/>
  <c r="L58" i="46" s="1"/>
  <c r="M391" i="51"/>
  <c r="I40" i="1"/>
  <c r="H91" i="61"/>
  <c r="H105" i="61" s="1"/>
  <c r="BY22" i="57"/>
  <c r="BY3" i="57" s="1"/>
  <c r="H31" i="1"/>
  <c r="Y8" i="57"/>
  <c r="Y92" i="57" s="1"/>
  <c r="K17" i="32"/>
  <c r="S15" i="51"/>
  <c r="G65" i="51"/>
  <c r="G22" i="49" s="1"/>
  <c r="K17" i="47"/>
  <c r="H54" i="51"/>
  <c r="S16" i="51"/>
  <c r="T4" i="51"/>
  <c r="J92" i="61" l="1"/>
  <c r="J106" i="61" s="1"/>
  <c r="CA23" i="57"/>
  <c r="CA4" i="57" s="1"/>
  <c r="J31" i="32"/>
  <c r="I94" i="61"/>
  <c r="I108" i="61" s="1"/>
  <c r="BZ25" i="57"/>
  <c r="BZ6" i="57" s="1"/>
  <c r="I31" i="42"/>
  <c r="F96" i="61"/>
  <c r="F110" i="61" s="1"/>
  <c r="BW27" i="57"/>
  <c r="BW8" i="57" s="1"/>
  <c r="F31" i="40"/>
  <c r="I54" i="51"/>
  <c r="U4" i="51"/>
  <c r="B68" i="32"/>
  <c r="B4" i="61"/>
  <c r="E42" i="45"/>
  <c r="K79" i="51"/>
  <c r="E20" i="44"/>
  <c r="D19" i="44"/>
  <c r="K76" i="49"/>
  <c r="L14" i="49"/>
  <c r="K42" i="32"/>
  <c r="K40" i="32" s="1"/>
  <c r="Q73" i="51"/>
  <c r="H57" i="51"/>
  <c r="H22" i="42" s="1"/>
  <c r="T7" i="51"/>
  <c r="H123" i="43"/>
  <c r="H122" i="43" s="1"/>
  <c r="H123" i="41"/>
  <c r="H122" i="41" s="1"/>
  <c r="T14" i="51"/>
  <c r="H64" i="51"/>
  <c r="H22" i="48" s="1"/>
  <c r="W97" i="32"/>
  <c r="X29" i="55"/>
  <c r="D40" i="47"/>
  <c r="C100" i="61"/>
  <c r="C114" i="61" s="1"/>
  <c r="BT31" i="57"/>
  <c r="BT12" i="57" s="1"/>
  <c r="C31" i="47"/>
  <c r="E20" i="45"/>
  <c r="D19" i="45"/>
  <c r="D19" i="1"/>
  <c r="E20" i="1"/>
  <c r="B116" i="46"/>
  <c r="B292" i="33" s="1"/>
  <c r="B307" i="33" s="1"/>
  <c r="B119" i="46"/>
  <c r="B114" i="46"/>
  <c r="B115" i="46" s="1"/>
  <c r="B262" i="33" s="1"/>
  <c r="H58" i="51"/>
  <c r="H22" i="43" s="1"/>
  <c r="T8" i="51"/>
  <c r="M36" i="45"/>
  <c r="N4" i="45"/>
  <c r="T11" i="57"/>
  <c r="U11" i="57" s="1"/>
  <c r="V11" i="57" s="1"/>
  <c r="X138" i="57"/>
  <c r="X109" i="57"/>
  <c r="K135" i="45"/>
  <c r="L56" i="45"/>
  <c r="K388" i="33"/>
  <c r="K185" i="61"/>
  <c r="K199" i="61" s="1"/>
  <c r="H123" i="1"/>
  <c r="H122" i="1" s="1"/>
  <c r="AI132" i="57"/>
  <c r="AI210" i="57"/>
  <c r="AI137" i="57"/>
  <c r="AI138" i="57"/>
  <c r="T10" i="51"/>
  <c r="H60" i="51"/>
  <c r="H22" i="44" s="1"/>
  <c r="L17" i="46"/>
  <c r="L17" i="49"/>
  <c r="K76" i="1"/>
  <c r="L14" i="1"/>
  <c r="K76" i="46"/>
  <c r="L14" i="46"/>
  <c r="B119" i="1"/>
  <c r="B116" i="1"/>
  <c r="B284" i="33" s="1"/>
  <c r="B114" i="1"/>
  <c r="BS61" i="57"/>
  <c r="B68" i="1"/>
  <c r="B43" i="33"/>
  <c r="B38" i="33" s="1"/>
  <c r="B3" i="61"/>
  <c r="L17" i="42"/>
  <c r="AA8" i="57"/>
  <c r="K76" i="43"/>
  <c r="L14" i="43"/>
  <c r="M36" i="32"/>
  <c r="N4" i="32"/>
  <c r="C198" i="33"/>
  <c r="X12" i="57"/>
  <c r="H61" i="51"/>
  <c r="H22" i="45" s="1"/>
  <c r="T11" i="51"/>
  <c r="R4" i="40"/>
  <c r="B119" i="40"/>
  <c r="B116" i="40"/>
  <c r="B289" i="33" s="1"/>
  <c r="B304" i="33" s="1"/>
  <c r="B114" i="40"/>
  <c r="B115" i="40" s="1"/>
  <c r="B259" i="33" s="1"/>
  <c r="X97" i="40"/>
  <c r="Y33" i="55"/>
  <c r="B68" i="49"/>
  <c r="B14" i="61"/>
  <c r="B119" i="44"/>
  <c r="B116" i="44"/>
  <c r="B290" i="33" s="1"/>
  <c r="B305" i="33" s="1"/>
  <c r="B114" i="44"/>
  <c r="B115" i="44" s="1"/>
  <c r="B260" i="33" s="1"/>
  <c r="B275" i="33" s="1"/>
  <c r="I191" i="33"/>
  <c r="AJ5" i="57"/>
  <c r="H193" i="33"/>
  <c r="AH7" i="57"/>
  <c r="L17" i="47"/>
  <c r="L17" i="32"/>
  <c r="J40" i="1"/>
  <c r="BZ22" i="57"/>
  <c r="BZ3" i="57" s="1"/>
  <c r="I91" i="61"/>
  <c r="I105" i="61" s="1"/>
  <c r="I31" i="1"/>
  <c r="H22" i="1"/>
  <c r="H65" i="51"/>
  <c r="H22" i="49" s="1"/>
  <c r="T15" i="51"/>
  <c r="H190" i="33"/>
  <c r="AH4" i="57"/>
  <c r="AC42" i="57"/>
  <c r="D19" i="47"/>
  <c r="E20" i="47"/>
  <c r="H123" i="44"/>
  <c r="H122" i="44" s="1"/>
  <c r="AA48" i="57"/>
  <c r="AA42" i="57"/>
  <c r="K135" i="43"/>
  <c r="L56" i="43"/>
  <c r="K385" i="33"/>
  <c r="K182" i="61"/>
  <c r="K196" i="61" s="1"/>
  <c r="K135" i="46"/>
  <c r="L56" i="46"/>
  <c r="K389" i="33"/>
  <c r="K186" i="61"/>
  <c r="K200" i="61" s="1"/>
  <c r="B68" i="45"/>
  <c r="B10" i="61"/>
  <c r="Z88" i="57"/>
  <c r="Z117" i="57"/>
  <c r="D70" i="55"/>
  <c r="D113" i="1" s="1"/>
  <c r="Z105" i="57"/>
  <c r="Z106" i="57"/>
  <c r="B119" i="43"/>
  <c r="B116" i="43"/>
  <c r="B288" i="33" s="1"/>
  <c r="B303" i="33" s="1"/>
  <c r="B114" i="43"/>
  <c r="B115" i="43" s="1"/>
  <c r="B258" i="33" s="1"/>
  <c r="B273" i="33" s="1"/>
  <c r="K135" i="49"/>
  <c r="L56" i="49"/>
  <c r="K392" i="33"/>
  <c r="K189" i="61"/>
  <c r="K203" i="61" s="1"/>
  <c r="E40" i="45"/>
  <c r="D98" i="61"/>
  <c r="D112" i="61" s="1"/>
  <c r="BU29" i="57"/>
  <c r="BU10" i="57" s="1"/>
  <c r="D31" i="45"/>
  <c r="AI5" i="57"/>
  <c r="K42" i="41"/>
  <c r="Q74" i="51"/>
  <c r="T6" i="51"/>
  <c r="H56" i="51"/>
  <c r="D196" i="33"/>
  <c r="Z10" i="57"/>
  <c r="Y10" i="57" s="1"/>
  <c r="W136" i="57"/>
  <c r="W107" i="57"/>
  <c r="I127" i="33"/>
  <c r="H82" i="33"/>
  <c r="H67" i="59" s="1"/>
  <c r="AD42" i="57"/>
  <c r="H192" i="33"/>
  <c r="AH6" i="57"/>
  <c r="K76" i="42"/>
  <c r="L14" i="42"/>
  <c r="K76" i="47"/>
  <c r="L14" i="47"/>
  <c r="M4" i="47"/>
  <c r="L36" i="47"/>
  <c r="AI209" i="57"/>
  <c r="AI131" i="57"/>
  <c r="AI136" i="57"/>
  <c r="AI219" i="57"/>
  <c r="AI141" i="57"/>
  <c r="AI142" i="57"/>
  <c r="H123" i="47"/>
  <c r="H122" i="47" s="1"/>
  <c r="T10" i="57"/>
  <c r="X108" i="57"/>
  <c r="X137" i="57"/>
  <c r="L14" i="41"/>
  <c r="K76" i="41"/>
  <c r="L17" i="44"/>
  <c r="E20" i="32"/>
  <c r="D19" i="32"/>
  <c r="B42" i="33"/>
  <c r="B47" i="59" s="1"/>
  <c r="B40" i="33"/>
  <c r="AG118" i="33"/>
  <c r="B119" i="48"/>
  <c r="B116" i="48"/>
  <c r="B294" i="33" s="1"/>
  <c r="B309" i="33" s="1"/>
  <c r="B114" i="48"/>
  <c r="B115" i="48" s="1"/>
  <c r="B264" i="33" s="1"/>
  <c r="B279" i="33" s="1"/>
  <c r="AG7" i="57"/>
  <c r="K135" i="42"/>
  <c r="L56" i="42"/>
  <c r="K384" i="33"/>
  <c r="K181" i="61"/>
  <c r="K195" i="61" s="1"/>
  <c r="T5" i="51"/>
  <c r="H55" i="51"/>
  <c r="H22" i="32" s="1"/>
  <c r="B119" i="47"/>
  <c r="B116" i="47"/>
  <c r="B293" i="33" s="1"/>
  <c r="B308" i="33" s="1"/>
  <c r="B114" i="47"/>
  <c r="B115" i="47" s="1"/>
  <c r="B263" i="33" s="1"/>
  <c r="H123" i="49"/>
  <c r="H122" i="49" s="1"/>
  <c r="H123" i="48"/>
  <c r="H122" i="48" s="1"/>
  <c r="N4" i="49"/>
  <c r="M36" i="49"/>
  <c r="C120" i="1"/>
  <c r="K42" i="43"/>
  <c r="Q76" i="51"/>
  <c r="X97" i="43"/>
  <c r="Y32" i="55"/>
  <c r="C120" i="40"/>
  <c r="B64" i="49"/>
  <c r="B68" i="44"/>
  <c r="B9" i="61"/>
  <c r="B119" i="41"/>
  <c r="B116" i="41"/>
  <c r="B286" i="33" s="1"/>
  <c r="B301" i="33" s="1"/>
  <c r="B114" i="41"/>
  <c r="B115" i="41" s="1"/>
  <c r="B256" i="33" s="1"/>
  <c r="G42" i="40"/>
  <c r="G40" i="40" s="1"/>
  <c r="M77" i="51"/>
  <c r="M42" i="1"/>
  <c r="S72" i="51"/>
  <c r="AC59" i="57"/>
  <c r="AC61" i="57"/>
  <c r="H63" i="51"/>
  <c r="H22" i="47" s="1"/>
  <c r="T13" i="51"/>
  <c r="M393" i="51"/>
  <c r="M383" i="51" s="1"/>
  <c r="M46" i="51" s="1"/>
  <c r="M58" i="46" s="1"/>
  <c r="N391" i="51"/>
  <c r="N189" i="33"/>
  <c r="CF2" i="57"/>
  <c r="L17" i="40"/>
  <c r="L17" i="41"/>
  <c r="H123" i="46"/>
  <c r="H122" i="46" s="1"/>
  <c r="H123" i="45"/>
  <c r="H122" i="45" s="1"/>
  <c r="D42" i="46"/>
  <c r="D40" i="46" s="1"/>
  <c r="J80" i="51"/>
  <c r="L17" i="43"/>
  <c r="L17" i="48"/>
  <c r="B119" i="45"/>
  <c r="B116" i="45"/>
  <c r="B291" i="33" s="1"/>
  <c r="B306" i="33" s="1"/>
  <c r="B114" i="45"/>
  <c r="B115" i="45" s="1"/>
  <c r="B261" i="33" s="1"/>
  <c r="B276" i="33" s="1"/>
  <c r="B119" i="32"/>
  <c r="B116" i="32"/>
  <c r="B285" i="33" s="1"/>
  <c r="B300" i="33" s="1"/>
  <c r="B114" i="32"/>
  <c r="B115" i="32" s="1"/>
  <c r="B255" i="33" s="1"/>
  <c r="X97" i="48"/>
  <c r="Y38" i="55"/>
  <c r="B305" i="51"/>
  <c r="B309" i="51" s="1"/>
  <c r="B302" i="51"/>
  <c r="B304" i="51"/>
  <c r="L17" i="45"/>
  <c r="X97" i="47"/>
  <c r="Y37" i="55"/>
  <c r="K76" i="48"/>
  <c r="L14" i="48"/>
  <c r="X97" i="49"/>
  <c r="Y39" i="55"/>
  <c r="V8" i="57"/>
  <c r="AB62" i="57"/>
  <c r="AB66" i="57"/>
  <c r="AB102" i="57"/>
  <c r="AG5" i="57"/>
  <c r="K135" i="32"/>
  <c r="K382" i="33"/>
  <c r="L56" i="32"/>
  <c r="K179" i="61"/>
  <c r="K193" i="61" s="1"/>
  <c r="H59" i="51"/>
  <c r="H22" i="40" s="1"/>
  <c r="T9" i="51"/>
  <c r="K76" i="32"/>
  <c r="L14" i="32"/>
  <c r="X97" i="46"/>
  <c r="Y36" i="55"/>
  <c r="J82" i="51"/>
  <c r="E42" i="48" s="1"/>
  <c r="I82" i="51"/>
  <c r="D42" i="48" s="1"/>
  <c r="F83" i="51"/>
  <c r="H82" i="51"/>
  <c r="C42" i="48" s="1"/>
  <c r="C40" i="48" s="1"/>
  <c r="B68" i="42"/>
  <c r="B6" i="61"/>
  <c r="M36" i="42"/>
  <c r="N4" i="42"/>
  <c r="M36" i="40"/>
  <c r="K135" i="44"/>
  <c r="L56" i="44"/>
  <c r="K387" i="33"/>
  <c r="K184" i="61"/>
  <c r="K198" i="61" s="1"/>
  <c r="M4" i="1"/>
  <c r="L36" i="1"/>
  <c r="AF223" i="57"/>
  <c r="AE56" i="57"/>
  <c r="AE58" i="57" s="1"/>
  <c r="AE40" i="57"/>
  <c r="AE41" i="57" s="1"/>
  <c r="AE42" i="57" s="1"/>
  <c r="W97" i="1"/>
  <c r="X28" i="55"/>
  <c r="F194" i="33"/>
  <c r="AD8" i="57"/>
  <c r="AC8" i="57" s="1"/>
  <c r="AG4" i="57"/>
  <c r="AF40" i="57"/>
  <c r="AF41" i="57" s="1"/>
  <c r="AF42" i="57" s="1"/>
  <c r="AF56" i="57"/>
  <c r="AF58" i="57" s="1"/>
  <c r="K135" i="40"/>
  <c r="L56" i="40"/>
  <c r="K386" i="33"/>
  <c r="K183" i="61"/>
  <c r="K197" i="61" s="1"/>
  <c r="Z107" i="57"/>
  <c r="Z136" i="57"/>
  <c r="Y9" i="57"/>
  <c r="AI140" i="57"/>
  <c r="AJ80" i="57"/>
  <c r="AJ76" i="57"/>
  <c r="AJ72" i="57"/>
  <c r="AJ79" i="57"/>
  <c r="AJ75" i="57"/>
  <c r="AJ71" i="57"/>
  <c r="AJ78" i="57"/>
  <c r="AJ74" i="57"/>
  <c r="AJ70" i="57"/>
  <c r="AJ81" i="57"/>
  <c r="AJ77" i="57"/>
  <c r="AJ73" i="57"/>
  <c r="AK3" i="57"/>
  <c r="E20" i="42"/>
  <c r="D19" i="42"/>
  <c r="W40" i="57"/>
  <c r="W61" i="57"/>
  <c r="W62" i="57" s="1"/>
  <c r="W102" i="57"/>
  <c r="W131" i="57"/>
  <c r="K76" i="45"/>
  <c r="L14" i="45"/>
  <c r="Y88" i="57"/>
  <c r="Y117" i="57"/>
  <c r="Y104" i="57"/>
  <c r="G192" i="61"/>
  <c r="B206" i="61" s="1"/>
  <c r="G190" i="61"/>
  <c r="G204" i="61" s="1"/>
  <c r="B218" i="61" s="1"/>
  <c r="H135" i="1"/>
  <c r="I56" i="1"/>
  <c r="H381" i="33"/>
  <c r="H34" i="33"/>
  <c r="H178" i="61"/>
  <c r="L14" i="44"/>
  <c r="K76" i="44"/>
  <c r="B69" i="1"/>
  <c r="B45" i="33"/>
  <c r="F42" i="44"/>
  <c r="L78" i="51"/>
  <c r="L14" i="40"/>
  <c r="K76" i="40"/>
  <c r="H62" i="51"/>
  <c r="H22" i="46" s="1"/>
  <c r="T12" i="51"/>
  <c r="K135" i="47"/>
  <c r="L56" i="47"/>
  <c r="K390" i="33"/>
  <c r="K187" i="61"/>
  <c r="K201" i="61" s="1"/>
  <c r="H123" i="40"/>
  <c r="H122" i="40" s="1"/>
  <c r="K135" i="41"/>
  <c r="L56" i="41"/>
  <c r="K383" i="33"/>
  <c r="K180" i="61"/>
  <c r="K194" i="61" s="1"/>
  <c r="B68" i="41"/>
  <c r="B5" i="61"/>
  <c r="H123" i="32"/>
  <c r="H122" i="32" s="1"/>
  <c r="K135" i="48"/>
  <c r="L56" i="48"/>
  <c r="K391" i="33"/>
  <c r="K188" i="61"/>
  <c r="K202" i="61" s="1"/>
  <c r="X97" i="45"/>
  <c r="Y35" i="55"/>
  <c r="B68" i="43"/>
  <c r="B7" i="61"/>
  <c r="X97" i="44"/>
  <c r="Y34" i="55"/>
  <c r="E20" i="49"/>
  <c r="D19" i="49"/>
  <c r="E20" i="48"/>
  <c r="D19" i="48"/>
  <c r="E20" i="41"/>
  <c r="D19" i="41"/>
  <c r="G66" i="51"/>
  <c r="X97" i="41"/>
  <c r="Y30" i="55"/>
  <c r="L17" i="1"/>
  <c r="H123" i="42"/>
  <c r="H122" i="42" s="1"/>
  <c r="F40" i="44"/>
  <c r="E97" i="61"/>
  <c r="E111" i="61" s="1"/>
  <c r="BV28" i="57"/>
  <c r="BV9" i="57" s="1"/>
  <c r="E31" i="44"/>
  <c r="J81" i="51"/>
  <c r="B119" i="42"/>
  <c r="B116" i="42"/>
  <c r="B287" i="33" s="1"/>
  <c r="B302" i="33" s="1"/>
  <c r="B114" i="42"/>
  <c r="B115" i="42" s="1"/>
  <c r="B257" i="33" s="1"/>
  <c r="N4" i="44"/>
  <c r="M36" i="44"/>
  <c r="U88" i="57"/>
  <c r="U90" i="57" s="1"/>
  <c r="U62" i="57"/>
  <c r="B68" i="46"/>
  <c r="B11" i="61"/>
  <c r="D19" i="43"/>
  <c r="E20" i="43"/>
  <c r="K81" i="33"/>
  <c r="K66" i="59" s="1"/>
  <c r="E20" i="40"/>
  <c r="D19" i="40"/>
  <c r="AD59" i="57"/>
  <c r="AD61" i="57"/>
  <c r="J40" i="41"/>
  <c r="I93" i="61"/>
  <c r="I107" i="61" s="1"/>
  <c r="BZ24" i="57"/>
  <c r="BZ5" i="57" s="1"/>
  <c r="I31" i="41"/>
  <c r="H40" i="43"/>
  <c r="BX26" i="57"/>
  <c r="BX7" i="57" s="1"/>
  <c r="G95" i="61"/>
  <c r="G109" i="61" s="1"/>
  <c r="B123" i="61" s="1"/>
  <c r="G31" i="43"/>
  <c r="AI139" i="57"/>
  <c r="AI211" i="57"/>
  <c r="AI133" i="57"/>
  <c r="AI134" i="57"/>
  <c r="AI212" i="57"/>
  <c r="X97" i="42"/>
  <c r="Y31" i="55"/>
  <c r="M4" i="46"/>
  <c r="L36" i="46"/>
  <c r="G36" i="33"/>
  <c r="G45" i="59"/>
  <c r="B64" i="1"/>
  <c r="D19" i="46"/>
  <c r="E20" i="46"/>
  <c r="B68" i="48"/>
  <c r="B13" i="61"/>
  <c r="J42" i="42"/>
  <c r="J40" i="42" s="1"/>
  <c r="P75" i="51"/>
  <c r="L36" i="48"/>
  <c r="M4" i="48"/>
  <c r="M4" i="43"/>
  <c r="L36" i="43"/>
  <c r="B68" i="47"/>
  <c r="B12" i="61"/>
  <c r="AA62" i="57"/>
  <c r="AA102" i="57"/>
  <c r="M36" i="41"/>
  <c r="N4" i="41"/>
  <c r="B68" i="40"/>
  <c r="B8" i="61"/>
  <c r="B119" i="49"/>
  <c r="B116" i="49"/>
  <c r="B295" i="33" s="1"/>
  <c r="B310" i="33" s="1"/>
  <c r="B114" i="49"/>
  <c r="B115" i="49" s="1"/>
  <c r="B265" i="33" s="1"/>
  <c r="B64" i="44"/>
  <c r="B64" i="41"/>
  <c r="E195" i="33"/>
  <c r="AB9" i="57"/>
  <c r="CA25" i="57" l="1"/>
  <c r="CA6" i="57" s="1"/>
  <c r="J94" i="61"/>
  <c r="J108" i="61" s="1"/>
  <c r="J31" i="42"/>
  <c r="K92" i="61"/>
  <c r="K106" i="61" s="1"/>
  <c r="CB23" i="57"/>
  <c r="CB4" i="57" s="1"/>
  <c r="K31" i="32"/>
  <c r="G96" i="61"/>
  <c r="G110" i="61" s="1"/>
  <c r="BX27" i="57"/>
  <c r="BX8" i="57" s="1"/>
  <c r="G31" i="40"/>
  <c r="Y108" i="57"/>
  <c r="Y137" i="57"/>
  <c r="K42" i="42"/>
  <c r="K40" i="42" s="1"/>
  <c r="Q75" i="51"/>
  <c r="B280" i="33"/>
  <c r="B73" i="40"/>
  <c r="C74" i="40" s="1"/>
  <c r="B139" i="40"/>
  <c r="AA117" i="57"/>
  <c r="AA88" i="57"/>
  <c r="B73" i="47"/>
  <c r="C74" i="47" s="1"/>
  <c r="B139" i="47"/>
  <c r="M36" i="48"/>
  <c r="N4" i="48"/>
  <c r="K40" i="41"/>
  <c r="J93" i="61"/>
  <c r="J107" i="61" s="1"/>
  <c r="CA24" i="57"/>
  <c r="CA5" i="57" s="1"/>
  <c r="J31" i="41"/>
  <c r="B124" i="42"/>
  <c r="B121" i="42"/>
  <c r="B102" i="42"/>
  <c r="B71" i="42" s="1"/>
  <c r="E196" i="33"/>
  <c r="AB10" i="57"/>
  <c r="M17" i="1"/>
  <c r="E19" i="41"/>
  <c r="Y97" i="44"/>
  <c r="Z34" i="55"/>
  <c r="I62" i="51"/>
  <c r="I22" i="46" s="1"/>
  <c r="U12" i="51"/>
  <c r="G42" i="44"/>
  <c r="M78" i="51"/>
  <c r="L76" i="45"/>
  <c r="M14" i="45"/>
  <c r="AC235" i="57"/>
  <c r="I46" i="49" s="1"/>
  <c r="AJ142" i="57"/>
  <c r="I67" i="55"/>
  <c r="I181" i="33" s="1"/>
  <c r="AC225" i="57"/>
  <c r="I46" i="32" s="1"/>
  <c r="AJ210" i="57"/>
  <c r="AJ132" i="57"/>
  <c r="I57" i="55"/>
  <c r="I171" i="33" s="1"/>
  <c r="AC230" i="57"/>
  <c r="I46" i="44" s="1"/>
  <c r="AJ137" i="57"/>
  <c r="I62" i="55"/>
  <c r="I176" i="33" s="1"/>
  <c r="M56" i="40"/>
  <c r="L386" i="33"/>
  <c r="L183" i="61"/>
  <c r="L197" i="61" s="1"/>
  <c r="C211" i="61" s="1"/>
  <c r="L81" i="33"/>
  <c r="L66" i="59" s="1"/>
  <c r="N36" i="40"/>
  <c r="N36" i="42"/>
  <c r="O4" i="42"/>
  <c r="H83" i="51"/>
  <c r="L382" i="33"/>
  <c r="M56" i="32"/>
  <c r="L179" i="61"/>
  <c r="L193" i="61" s="1"/>
  <c r="C207" i="61" s="1"/>
  <c r="AB88" i="57"/>
  <c r="AB117" i="57"/>
  <c r="E70" i="55"/>
  <c r="E113" i="1" s="1"/>
  <c r="V135" i="57"/>
  <c r="W8" i="57"/>
  <c r="B270" i="33"/>
  <c r="M17" i="48"/>
  <c r="M17" i="43"/>
  <c r="E42" i="46"/>
  <c r="K80" i="51"/>
  <c r="N393" i="51"/>
  <c r="N383" i="51" s="1"/>
  <c r="N46" i="51" s="1"/>
  <c r="N58" i="46" s="1"/>
  <c r="O391" i="51"/>
  <c r="B124" i="47"/>
  <c r="B121" i="47"/>
  <c r="B102" i="47"/>
  <c r="B71" i="47" s="1"/>
  <c r="F20" i="32"/>
  <c r="E19" i="32"/>
  <c r="L76" i="47"/>
  <c r="M14" i="47"/>
  <c r="J127" i="33"/>
  <c r="I82" i="33"/>
  <c r="I67" i="59" s="1"/>
  <c r="W93" i="57"/>
  <c r="W122" i="57"/>
  <c r="Z121" i="57"/>
  <c r="AA106" i="57"/>
  <c r="Z92" i="57"/>
  <c r="D74" i="55"/>
  <c r="D113" i="43" s="1"/>
  <c r="I190" i="33"/>
  <c r="AJ4" i="57"/>
  <c r="M17" i="32"/>
  <c r="B124" i="44"/>
  <c r="B121" i="44"/>
  <c r="B102" i="44"/>
  <c r="B71" i="44" s="1"/>
  <c r="T12" i="57"/>
  <c r="U12" i="57" s="1"/>
  <c r="V12" i="57" s="1"/>
  <c r="X110" i="57"/>
  <c r="X139" i="57"/>
  <c r="B299" i="33"/>
  <c r="B311" i="33" s="1"/>
  <c r="B296" i="33"/>
  <c r="L76" i="1"/>
  <c r="M14" i="1"/>
  <c r="V138" i="57"/>
  <c r="W11" i="57"/>
  <c r="B124" i="46"/>
  <c r="B102" i="46"/>
  <c r="B71" i="46" s="1"/>
  <c r="B121" i="46"/>
  <c r="C199" i="33"/>
  <c r="X13" i="57"/>
  <c r="X97" i="32"/>
  <c r="Y29" i="55"/>
  <c r="I193" i="33"/>
  <c r="AJ7" i="57"/>
  <c r="J191" i="33"/>
  <c r="AL5" i="57"/>
  <c r="F20" i="46"/>
  <c r="E19" i="46"/>
  <c r="G194" i="33"/>
  <c r="AF8" i="57"/>
  <c r="E42" i="47"/>
  <c r="K81" i="51"/>
  <c r="Y97" i="45"/>
  <c r="Z35" i="55"/>
  <c r="B73" i="41"/>
  <c r="C74" i="41" s="1"/>
  <c r="B139" i="41"/>
  <c r="L76" i="44"/>
  <c r="M14" i="44"/>
  <c r="J56" i="1"/>
  <c r="I381" i="33"/>
  <c r="I135" i="1"/>
  <c r="I178" i="61"/>
  <c r="I34" i="33"/>
  <c r="Z104" i="57"/>
  <c r="Y90" i="57"/>
  <c r="Y119" i="57"/>
  <c r="F20" i="42"/>
  <c r="E19" i="42"/>
  <c r="AK79" i="57"/>
  <c r="AK75" i="57"/>
  <c r="AK71" i="57"/>
  <c r="AK78" i="57"/>
  <c r="AK74" i="57"/>
  <c r="AK135" i="57" s="1"/>
  <c r="AK70" i="57"/>
  <c r="AK81" i="57"/>
  <c r="AK77" i="57"/>
  <c r="AK73" i="57"/>
  <c r="AL3" i="57"/>
  <c r="AK80" i="57"/>
  <c r="AK76" i="57"/>
  <c r="AK72" i="57"/>
  <c r="AC224" i="57"/>
  <c r="I46" i="1" s="1"/>
  <c r="AJ131" i="57"/>
  <c r="AJ209" i="57"/>
  <c r="I56" i="55"/>
  <c r="I170" i="33" s="1"/>
  <c r="AC229" i="57"/>
  <c r="I46" i="40" s="1"/>
  <c r="AJ136" i="57"/>
  <c r="I61" i="55"/>
  <c r="I175" i="33" s="1"/>
  <c r="AC234" i="57"/>
  <c r="I46" i="48" s="1"/>
  <c r="AJ219" i="57"/>
  <c r="AJ141" i="57"/>
  <c r="I66" i="55"/>
  <c r="I180" i="33" s="1"/>
  <c r="Z93" i="57"/>
  <c r="Z122" i="57"/>
  <c r="D75" i="55"/>
  <c r="D113" i="40" s="1"/>
  <c r="AA107" i="57"/>
  <c r="N4" i="1"/>
  <c r="M36" i="1"/>
  <c r="AG223" i="57"/>
  <c r="K82" i="51"/>
  <c r="M14" i="32"/>
  <c r="L76" i="32"/>
  <c r="AB67" i="57"/>
  <c r="AC66" i="57"/>
  <c r="AB103" i="57"/>
  <c r="Y97" i="49"/>
  <c r="Z39" i="55"/>
  <c r="Y97" i="47"/>
  <c r="Z37" i="55"/>
  <c r="B124" i="45"/>
  <c r="B102" i="45"/>
  <c r="B71" i="45" s="1"/>
  <c r="B121" i="45"/>
  <c r="E40" i="46"/>
  <c r="D99" i="61"/>
  <c r="D113" i="61" s="1"/>
  <c r="BU30" i="57"/>
  <c r="BU11" i="57" s="1"/>
  <c r="D31" i="46"/>
  <c r="M17" i="41"/>
  <c r="N42" i="1"/>
  <c r="T72" i="51"/>
  <c r="B271" i="33"/>
  <c r="B73" i="44"/>
  <c r="C74" i="44" s="1"/>
  <c r="B139" i="44"/>
  <c r="C146" i="33"/>
  <c r="Y97" i="43"/>
  <c r="Z32" i="55"/>
  <c r="O4" i="49"/>
  <c r="N36" i="49"/>
  <c r="B124" i="48"/>
  <c r="B121" i="48"/>
  <c r="B102" i="48"/>
  <c r="B71" i="48" s="1"/>
  <c r="F22" i="41"/>
  <c r="F20" i="41" s="1"/>
  <c r="H22" i="41"/>
  <c r="L42" i="41"/>
  <c r="R74" i="51"/>
  <c r="D197" i="33"/>
  <c r="Z11" i="57"/>
  <c r="M56" i="49"/>
  <c r="L392" i="33"/>
  <c r="L189" i="61"/>
  <c r="L203" i="61" s="1"/>
  <c r="C217" i="61" s="1"/>
  <c r="B124" i="43"/>
  <c r="B121" i="43"/>
  <c r="B102" i="43"/>
  <c r="B71" i="43" s="1"/>
  <c r="Z91" i="57"/>
  <c r="AA105" i="57"/>
  <c r="Z120" i="57"/>
  <c r="D73" i="55"/>
  <c r="D113" i="42" s="1"/>
  <c r="M56" i="43"/>
  <c r="L385" i="33"/>
  <c r="L182" i="61"/>
  <c r="L196" i="61" s="1"/>
  <c r="C210" i="61" s="1"/>
  <c r="U15" i="51"/>
  <c r="I65" i="51"/>
  <c r="I22" i="49" s="1"/>
  <c r="K40" i="1"/>
  <c r="CA22" i="57"/>
  <c r="CA3" i="57" s="1"/>
  <c r="J91" i="61"/>
  <c r="J105" i="61" s="1"/>
  <c r="J31" i="1"/>
  <c r="AK5" i="57"/>
  <c r="B274" i="33"/>
  <c r="S4" i="40"/>
  <c r="B73" i="1"/>
  <c r="C74" i="1" s="1"/>
  <c r="B84" i="1"/>
  <c r="B46" i="33"/>
  <c r="B49" i="59" s="1"/>
  <c r="B139" i="1"/>
  <c r="B124" i="1"/>
  <c r="B121" i="1"/>
  <c r="B102" i="1"/>
  <c r="B71" i="1" s="1"/>
  <c r="X124" i="57"/>
  <c r="X95" i="57"/>
  <c r="C77" i="55"/>
  <c r="C113" i="45" s="1"/>
  <c r="N36" i="45"/>
  <c r="O4" i="45"/>
  <c r="I58" i="51"/>
  <c r="I22" i="43" s="1"/>
  <c r="U8" i="51"/>
  <c r="I57" i="51"/>
  <c r="I22" i="42" s="1"/>
  <c r="U7" i="51"/>
  <c r="E19" i="44"/>
  <c r="F20" i="44"/>
  <c r="F42" i="45"/>
  <c r="L79" i="51"/>
  <c r="V4" i="51"/>
  <c r="J54" i="51"/>
  <c r="N4" i="43"/>
  <c r="M36" i="43"/>
  <c r="N4" i="46"/>
  <c r="M36" i="46"/>
  <c r="I192" i="33"/>
  <c r="AJ6" i="57"/>
  <c r="E19" i="40"/>
  <c r="F20" i="40"/>
  <c r="O4" i="44"/>
  <c r="N36" i="44"/>
  <c r="B124" i="49"/>
  <c r="B121" i="49"/>
  <c r="B102" i="49"/>
  <c r="B71" i="49" s="1"/>
  <c r="O4" i="41"/>
  <c r="N36" i="41"/>
  <c r="B73" i="48"/>
  <c r="C74" i="48" s="1"/>
  <c r="B139" i="48"/>
  <c r="Y97" i="42"/>
  <c r="Z31" i="55"/>
  <c r="I40" i="43"/>
  <c r="H95" i="61"/>
  <c r="H109" i="61" s="1"/>
  <c r="BY26" i="57"/>
  <c r="BY7" i="57" s="1"/>
  <c r="H31" i="43"/>
  <c r="AD62" i="57"/>
  <c r="AD102" i="57"/>
  <c r="B272" i="33"/>
  <c r="G40" i="44"/>
  <c r="F97" i="61"/>
  <c r="F111" i="61" s="1"/>
  <c r="BW28" i="57"/>
  <c r="BW9" i="57" s="1"/>
  <c r="F31" i="44"/>
  <c r="Y97" i="41"/>
  <c r="Z30" i="55"/>
  <c r="E19" i="49"/>
  <c r="F20" i="49"/>
  <c r="M56" i="41"/>
  <c r="L383" i="33"/>
  <c r="L180" i="61"/>
  <c r="L194" i="61" s="1"/>
  <c r="C208" i="61" s="1"/>
  <c r="M56" i="47"/>
  <c r="L390" i="33"/>
  <c r="L187" i="61"/>
  <c r="L201" i="61" s="1"/>
  <c r="C215" i="61" s="1"/>
  <c r="B44" i="33"/>
  <c r="B48" i="59"/>
  <c r="H192" i="61"/>
  <c r="H190" i="61"/>
  <c r="H204" i="61" s="1"/>
  <c r="AC227" i="57"/>
  <c r="I46" i="42" s="1"/>
  <c r="AJ212" i="57"/>
  <c r="AJ134" i="57"/>
  <c r="I59" i="55"/>
  <c r="I173" i="33" s="1"/>
  <c r="AC228" i="57"/>
  <c r="I46" i="43" s="1"/>
  <c r="AJ135" i="57"/>
  <c r="I60" i="55"/>
  <c r="I174" i="33" s="1"/>
  <c r="AC233" i="57"/>
  <c r="I46" i="47" s="1"/>
  <c r="AJ140" i="57"/>
  <c r="I65" i="55"/>
  <c r="I179" i="33" s="1"/>
  <c r="AA9" i="57"/>
  <c r="AG56" i="57"/>
  <c r="AG58" i="57" s="1"/>
  <c r="X97" i="1"/>
  <c r="Y28" i="55"/>
  <c r="AE59" i="57"/>
  <c r="AE61" i="57"/>
  <c r="M56" i="44"/>
  <c r="L387" i="33"/>
  <c r="L184" i="61"/>
  <c r="L198" i="61" s="1"/>
  <c r="C212" i="61" s="1"/>
  <c r="D40" i="48"/>
  <c r="BT32" i="57"/>
  <c r="BT13" i="57" s="1"/>
  <c r="C101" i="61"/>
  <c r="C115" i="61" s="1"/>
  <c r="C31" i="48"/>
  <c r="Y97" i="46"/>
  <c r="Z36" i="55"/>
  <c r="Y97" i="48"/>
  <c r="Z38" i="55"/>
  <c r="B124" i="32"/>
  <c r="B121" i="32"/>
  <c r="B102" i="32"/>
  <c r="B71" i="32" s="1"/>
  <c r="M17" i="40"/>
  <c r="O189" i="33"/>
  <c r="CG2" i="57"/>
  <c r="AC62" i="57"/>
  <c r="AC102" i="57"/>
  <c r="B278" i="33"/>
  <c r="I55" i="51"/>
  <c r="I22" i="32" s="1"/>
  <c r="U5" i="51"/>
  <c r="U16" i="51" s="1"/>
  <c r="AH118" i="33"/>
  <c r="M17" i="44"/>
  <c r="X94" i="57"/>
  <c r="X123" i="57"/>
  <c r="C76" i="55"/>
  <c r="C113" i="44" s="1"/>
  <c r="AI143" i="57"/>
  <c r="M14" i="42"/>
  <c r="L76" i="42"/>
  <c r="U6" i="51"/>
  <c r="I56" i="51"/>
  <c r="I22" i="41" s="1"/>
  <c r="D120" i="1"/>
  <c r="B139" i="45"/>
  <c r="B73" i="45"/>
  <c r="C74" i="45" s="1"/>
  <c r="B73" i="49"/>
  <c r="C74" i="49" s="1"/>
  <c r="B139" i="49"/>
  <c r="U11" i="51"/>
  <c r="I61" i="51"/>
  <c r="I22" i="45" s="1"/>
  <c r="N36" i="32"/>
  <c r="O4" i="32"/>
  <c r="L76" i="46"/>
  <c r="M14" i="46"/>
  <c r="M17" i="49"/>
  <c r="M17" i="46"/>
  <c r="M56" i="45"/>
  <c r="L388" i="33"/>
  <c r="L185" i="61"/>
  <c r="L199" i="61" s="1"/>
  <c r="C213" i="61" s="1"/>
  <c r="F20" i="45"/>
  <c r="E19" i="45"/>
  <c r="E40" i="47"/>
  <c r="D100" i="61"/>
  <c r="D114" i="61" s="1"/>
  <c r="BU31" i="57"/>
  <c r="BU12" i="57" s="1"/>
  <c r="D31" i="47"/>
  <c r="L76" i="49"/>
  <c r="M14" i="49"/>
  <c r="B73" i="32"/>
  <c r="C74" i="32" s="1"/>
  <c r="B139" i="32"/>
  <c r="T16" i="51"/>
  <c r="F195" i="33"/>
  <c r="AD9" i="57"/>
  <c r="F20" i="43"/>
  <c r="E19" i="43"/>
  <c r="B73" i="46"/>
  <c r="C74" i="46" s="1"/>
  <c r="B139" i="46"/>
  <c r="F20" i="48"/>
  <c r="E19" i="48"/>
  <c r="B73" i="43"/>
  <c r="C74" i="43" s="1"/>
  <c r="B139" i="43"/>
  <c r="M56" i="48"/>
  <c r="L391" i="33"/>
  <c r="L188" i="61"/>
  <c r="L202" i="61" s="1"/>
  <c r="C216" i="61" s="1"/>
  <c r="L76" i="40"/>
  <c r="M14" i="40"/>
  <c r="H36" i="33"/>
  <c r="H45" i="59"/>
  <c r="W117" i="57"/>
  <c r="W88" i="57"/>
  <c r="W41" i="57"/>
  <c r="W47" i="57"/>
  <c r="AC231" i="57"/>
  <c r="I46" i="45" s="1"/>
  <c r="AJ138" i="57"/>
  <c r="I63" i="55"/>
  <c r="I177" i="33" s="1"/>
  <c r="AC232" i="57"/>
  <c r="I46" i="46" s="1"/>
  <c r="AJ139" i="57"/>
  <c r="I64" i="55"/>
  <c r="I178" i="33" s="1"/>
  <c r="AC226" i="57"/>
  <c r="I46" i="41" s="1"/>
  <c r="AJ211" i="57"/>
  <c r="AJ133" i="57"/>
  <c r="I58" i="55"/>
  <c r="I172" i="33" s="1"/>
  <c r="Y107" i="57"/>
  <c r="Y136" i="57"/>
  <c r="AF61" i="57"/>
  <c r="AF59" i="57"/>
  <c r="AE8" i="57"/>
  <c r="B73" i="42"/>
  <c r="C74" i="42" s="1"/>
  <c r="B139" i="42"/>
  <c r="I59" i="51"/>
  <c r="I22" i="40" s="1"/>
  <c r="U9" i="51"/>
  <c r="L76" i="48"/>
  <c r="M14" i="48"/>
  <c r="M17" i="45"/>
  <c r="B308" i="51"/>
  <c r="B310" i="51" s="1"/>
  <c r="B306" i="51"/>
  <c r="I63" i="51"/>
  <c r="I22" i="47" s="1"/>
  <c r="U13" i="51"/>
  <c r="H42" i="40"/>
  <c r="H40" i="40" s="1"/>
  <c r="N77" i="51"/>
  <c r="B124" i="41"/>
  <c r="B121" i="41"/>
  <c r="B102" i="41"/>
  <c r="B71" i="41" s="1"/>
  <c r="L42" i="43"/>
  <c r="R76" i="51"/>
  <c r="C141" i="33"/>
  <c r="M56" i="42"/>
  <c r="L384" i="33"/>
  <c r="L181" i="61"/>
  <c r="L195" i="61" s="1"/>
  <c r="C209" i="61" s="1"/>
  <c r="M14" i="41"/>
  <c r="L76" i="41"/>
  <c r="U10" i="57"/>
  <c r="N4" i="47"/>
  <c r="M36" i="47"/>
  <c r="AA10" i="57"/>
  <c r="Z108" i="57"/>
  <c r="Z137" i="57"/>
  <c r="F40" i="45"/>
  <c r="E98" i="61"/>
  <c r="E112" i="61" s="1"/>
  <c r="BV29" i="57"/>
  <c r="BV10" i="57" s="1"/>
  <c r="E31" i="45"/>
  <c r="M56" i="46"/>
  <c r="L389" i="33"/>
  <c r="L186" i="61"/>
  <c r="L200" i="61" s="1"/>
  <c r="C214" i="61" s="1"/>
  <c r="F20" i="47"/>
  <c r="E19" i="47"/>
  <c r="AH56" i="57"/>
  <c r="AH58" i="57" s="1"/>
  <c r="AI4" i="57"/>
  <c r="AI56" i="57" s="1"/>
  <c r="AI58" i="57" s="1"/>
  <c r="H66" i="51"/>
  <c r="M17" i="47"/>
  <c r="AI7" i="57"/>
  <c r="AG6" i="57"/>
  <c r="Y97" i="40"/>
  <c r="Z33" i="55"/>
  <c r="B124" i="40"/>
  <c r="B121" i="40"/>
  <c r="B102" i="40"/>
  <c r="B71" i="40" s="1"/>
  <c r="L76" i="43"/>
  <c r="M14" i="43"/>
  <c r="M17" i="42"/>
  <c r="B15" i="61"/>
  <c r="B115" i="1"/>
  <c r="B254" i="33" s="1"/>
  <c r="B269" i="33" s="1"/>
  <c r="B206" i="33"/>
  <c r="U10" i="51"/>
  <c r="I60" i="51"/>
  <c r="I22" i="44" s="1"/>
  <c r="B277" i="33"/>
  <c r="F20" i="1"/>
  <c r="E19" i="1"/>
  <c r="U14" i="51"/>
  <c r="I64" i="51"/>
  <c r="I22" i="48" s="1"/>
  <c r="L42" i="32"/>
  <c r="L40" i="32" s="1"/>
  <c r="R73" i="51"/>
  <c r="I22" i="1"/>
  <c r="I66" i="51"/>
  <c r="B124" i="61"/>
  <c r="B84" i="43" l="1"/>
  <c r="B84" i="46"/>
  <c r="B84" i="40"/>
  <c r="B84" i="42"/>
  <c r="B88" i="42" s="1"/>
  <c r="B84" i="48"/>
  <c r="L92" i="61"/>
  <c r="L106" i="61" s="1"/>
  <c r="C120" i="61" s="1"/>
  <c r="CC23" i="57"/>
  <c r="CC4" i="57" s="1"/>
  <c r="L31" i="32"/>
  <c r="CB25" i="57"/>
  <c r="CB6" i="57" s="1"/>
  <c r="K94" i="61"/>
  <c r="K108" i="61" s="1"/>
  <c r="K31" i="42"/>
  <c r="H96" i="61"/>
  <c r="H110" i="61" s="1"/>
  <c r="BY27" i="57"/>
  <c r="BY8" i="57" s="1"/>
  <c r="H31" i="40"/>
  <c r="F19" i="41"/>
  <c r="G20" i="41"/>
  <c r="J60" i="51"/>
  <c r="J22" i="44" s="1"/>
  <c r="V10" i="51"/>
  <c r="N17" i="42"/>
  <c r="B160" i="33"/>
  <c r="B86" i="40"/>
  <c r="AH59" i="57"/>
  <c r="AH61" i="57"/>
  <c r="E197" i="33"/>
  <c r="AB11" i="57"/>
  <c r="N36" i="47"/>
  <c r="O4" i="47"/>
  <c r="M76" i="41"/>
  <c r="N14" i="41"/>
  <c r="M42" i="43"/>
  <c r="S76" i="51"/>
  <c r="B157" i="33"/>
  <c r="B86" i="41"/>
  <c r="M76" i="48"/>
  <c r="N14" i="48"/>
  <c r="AF62" i="57"/>
  <c r="AF102" i="57"/>
  <c r="W48" i="57"/>
  <c r="W42" i="57"/>
  <c r="X42" i="57"/>
  <c r="G20" i="43"/>
  <c r="F19" i="43"/>
  <c r="C85" i="32"/>
  <c r="C277" i="51"/>
  <c r="C61" i="32"/>
  <c r="E100" i="61"/>
  <c r="E114" i="61" s="1"/>
  <c r="BV31" i="57"/>
  <c r="BV12" i="57" s="1"/>
  <c r="E31" i="47"/>
  <c r="N17" i="46"/>
  <c r="N17" i="49"/>
  <c r="M76" i="46"/>
  <c r="N14" i="46"/>
  <c r="B84" i="49"/>
  <c r="B84" i="45"/>
  <c r="N14" i="42"/>
  <c r="M76" i="42"/>
  <c r="N17" i="44"/>
  <c r="N17" i="40"/>
  <c r="B70" i="32"/>
  <c r="B136" i="61"/>
  <c r="B414" i="51"/>
  <c r="I90" i="51" s="1"/>
  <c r="E40" i="48"/>
  <c r="BU32" i="57"/>
  <c r="BU13" i="57" s="1"/>
  <c r="D101" i="61"/>
  <c r="D115" i="61" s="1"/>
  <c r="D31" i="48"/>
  <c r="AG59" i="57"/>
  <c r="AG61" i="57"/>
  <c r="I123" i="43"/>
  <c r="I122" i="43" s="1"/>
  <c r="I123" i="42"/>
  <c r="I122" i="42" s="1"/>
  <c r="G20" i="49"/>
  <c r="F19" i="49"/>
  <c r="BX28" i="57"/>
  <c r="BX9" i="57" s="1"/>
  <c r="G97" i="61"/>
  <c r="G111" i="61" s="1"/>
  <c r="B125" i="61" s="1"/>
  <c r="G31" i="44"/>
  <c r="B70" i="49"/>
  <c r="B146" i="61"/>
  <c r="B424" i="51"/>
  <c r="I100" i="51" s="1"/>
  <c r="O36" i="44"/>
  <c r="P4" i="44"/>
  <c r="N36" i="43"/>
  <c r="O4" i="43"/>
  <c r="B155" i="33"/>
  <c r="B86" i="1"/>
  <c r="C85" i="1"/>
  <c r="C276" i="51"/>
  <c r="C61" i="1"/>
  <c r="L40" i="1"/>
  <c r="CB22" i="57"/>
  <c r="CB3" i="57" s="1"/>
  <c r="K91" i="61"/>
  <c r="K105" i="61" s="1"/>
  <c r="K31" i="1"/>
  <c r="AB105" i="57"/>
  <c r="AA120" i="57"/>
  <c r="AA91" i="57"/>
  <c r="B159" i="33"/>
  <c r="B86" i="43"/>
  <c r="M42" i="41"/>
  <c r="S74" i="51"/>
  <c r="B84" i="44"/>
  <c r="N17" i="41"/>
  <c r="Z97" i="47"/>
  <c r="AA37" i="55"/>
  <c r="AB89" i="57"/>
  <c r="AB118" i="57"/>
  <c r="E71" i="55"/>
  <c r="E113" i="32" s="1"/>
  <c r="M76" i="32"/>
  <c r="N14" i="32"/>
  <c r="AA93" i="57"/>
  <c r="AA122" i="57"/>
  <c r="AB107" i="57"/>
  <c r="I123" i="48"/>
  <c r="I122" i="48" s="1"/>
  <c r="I123" i="40"/>
  <c r="I122" i="40" s="1"/>
  <c r="AK137" i="57"/>
  <c r="AK138" i="57"/>
  <c r="AK139" i="57"/>
  <c r="Z97" i="45"/>
  <c r="AA35" i="55"/>
  <c r="B70" i="46"/>
  <c r="B143" i="61"/>
  <c r="B421" i="51"/>
  <c r="I97" i="51" s="1"/>
  <c r="M76" i="1"/>
  <c r="N14" i="1"/>
  <c r="N17" i="32"/>
  <c r="AJ56" i="57"/>
  <c r="AJ58" i="57" s="1"/>
  <c r="K127" i="33"/>
  <c r="J82" i="33"/>
  <c r="J67" i="59" s="1"/>
  <c r="F42" i="46"/>
  <c r="L80" i="51"/>
  <c r="W135" i="57"/>
  <c r="W92" i="57"/>
  <c r="N56" i="32"/>
  <c r="M382" i="33"/>
  <c r="M179" i="61"/>
  <c r="M193" i="61" s="1"/>
  <c r="N56" i="40"/>
  <c r="M386" i="33"/>
  <c r="M183" i="61"/>
  <c r="M197" i="61" s="1"/>
  <c r="B88" i="40"/>
  <c r="B357" i="33"/>
  <c r="K191" i="33"/>
  <c r="AN5" i="57"/>
  <c r="J193" i="33"/>
  <c r="AL7" i="57"/>
  <c r="AI59" i="57"/>
  <c r="AI61" i="57"/>
  <c r="M42" i="32"/>
  <c r="M40" i="32" s="1"/>
  <c r="S73" i="51"/>
  <c r="J64" i="51"/>
  <c r="J22" i="48" s="1"/>
  <c r="V14" i="51"/>
  <c r="G20" i="1"/>
  <c r="F19" i="1"/>
  <c r="N14" i="43"/>
  <c r="M76" i="43"/>
  <c r="Z97" i="40"/>
  <c r="AA33" i="55"/>
  <c r="N56" i="46"/>
  <c r="M389" i="33"/>
  <c r="M186" i="61"/>
  <c r="M200" i="61" s="1"/>
  <c r="Z123" i="57"/>
  <c r="Z94" i="57"/>
  <c r="D76" i="55"/>
  <c r="D113" i="44" s="1"/>
  <c r="N56" i="42"/>
  <c r="M384" i="33"/>
  <c r="M181" i="61"/>
  <c r="M195" i="61" s="1"/>
  <c r="I42" i="40"/>
  <c r="I40" i="40" s="1"/>
  <c r="O77" i="51"/>
  <c r="N17" i="45"/>
  <c r="M76" i="40"/>
  <c r="N14" i="40"/>
  <c r="C85" i="43"/>
  <c r="C280" i="51"/>
  <c r="C61" i="43"/>
  <c r="F19" i="48"/>
  <c r="G20" i="48"/>
  <c r="C85" i="46"/>
  <c r="C284" i="51"/>
  <c r="C61" i="46"/>
  <c r="B84" i="32"/>
  <c r="D199" i="33"/>
  <c r="Z13" i="57"/>
  <c r="V11" i="51"/>
  <c r="J61" i="51"/>
  <c r="J22" i="45" s="1"/>
  <c r="C120" i="44"/>
  <c r="AI118" i="33"/>
  <c r="P189" i="33"/>
  <c r="CH2" i="57"/>
  <c r="Y97" i="1"/>
  <c r="Z28" i="55"/>
  <c r="I123" i="47"/>
  <c r="I122" i="47" s="1"/>
  <c r="N56" i="41"/>
  <c r="M383" i="33"/>
  <c r="M180" i="61"/>
  <c r="M194" i="61" s="1"/>
  <c r="J40" i="43"/>
  <c r="BZ26" i="57"/>
  <c r="BZ7" i="57" s="1"/>
  <c r="I95" i="61"/>
  <c r="I109" i="61" s="1"/>
  <c r="I31" i="43"/>
  <c r="C85" i="48"/>
  <c r="C286" i="51"/>
  <c r="C61" i="48"/>
  <c r="G42" i="45"/>
  <c r="M79" i="51"/>
  <c r="P4" i="45"/>
  <c r="O36" i="45"/>
  <c r="E135" i="51"/>
  <c r="N56" i="43"/>
  <c r="M385" i="33"/>
  <c r="M182" i="61"/>
  <c r="M196" i="61" s="1"/>
  <c r="N56" i="49"/>
  <c r="M392" i="33"/>
  <c r="M189" i="61"/>
  <c r="M203" i="61" s="1"/>
  <c r="B70" i="48"/>
  <c r="B145" i="61"/>
  <c r="B423" i="51"/>
  <c r="I99" i="51" s="1"/>
  <c r="O36" i="49"/>
  <c r="P4" i="49"/>
  <c r="D198" i="33"/>
  <c r="Z12" i="57"/>
  <c r="AC67" i="57"/>
  <c r="AD66" i="57"/>
  <c r="AC103" i="57"/>
  <c r="F42" i="48"/>
  <c r="L82" i="51"/>
  <c r="D120" i="40"/>
  <c r="AK141" i="57"/>
  <c r="AK219" i="57"/>
  <c r="AK142" i="57"/>
  <c r="AK132" i="57"/>
  <c r="AK210" i="57"/>
  <c r="G20" i="42"/>
  <c r="F19" i="42"/>
  <c r="Z119" i="57"/>
  <c r="AA104" i="57"/>
  <c r="Z90" i="57"/>
  <c r="D72" i="55"/>
  <c r="D113" i="41" s="1"/>
  <c r="G20" i="46"/>
  <c r="F19" i="46"/>
  <c r="AK7" i="57"/>
  <c r="T13" i="57"/>
  <c r="Y13" i="57"/>
  <c r="X111" i="57"/>
  <c r="X140" i="57"/>
  <c r="B163" i="33"/>
  <c r="B86" i="46"/>
  <c r="X125" i="57"/>
  <c r="X96" i="57"/>
  <c r="C78" i="55"/>
  <c r="C113" i="46" s="1"/>
  <c r="B70" i="44"/>
  <c r="B141" i="61"/>
  <c r="B419" i="51"/>
  <c r="I95" i="51" s="1"/>
  <c r="AA121" i="57"/>
  <c r="AB106" i="57"/>
  <c r="AA92" i="57"/>
  <c r="AI6" i="57"/>
  <c r="B164" i="33"/>
  <c r="B86" i="47"/>
  <c r="P391" i="51"/>
  <c r="O393" i="51"/>
  <c r="O383" i="51" s="1"/>
  <c r="O46" i="51" s="1"/>
  <c r="O58" i="46" s="1"/>
  <c r="P4" i="42"/>
  <c r="O36" i="42"/>
  <c r="I123" i="44"/>
  <c r="I122" i="44" s="1"/>
  <c r="J62" i="51"/>
  <c r="J22" i="46" s="1"/>
  <c r="V12" i="51"/>
  <c r="AB137" i="57"/>
  <c r="AB108" i="57"/>
  <c r="B158" i="33"/>
  <c r="B86" i="42"/>
  <c r="L40" i="41"/>
  <c r="CB24" i="57"/>
  <c r="CB5" i="57" s="1"/>
  <c r="K93" i="61"/>
  <c r="K107" i="61" s="1"/>
  <c r="K31" i="41"/>
  <c r="B281" i="33"/>
  <c r="B70" i="40"/>
  <c r="B140" i="61"/>
  <c r="B418" i="51"/>
  <c r="I94" i="51" s="1"/>
  <c r="N17" i="47"/>
  <c r="G40" i="45"/>
  <c r="BW29" i="57"/>
  <c r="BW10" i="57" s="1"/>
  <c r="F98" i="61"/>
  <c r="F112" i="61" s="1"/>
  <c r="F31" i="45"/>
  <c r="AA137" i="57"/>
  <c r="AA108" i="57"/>
  <c r="V10" i="57"/>
  <c r="B70" i="41"/>
  <c r="B137" i="61"/>
  <c r="B415" i="51"/>
  <c r="I91" i="51" s="1"/>
  <c r="J59" i="51"/>
  <c r="J22" i="40" s="1"/>
  <c r="V9" i="51"/>
  <c r="Y122" i="57"/>
  <c r="Y93" i="57"/>
  <c r="I123" i="41"/>
  <c r="I122" i="41" s="1"/>
  <c r="I123" i="46"/>
  <c r="I122" i="46" s="1"/>
  <c r="I123" i="45"/>
  <c r="I122" i="45" s="1"/>
  <c r="B88" i="43"/>
  <c r="B356" i="33"/>
  <c r="B88" i="46"/>
  <c r="B360" i="33"/>
  <c r="M76" i="49"/>
  <c r="N14" i="49"/>
  <c r="G20" i="45"/>
  <c r="F19" i="45"/>
  <c r="P4" i="32"/>
  <c r="O36" i="32"/>
  <c r="C85" i="45"/>
  <c r="C283" i="51"/>
  <c r="C61" i="45"/>
  <c r="V6" i="51"/>
  <c r="J56" i="51"/>
  <c r="J22" i="41" s="1"/>
  <c r="J55" i="51"/>
  <c r="J22" i="32" s="1"/>
  <c r="V5" i="51"/>
  <c r="B156" i="33"/>
  <c r="B86" i="32"/>
  <c r="N56" i="44"/>
  <c r="M387" i="33"/>
  <c r="M184" i="61"/>
  <c r="M198" i="61" s="1"/>
  <c r="F196" i="33"/>
  <c r="AD10" i="57"/>
  <c r="AC10" i="57" s="1"/>
  <c r="H194" i="33"/>
  <c r="AH8" i="57"/>
  <c r="Z97" i="42"/>
  <c r="AA31" i="55"/>
  <c r="B88" i="48"/>
  <c r="B362" i="33"/>
  <c r="B166" i="33"/>
  <c r="B86" i="49"/>
  <c r="F19" i="40"/>
  <c r="G20" i="40"/>
  <c r="J22" i="1"/>
  <c r="J57" i="51"/>
  <c r="J22" i="42" s="1"/>
  <c r="V7" i="51"/>
  <c r="B70" i="1"/>
  <c r="B56" i="33"/>
  <c r="B135" i="61"/>
  <c r="B413" i="51"/>
  <c r="T4" i="40"/>
  <c r="D120" i="42"/>
  <c r="B70" i="43"/>
  <c r="B139" i="61"/>
  <c r="B417" i="51"/>
  <c r="I93" i="51" s="1"/>
  <c r="AA11" i="57"/>
  <c r="Z109" i="57"/>
  <c r="Z138" i="57"/>
  <c r="Y11" i="57"/>
  <c r="Z97" i="43"/>
  <c r="AA32" i="55"/>
  <c r="O42" i="1"/>
  <c r="U72" i="51"/>
  <c r="B70" i="45"/>
  <c r="B142" i="61"/>
  <c r="B420" i="51"/>
  <c r="I96" i="51" s="1"/>
  <c r="Z97" i="49"/>
  <c r="AA39" i="55"/>
  <c r="M81" i="33"/>
  <c r="M66" i="59" s="1"/>
  <c r="I123" i="1"/>
  <c r="I122" i="1" s="1"/>
  <c r="AL78" i="57"/>
  <c r="AL74" i="57"/>
  <c r="AL70" i="57"/>
  <c r="AL81" i="57"/>
  <c r="AL77" i="57"/>
  <c r="AL73" i="57"/>
  <c r="AM3" i="57"/>
  <c r="AL80" i="57"/>
  <c r="AL76" i="57"/>
  <c r="AL72" i="57"/>
  <c r="AL79" i="57"/>
  <c r="AL75" i="57"/>
  <c r="AL71" i="57"/>
  <c r="AK131" i="57"/>
  <c r="AK209" i="57"/>
  <c r="AK136" i="57"/>
  <c r="I36" i="33"/>
  <c r="I45" i="59"/>
  <c r="K56" i="1"/>
  <c r="J381" i="33"/>
  <c r="J135" i="1"/>
  <c r="J34" i="33"/>
  <c r="J178" i="61"/>
  <c r="B84" i="41"/>
  <c r="W109" i="57"/>
  <c r="W138" i="57"/>
  <c r="V139" i="57"/>
  <c r="W12" i="57"/>
  <c r="M76" i="47"/>
  <c r="N14" i="47"/>
  <c r="G20" i="32"/>
  <c r="F19" i="32"/>
  <c r="N17" i="48"/>
  <c r="E120" i="1"/>
  <c r="C42" i="49"/>
  <c r="C40" i="49" s="1"/>
  <c r="H84" i="51"/>
  <c r="I123" i="32"/>
  <c r="I122" i="32" s="1"/>
  <c r="I123" i="49"/>
  <c r="I122" i="49" s="1"/>
  <c r="N17" i="1"/>
  <c r="J192" i="33"/>
  <c r="AL6" i="57"/>
  <c r="AK6" i="57" s="1"/>
  <c r="C85" i="47"/>
  <c r="C285" i="51"/>
  <c r="C61" i="47"/>
  <c r="E136" i="51"/>
  <c r="L42" i="42"/>
  <c r="L40" i="42" s="1"/>
  <c r="R75" i="51"/>
  <c r="Y94" i="57"/>
  <c r="Y123" i="57"/>
  <c r="G195" i="33"/>
  <c r="AF9" i="57"/>
  <c r="AE9" i="57" s="1"/>
  <c r="G20" i="47"/>
  <c r="F19" i="47"/>
  <c r="J63" i="51"/>
  <c r="J22" i="47" s="1"/>
  <c r="V13" i="51"/>
  <c r="B346" i="51"/>
  <c r="B350" i="51"/>
  <c r="B354" i="51"/>
  <c r="B345" i="51"/>
  <c r="B349" i="51"/>
  <c r="B353" i="51"/>
  <c r="B344" i="51"/>
  <c r="B348" i="51"/>
  <c r="B352" i="51"/>
  <c r="B347" i="51"/>
  <c r="B351" i="51"/>
  <c r="B355" i="51"/>
  <c r="C85" i="42"/>
  <c r="C279" i="51"/>
  <c r="C61" i="42"/>
  <c r="N56" i="48"/>
  <c r="M391" i="33"/>
  <c r="M188" i="61"/>
  <c r="M202" i="61" s="1"/>
  <c r="N56" i="45"/>
  <c r="M388" i="33"/>
  <c r="M185" i="61"/>
  <c r="M199" i="61" s="1"/>
  <c r="C85" i="49"/>
  <c r="C287" i="51"/>
  <c r="C61" i="49"/>
  <c r="D141" i="33"/>
  <c r="AC88" i="57"/>
  <c r="AC117" i="57"/>
  <c r="Z97" i="48"/>
  <c r="AA38" i="55"/>
  <c r="Z97" i="46"/>
  <c r="AA36" i="55"/>
  <c r="C200" i="33"/>
  <c r="X14" i="57"/>
  <c r="AE62" i="57"/>
  <c r="AE102" i="57"/>
  <c r="N56" i="47"/>
  <c r="M390" i="33"/>
  <c r="M187" i="61"/>
  <c r="M201" i="61" s="1"/>
  <c r="Z97" i="41"/>
  <c r="AA30" i="55"/>
  <c r="AD88" i="57"/>
  <c r="AD117" i="57"/>
  <c r="F70" i="55"/>
  <c r="F113" i="1" s="1"/>
  <c r="P4" i="41"/>
  <c r="O36" i="41"/>
  <c r="N36" i="46"/>
  <c r="O4" i="46"/>
  <c r="W4" i="51"/>
  <c r="BV4" i="51"/>
  <c r="K54" i="51"/>
  <c r="G20" i="44"/>
  <c r="F19" i="44"/>
  <c r="J58" i="51"/>
  <c r="J22" i="43" s="1"/>
  <c r="V8" i="51"/>
  <c r="V16" i="51" s="1"/>
  <c r="C120" i="45"/>
  <c r="B124" i="33"/>
  <c r="B101" i="33" s="1"/>
  <c r="B352" i="33"/>
  <c r="B88" i="1"/>
  <c r="J190" i="33"/>
  <c r="AL4" i="57"/>
  <c r="V15" i="51"/>
  <c r="J65" i="51"/>
  <c r="J22" i="49" s="1"/>
  <c r="B165" i="33"/>
  <c r="B86" i="48"/>
  <c r="C85" i="44"/>
  <c r="C282" i="51"/>
  <c r="C61" i="44"/>
  <c r="F40" i="46"/>
  <c r="BV30" i="57"/>
  <c r="BV11" i="57" s="1"/>
  <c r="E99" i="61"/>
  <c r="E113" i="61" s="1"/>
  <c r="E31" i="46"/>
  <c r="B162" i="33"/>
  <c r="B86" i="45"/>
  <c r="O4" i="1"/>
  <c r="N36" i="1"/>
  <c r="AH223" i="57"/>
  <c r="AJ143" i="57"/>
  <c r="AK211" i="57"/>
  <c r="AK133" i="57"/>
  <c r="AK212" i="57"/>
  <c r="AK134" i="57"/>
  <c r="AK140" i="57"/>
  <c r="I192" i="61"/>
  <c r="I190" i="61"/>
  <c r="I204" i="61" s="1"/>
  <c r="M76" i="44"/>
  <c r="N14" i="44"/>
  <c r="C85" i="41"/>
  <c r="C278" i="51"/>
  <c r="C61" i="41"/>
  <c r="F42" i="47"/>
  <c r="F40" i="47" s="1"/>
  <c r="L81" i="51"/>
  <c r="AC9" i="57"/>
  <c r="AM5" i="57"/>
  <c r="Y97" i="32"/>
  <c r="Z29" i="55"/>
  <c r="B161" i="33"/>
  <c r="B86" i="44"/>
  <c r="D120" i="43"/>
  <c r="B70" i="47"/>
  <c r="B144" i="61"/>
  <c r="B422" i="51"/>
  <c r="I98" i="51" s="1"/>
  <c r="N17" i="43"/>
  <c r="I83" i="51"/>
  <c r="O36" i="40"/>
  <c r="M76" i="45"/>
  <c r="N14" i="45"/>
  <c r="H42" i="44"/>
  <c r="H40" i="44" s="1"/>
  <c r="N78" i="51"/>
  <c r="Z97" i="44"/>
  <c r="AA34" i="55"/>
  <c r="B70" i="42"/>
  <c r="B138" i="61"/>
  <c r="B416" i="51"/>
  <c r="I92" i="51" s="1"/>
  <c r="N36" i="48"/>
  <c r="O4" i="48"/>
  <c r="B84" i="47"/>
  <c r="B48" i="33" s="1"/>
  <c r="C85" i="40"/>
  <c r="C281" i="51"/>
  <c r="C61" i="40"/>
  <c r="B355" i="33" l="1"/>
  <c r="B53" i="33"/>
  <c r="B54" i="59" s="1"/>
  <c r="B52" i="33"/>
  <c r="B53" i="59" s="1"/>
  <c r="B87" i="33"/>
  <c r="B59" i="61"/>
  <c r="B50" i="59"/>
  <c r="B369" i="33"/>
  <c r="B375" i="33" s="1"/>
  <c r="M92" i="61"/>
  <c r="M106" i="61" s="1"/>
  <c r="CD23" i="57"/>
  <c r="CD4" i="57" s="1"/>
  <c r="M31" i="32"/>
  <c r="H97" i="61"/>
  <c r="H111" i="61" s="1"/>
  <c r="BY28" i="57"/>
  <c r="BY9" i="57" s="1"/>
  <c r="H31" i="44"/>
  <c r="L94" i="61"/>
  <c r="L108" i="61" s="1"/>
  <c r="C122" i="61" s="1"/>
  <c r="CC25" i="57"/>
  <c r="CC6" i="57" s="1"/>
  <c r="L31" i="42"/>
  <c r="I96" i="61"/>
  <c r="I110" i="61" s="1"/>
  <c r="BZ27" i="57"/>
  <c r="BZ8" i="57" s="1"/>
  <c r="I31" i="40"/>
  <c r="F100" i="61"/>
  <c r="F114" i="61" s="1"/>
  <c r="BW31" i="57"/>
  <c r="BW12" i="57" s="1"/>
  <c r="F31" i="47"/>
  <c r="D145" i="33"/>
  <c r="O36" i="48"/>
  <c r="P4" i="48"/>
  <c r="P36" i="40"/>
  <c r="N76" i="45"/>
  <c r="O14" i="45"/>
  <c r="B245" i="33"/>
  <c r="B230" i="33"/>
  <c r="O36" i="1"/>
  <c r="P4" i="1"/>
  <c r="AI223" i="57"/>
  <c r="AL56" i="57"/>
  <c r="AL58" i="57" s="1"/>
  <c r="B132" i="1"/>
  <c r="B133" i="1" s="1"/>
  <c r="B395" i="33"/>
  <c r="B47" i="61"/>
  <c r="B204" i="51"/>
  <c r="B220" i="51" s="1"/>
  <c r="B90" i="1"/>
  <c r="F120" i="1"/>
  <c r="AE117" i="57"/>
  <c r="AE88" i="57"/>
  <c r="AA97" i="46"/>
  <c r="AB36" i="55"/>
  <c r="O56" i="45"/>
  <c r="N388" i="33"/>
  <c r="N185" i="61"/>
  <c r="N199" i="61" s="1"/>
  <c r="W110" i="57"/>
  <c r="W139" i="57"/>
  <c r="AL136" i="57"/>
  <c r="AD229" i="57"/>
  <c r="J46" i="40" s="1"/>
  <c r="J61" i="55"/>
  <c r="J175" i="33" s="1"/>
  <c r="AL219" i="57"/>
  <c r="AD234" i="57"/>
  <c r="J46" i="48" s="1"/>
  <c r="AL141" i="57"/>
  <c r="J66" i="55"/>
  <c r="J180" i="33" s="1"/>
  <c r="AL142" i="57"/>
  <c r="AD235" i="57"/>
  <c r="J46" i="49" s="1"/>
  <c r="J67" i="55"/>
  <c r="J181" i="33" s="1"/>
  <c r="P42" i="1"/>
  <c r="V72" i="51"/>
  <c r="Z95" i="57"/>
  <c r="Z124" i="57"/>
  <c r="D77" i="55"/>
  <c r="D113" i="45" s="1"/>
  <c r="U4" i="40"/>
  <c r="B64" i="33"/>
  <c r="B57" i="33"/>
  <c r="B57" i="59" s="1"/>
  <c r="B103" i="61"/>
  <c r="B56" i="59"/>
  <c r="H20" i="40"/>
  <c r="G19" i="40"/>
  <c r="B250" i="33"/>
  <c r="B235" i="33"/>
  <c r="BT56" i="57"/>
  <c r="C128" i="45"/>
  <c r="C142" i="45" s="1"/>
  <c r="C77" i="45"/>
  <c r="C78" i="45"/>
  <c r="D50" i="45"/>
  <c r="C112" i="45"/>
  <c r="C155" i="45"/>
  <c r="C64" i="45"/>
  <c r="C65" i="45" s="1"/>
  <c r="G19" i="45"/>
  <c r="H20" i="45"/>
  <c r="BX29" i="57"/>
  <c r="BX10" i="57" s="1"/>
  <c r="G98" i="61"/>
  <c r="G112" i="61" s="1"/>
  <c r="B126" i="61" s="1"/>
  <c r="G31" i="45"/>
  <c r="K192" i="33"/>
  <c r="AN6" i="57"/>
  <c r="C120" i="46"/>
  <c r="B247" i="33"/>
  <c r="B232" i="33"/>
  <c r="Y111" i="57"/>
  <c r="Y140" i="57"/>
  <c r="H20" i="46"/>
  <c r="G19" i="46"/>
  <c r="G19" i="42"/>
  <c r="H20" i="42"/>
  <c r="AC118" i="57"/>
  <c r="AC89" i="57"/>
  <c r="Z139" i="57"/>
  <c r="Z110" i="57"/>
  <c r="Y12" i="57"/>
  <c r="O56" i="43"/>
  <c r="N385" i="33"/>
  <c r="N182" i="61"/>
  <c r="N196" i="61" s="1"/>
  <c r="BT59" i="57"/>
  <c r="C128" i="48"/>
  <c r="C142" i="48" s="1"/>
  <c r="C77" i="48"/>
  <c r="C78" i="48"/>
  <c r="D50" i="48"/>
  <c r="C155" i="48"/>
  <c r="C64" i="48"/>
  <c r="C65" i="48" s="1"/>
  <c r="C112" i="48"/>
  <c r="C147" i="33"/>
  <c r="Z140" i="57"/>
  <c r="Z111" i="57"/>
  <c r="G19" i="1"/>
  <c r="H20" i="1"/>
  <c r="AA97" i="45"/>
  <c r="AB35" i="55"/>
  <c r="N76" i="32"/>
  <c r="O14" i="32"/>
  <c r="B88" i="44"/>
  <c r="B358" i="33"/>
  <c r="N42" i="41"/>
  <c r="T74" i="51"/>
  <c r="C39" i="33"/>
  <c r="BT49" i="57"/>
  <c r="C78" i="1"/>
  <c r="C77" i="1"/>
  <c r="C128" i="1"/>
  <c r="C142" i="1" s="1"/>
  <c r="C112" i="1"/>
  <c r="D50" i="1"/>
  <c r="C155" i="1"/>
  <c r="C64" i="1"/>
  <c r="C59" i="1" s="1"/>
  <c r="B50" i="33"/>
  <c r="O17" i="44"/>
  <c r="B88" i="45"/>
  <c r="B359" i="33"/>
  <c r="O17" i="49"/>
  <c r="O17" i="46"/>
  <c r="H20" i="43"/>
  <c r="G19" i="43"/>
  <c r="B241" i="33"/>
  <c r="B226" i="33"/>
  <c r="B244" i="33"/>
  <c r="B229" i="33"/>
  <c r="H20" i="41"/>
  <c r="G19" i="41"/>
  <c r="K193" i="33"/>
  <c r="AN7" i="57"/>
  <c r="L191" i="33"/>
  <c r="AP5" i="57"/>
  <c r="BT54" i="57"/>
  <c r="C78" i="40"/>
  <c r="C77" i="40"/>
  <c r="C128" i="40"/>
  <c r="C142" i="40" s="1"/>
  <c r="C112" i="40"/>
  <c r="D50" i="40"/>
  <c r="C155" i="40"/>
  <c r="C64" i="40"/>
  <c r="C65" i="40" s="1"/>
  <c r="D42" i="49"/>
  <c r="I84" i="51"/>
  <c r="J83" i="51"/>
  <c r="AA97" i="44"/>
  <c r="AB34" i="55"/>
  <c r="Z97" i="32"/>
  <c r="AA29" i="55"/>
  <c r="G42" i="47"/>
  <c r="G40" i="47" s="1"/>
  <c r="M81" i="51"/>
  <c r="C77" i="44"/>
  <c r="BT55" i="57"/>
  <c r="C128" i="44"/>
  <c r="C142" i="44" s="1"/>
  <c r="C78" i="44"/>
  <c r="D50" i="44"/>
  <c r="C112" i="44"/>
  <c r="C64" i="44"/>
  <c r="C65" i="44" s="1"/>
  <c r="C155" i="44"/>
  <c r="K22" i="1"/>
  <c r="P36" i="41"/>
  <c r="Q4" i="41"/>
  <c r="BT60" i="57"/>
  <c r="C128" i="49"/>
  <c r="C142" i="49" s="1"/>
  <c r="C77" i="49"/>
  <c r="C78" i="49"/>
  <c r="D50" i="49"/>
  <c r="C155" i="49"/>
  <c r="C64" i="49"/>
  <c r="C65" i="49" s="1"/>
  <c r="H20" i="47"/>
  <c r="G19" i="47"/>
  <c r="O17" i="1"/>
  <c r="G19" i="32"/>
  <c r="H20" i="32"/>
  <c r="B88" i="41"/>
  <c r="B354" i="33"/>
  <c r="AK143" i="57"/>
  <c r="AL140" i="57"/>
  <c r="AD233" i="57"/>
  <c r="J46" i="47" s="1"/>
  <c r="J65" i="55"/>
  <c r="J179" i="33" s="1"/>
  <c r="AM81" i="57"/>
  <c r="AM77" i="57"/>
  <c r="AM73" i="57"/>
  <c r="AN3" i="57"/>
  <c r="AM80" i="57"/>
  <c r="AM76" i="57"/>
  <c r="AM72" i="57"/>
  <c r="AM79" i="57"/>
  <c r="AM75" i="57"/>
  <c r="AM71" i="57"/>
  <c r="AM78" i="57"/>
  <c r="AM74" i="57"/>
  <c r="AM135" i="57" s="1"/>
  <c r="AM70" i="57"/>
  <c r="AL209" i="57"/>
  <c r="AD224" i="57"/>
  <c r="J46" i="1" s="1"/>
  <c r="AL131" i="57"/>
  <c r="J56" i="55"/>
  <c r="J170" i="33" s="1"/>
  <c r="AA109" i="57"/>
  <c r="AA138" i="57"/>
  <c r="B5" i="59"/>
  <c r="K57" i="51"/>
  <c r="K22" i="42" s="1"/>
  <c r="W7" i="51"/>
  <c r="BV7" i="51"/>
  <c r="V137" i="57"/>
  <c r="W10" i="57"/>
  <c r="O17" i="47"/>
  <c r="M40" i="41"/>
  <c r="L93" i="61"/>
  <c r="L107" i="61" s="1"/>
  <c r="C121" i="61" s="1"/>
  <c r="CC24" i="57"/>
  <c r="CC5" i="57" s="1"/>
  <c r="L31" i="41"/>
  <c r="B242" i="33"/>
  <c r="B227" i="33"/>
  <c r="K62" i="51"/>
  <c r="K22" i="46" s="1"/>
  <c r="W12" i="51"/>
  <c r="BV12" i="51"/>
  <c r="P393" i="51"/>
  <c r="P383" i="51" s="1"/>
  <c r="P46" i="51" s="1"/>
  <c r="P58" i="46" s="1"/>
  <c r="Q391" i="51"/>
  <c r="U13" i="57"/>
  <c r="AA119" i="57"/>
  <c r="AB104" i="57"/>
  <c r="AA90" i="57"/>
  <c r="D146" i="33"/>
  <c r="AD67" i="57"/>
  <c r="AE66" i="57"/>
  <c r="AD103" i="57"/>
  <c r="Q4" i="45"/>
  <c r="P36" i="45"/>
  <c r="C300" i="51"/>
  <c r="AJ118" i="33"/>
  <c r="O56" i="42"/>
  <c r="N384" i="33"/>
  <c r="N181" i="61"/>
  <c r="N195" i="61" s="1"/>
  <c r="O56" i="46"/>
  <c r="N389" i="33"/>
  <c r="N186" i="61"/>
  <c r="N200" i="61" s="1"/>
  <c r="O14" i="43"/>
  <c r="N76" i="43"/>
  <c r="K64" i="51"/>
  <c r="K22" i="48" s="1"/>
  <c r="W14" i="51"/>
  <c r="BV14" i="51"/>
  <c r="AI62" i="57"/>
  <c r="AI102" i="57"/>
  <c r="AO5" i="57"/>
  <c r="B132" i="40"/>
  <c r="B133" i="40" s="1"/>
  <c r="B400" i="33"/>
  <c r="B209" i="51"/>
  <c r="B225" i="51" s="1"/>
  <c r="B52" i="61"/>
  <c r="B90" i="40"/>
  <c r="O56" i="40"/>
  <c r="N386" i="33"/>
  <c r="N183" i="61"/>
  <c r="N197" i="61" s="1"/>
  <c r="AK4" i="57"/>
  <c r="AK56" i="57" s="1"/>
  <c r="AK58" i="57" s="1"/>
  <c r="AB93" i="57"/>
  <c r="AB122" i="57"/>
  <c r="E75" i="55"/>
  <c r="E113" i="40" s="1"/>
  <c r="AC107" i="57"/>
  <c r="AA97" i="47"/>
  <c r="AB37" i="55"/>
  <c r="K190" i="33"/>
  <c r="AN4" i="57"/>
  <c r="C290" i="51"/>
  <c r="C288" i="51"/>
  <c r="C292" i="51" s="1"/>
  <c r="B184" i="33"/>
  <c r="B167" i="33"/>
  <c r="B107" i="33" s="1"/>
  <c r="B239" i="33"/>
  <c r="B224" i="33"/>
  <c r="P36" i="44"/>
  <c r="Q4" i="44"/>
  <c r="G196" i="33"/>
  <c r="AF10" i="57"/>
  <c r="AG62" i="57"/>
  <c r="AG102" i="57"/>
  <c r="B88" i="49"/>
  <c r="B363" i="33"/>
  <c r="E199" i="33"/>
  <c r="AB13" i="57"/>
  <c r="N76" i="48"/>
  <c r="O14" i="48"/>
  <c r="N42" i="43"/>
  <c r="T76" i="51"/>
  <c r="O36" i="47"/>
  <c r="P4" i="47"/>
  <c r="AH62" i="57"/>
  <c r="AH102" i="57"/>
  <c r="O17" i="42"/>
  <c r="K60" i="51"/>
  <c r="K22" i="44" s="1"/>
  <c r="W10" i="51"/>
  <c r="BV10" i="51"/>
  <c r="I42" i="44"/>
  <c r="I40" i="44" s="1"/>
  <c r="O78" i="51"/>
  <c r="E198" i="33"/>
  <c r="AB12" i="57"/>
  <c r="C296" i="51"/>
  <c r="C148" i="33"/>
  <c r="H20" i="44"/>
  <c r="G19" i="44"/>
  <c r="O56" i="47"/>
  <c r="N390" i="33"/>
  <c r="N187" i="61"/>
  <c r="N201" i="61" s="1"/>
  <c r="T14" i="57"/>
  <c r="U14" i="57" s="1"/>
  <c r="V14" i="57" s="1"/>
  <c r="X112" i="57"/>
  <c r="AA97" i="48"/>
  <c r="AB38" i="55"/>
  <c r="C301" i="51"/>
  <c r="O56" i="48"/>
  <c r="N391" i="33"/>
  <c r="N188" i="61"/>
  <c r="N202" i="61" s="1"/>
  <c r="BT52" i="57"/>
  <c r="C78" i="42"/>
  <c r="C77" i="42"/>
  <c r="C128" i="42"/>
  <c r="C142" i="42" s="1"/>
  <c r="C112" i="42"/>
  <c r="D50" i="42"/>
  <c r="C155" i="42"/>
  <c r="C64" i="42"/>
  <c r="C65" i="42" s="1"/>
  <c r="W13" i="51"/>
  <c r="BV13" i="51"/>
  <c r="K63" i="51"/>
  <c r="K22" i="47" s="1"/>
  <c r="E141" i="33"/>
  <c r="N76" i="47"/>
  <c r="O14" i="47"/>
  <c r="J192" i="61"/>
  <c r="J190" i="61"/>
  <c r="J204" i="61" s="1"/>
  <c r="L56" i="1"/>
  <c r="K381" i="33"/>
  <c r="K135" i="1"/>
  <c r="K34" i="33"/>
  <c r="K178" i="61"/>
  <c r="AD226" i="57"/>
  <c r="J46" i="41" s="1"/>
  <c r="AL211" i="57"/>
  <c r="AL133" i="57"/>
  <c r="J58" i="55"/>
  <c r="J172" i="33" s="1"/>
  <c r="AL212" i="57"/>
  <c r="AL134" i="57"/>
  <c r="AD227" i="57"/>
  <c r="J46" i="42" s="1"/>
  <c r="J59" i="55"/>
  <c r="J173" i="33" s="1"/>
  <c r="AD228" i="57"/>
  <c r="J46" i="43" s="1"/>
  <c r="AL135" i="57"/>
  <c r="J60" i="55"/>
  <c r="J174" i="33" s="1"/>
  <c r="AA97" i="49"/>
  <c r="AB39" i="55"/>
  <c r="Y138" i="57"/>
  <c r="Y109" i="57"/>
  <c r="D144" i="33"/>
  <c r="B425" i="51"/>
  <c r="I89" i="51"/>
  <c r="I101" i="51" s="1"/>
  <c r="B132" i="48"/>
  <c r="B133" i="48" s="1"/>
  <c r="B405" i="33"/>
  <c r="B214" i="51"/>
  <c r="B230" i="51" s="1"/>
  <c r="B57" i="61"/>
  <c r="B90" i="48"/>
  <c r="AA97" i="42"/>
  <c r="AB31" i="55"/>
  <c r="AE10" i="57"/>
  <c r="B240" i="33"/>
  <c r="B225" i="33"/>
  <c r="P36" i="32"/>
  <c r="Q4" i="32"/>
  <c r="N76" i="49"/>
  <c r="O14" i="49"/>
  <c r="B132" i="43"/>
  <c r="B133" i="43" s="1"/>
  <c r="B399" i="33"/>
  <c r="B51" i="61"/>
  <c r="B208" i="51"/>
  <c r="B224" i="51" s="1"/>
  <c r="B90" i="43"/>
  <c r="AA123" i="57"/>
  <c r="AA94" i="57"/>
  <c r="F197" i="33"/>
  <c r="AD11" i="57"/>
  <c r="AB94" i="57"/>
  <c r="AB123" i="57"/>
  <c r="E76" i="55"/>
  <c r="E113" i="44" s="1"/>
  <c r="AC108" i="57"/>
  <c r="Q4" i="42"/>
  <c r="P36" i="42"/>
  <c r="AB121" i="57"/>
  <c r="AC106" i="57"/>
  <c r="AB92" i="57"/>
  <c r="E74" i="55"/>
  <c r="E113" i="43" s="1"/>
  <c r="G42" i="48"/>
  <c r="M82" i="51"/>
  <c r="P36" i="49"/>
  <c r="Q4" i="49"/>
  <c r="H42" i="45"/>
  <c r="H40" i="45" s="1"/>
  <c r="N79" i="51"/>
  <c r="I194" i="33"/>
  <c r="AJ8" i="57"/>
  <c r="Q189" i="33"/>
  <c r="CI2" i="57"/>
  <c r="W11" i="51"/>
  <c r="K61" i="51"/>
  <c r="K22" i="45" s="1"/>
  <c r="BV11" i="51"/>
  <c r="B88" i="32"/>
  <c r="B353" i="33"/>
  <c r="BT53" i="57"/>
  <c r="C78" i="43"/>
  <c r="C77" i="43"/>
  <c r="C128" i="43"/>
  <c r="C142" i="43" s="1"/>
  <c r="C112" i="43"/>
  <c r="D50" i="43"/>
  <c r="C64" i="43"/>
  <c r="C65" i="43" s="1"/>
  <c r="C155" i="43"/>
  <c r="D120" i="44"/>
  <c r="AA97" i="40"/>
  <c r="AB33" i="55"/>
  <c r="N382" i="33"/>
  <c r="O56" i="32"/>
  <c r="N179" i="61"/>
  <c r="N193" i="61" s="1"/>
  <c r="L127" i="33"/>
  <c r="K82" i="33"/>
  <c r="K67" i="59" s="1"/>
  <c r="O17" i="32"/>
  <c r="N76" i="1"/>
  <c r="O14" i="1"/>
  <c r="E120" i="32"/>
  <c r="O17" i="41"/>
  <c r="AC105" i="57"/>
  <c r="AB120" i="57"/>
  <c r="AB91" i="57"/>
  <c r="E73" i="55"/>
  <c r="E113" i="42" s="1"/>
  <c r="O36" i="43"/>
  <c r="P4" i="43"/>
  <c r="H20" i="49"/>
  <c r="G19" i="49"/>
  <c r="D200" i="33"/>
  <c r="Z14" i="57"/>
  <c r="N76" i="46"/>
  <c r="O14" i="46"/>
  <c r="BT50" i="57"/>
  <c r="C128" i="32"/>
  <c r="C142" i="32" s="1"/>
  <c r="C77" i="32"/>
  <c r="C78" i="32"/>
  <c r="C112" i="32"/>
  <c r="D50" i="32"/>
  <c r="C155" i="32"/>
  <c r="C64" i="32"/>
  <c r="C65" i="32" s="1"/>
  <c r="H195" i="33"/>
  <c r="AH9" i="57"/>
  <c r="B88" i="47"/>
  <c r="B361" i="33"/>
  <c r="C295" i="51"/>
  <c r="O17" i="43"/>
  <c r="BT51" i="57"/>
  <c r="C128" i="41"/>
  <c r="C142" i="41" s="1"/>
  <c r="C78" i="41"/>
  <c r="C77" i="41"/>
  <c r="C112" i="41"/>
  <c r="D50" i="41"/>
  <c r="C64" i="41"/>
  <c r="C65" i="41" s="1"/>
  <c r="C155" i="41"/>
  <c r="N76" i="44"/>
  <c r="O14" i="44"/>
  <c r="N81" i="33"/>
  <c r="N66" i="59" s="1"/>
  <c r="B246" i="33"/>
  <c r="B231" i="33"/>
  <c r="BW30" i="57"/>
  <c r="BW11" i="57" s="1"/>
  <c r="F99" i="61"/>
  <c r="F113" i="61" s="1"/>
  <c r="F31" i="46"/>
  <c r="B249" i="33"/>
  <c r="B234" i="33"/>
  <c r="W15" i="51"/>
  <c r="K65" i="51"/>
  <c r="K22" i="49" s="1"/>
  <c r="BV15" i="51"/>
  <c r="K58" i="51"/>
  <c r="K22" i="43" s="1"/>
  <c r="W8" i="51"/>
  <c r="BV8" i="51"/>
  <c r="L54" i="51"/>
  <c r="N21" i="51"/>
  <c r="X4" i="51"/>
  <c r="O36" i="46"/>
  <c r="P4" i="46"/>
  <c r="AA97" i="41"/>
  <c r="AB30" i="55"/>
  <c r="C293" i="51"/>
  <c r="AG9" i="57"/>
  <c r="M42" i="42"/>
  <c r="M40" i="42" s="1"/>
  <c r="S75" i="51"/>
  <c r="BT58" i="57"/>
  <c r="C78" i="47"/>
  <c r="C128" i="47"/>
  <c r="C142" i="47" s="1"/>
  <c r="C77" i="47"/>
  <c r="D50" i="47"/>
  <c r="C112" i="47"/>
  <c r="C155" i="47"/>
  <c r="C64" i="47"/>
  <c r="C65" i="47" s="1"/>
  <c r="AM6" i="57"/>
  <c r="C112" i="49"/>
  <c r="D40" i="49"/>
  <c r="BT33" i="57"/>
  <c r="BT14" i="57" s="1"/>
  <c r="C102" i="61"/>
  <c r="C116" i="61" s="1"/>
  <c r="C31" i="49"/>
  <c r="O17" i="48"/>
  <c r="W124" i="57"/>
  <c r="W95" i="57"/>
  <c r="J36" i="33"/>
  <c r="J45" i="59"/>
  <c r="AL132" i="57"/>
  <c r="AL210" i="57"/>
  <c r="AD225" i="57"/>
  <c r="J46" i="32" s="1"/>
  <c r="J57" i="55"/>
  <c r="J171" i="33" s="1"/>
  <c r="AD230" i="57"/>
  <c r="J46" i="44" s="1"/>
  <c r="AL137" i="57"/>
  <c r="J62" i="55"/>
  <c r="J176" i="33" s="1"/>
  <c r="AL138" i="57"/>
  <c r="AD231" i="57"/>
  <c r="J46" i="45" s="1"/>
  <c r="J63" i="55"/>
  <c r="J177" i="33" s="1"/>
  <c r="AD232" i="57"/>
  <c r="J46" i="46" s="1"/>
  <c r="AL139" i="57"/>
  <c r="J64" i="55"/>
  <c r="J178" i="33" s="1"/>
  <c r="AA97" i="43"/>
  <c r="AB32" i="55"/>
  <c r="B147" i="61"/>
  <c r="J66" i="51"/>
  <c r="O56" i="44"/>
  <c r="N387" i="33"/>
  <c r="N184" i="61"/>
  <c r="N198" i="61" s="1"/>
  <c r="W5" i="51"/>
  <c r="BV5" i="51"/>
  <c r="K55" i="51"/>
  <c r="K22" i="32" s="1"/>
  <c r="K56" i="51"/>
  <c r="K22" i="41" s="1"/>
  <c r="BV6" i="51"/>
  <c r="W6" i="51"/>
  <c r="B132" i="46"/>
  <c r="B133" i="46" s="1"/>
  <c r="B403" i="33"/>
  <c r="B55" i="61"/>
  <c r="B212" i="51"/>
  <c r="B228" i="51" s="1"/>
  <c r="B90" i="46"/>
  <c r="B132" i="42"/>
  <c r="B133" i="42" s="1"/>
  <c r="B398" i="33"/>
  <c r="B50" i="61"/>
  <c r="B207" i="51"/>
  <c r="B223" i="51" s="1"/>
  <c r="B90" i="42"/>
  <c r="W9" i="51"/>
  <c r="BV9" i="51"/>
  <c r="K59" i="51"/>
  <c r="K22" i="40" s="1"/>
  <c r="B248" i="33"/>
  <c r="B233" i="33"/>
  <c r="X97" i="57"/>
  <c r="X126" i="57"/>
  <c r="C79" i="55"/>
  <c r="C113" i="47" s="1"/>
  <c r="AG8" i="57"/>
  <c r="D120" i="41"/>
  <c r="O56" i="49"/>
  <c r="N392" i="33"/>
  <c r="N189" i="61"/>
  <c r="N203" i="61" s="1"/>
  <c r="K40" i="43"/>
  <c r="CA26" i="57"/>
  <c r="CA7" i="57" s="1"/>
  <c r="J95" i="61"/>
  <c r="J109" i="61" s="1"/>
  <c r="J31" i="43"/>
  <c r="O56" i="41"/>
  <c r="N383" i="33"/>
  <c r="N180" i="61"/>
  <c r="N194" i="61" s="1"/>
  <c r="Z97" i="1"/>
  <c r="AA28" i="55"/>
  <c r="BT57" i="57"/>
  <c r="C128" i="46"/>
  <c r="C142" i="46" s="1"/>
  <c r="C77" i="46"/>
  <c r="C78" i="46"/>
  <c r="D50" i="46"/>
  <c r="C112" i="46"/>
  <c r="C114" i="46" s="1"/>
  <c r="C115" i="46" s="1"/>
  <c r="C262" i="33" s="1"/>
  <c r="C64" i="46"/>
  <c r="C65" i="46" s="1"/>
  <c r="C155" i="46"/>
  <c r="H20" i="48"/>
  <c r="G19" i="48"/>
  <c r="C294" i="51"/>
  <c r="O14" i="40"/>
  <c r="N76" i="40"/>
  <c r="O17" i="45"/>
  <c r="J42" i="40"/>
  <c r="J40" i="40" s="1"/>
  <c r="P77" i="51"/>
  <c r="N42" i="32"/>
  <c r="N40" i="32" s="1"/>
  <c r="T73" i="51"/>
  <c r="AM7" i="57"/>
  <c r="G42" i="46"/>
  <c r="G40" i="46" s="1"/>
  <c r="M80" i="51"/>
  <c r="AJ61" i="57"/>
  <c r="AJ59" i="57"/>
  <c r="B243" i="33"/>
  <c r="B228" i="33"/>
  <c r="M40" i="1"/>
  <c r="L91" i="61"/>
  <c r="L105" i="61" s="1"/>
  <c r="C119" i="61" s="1"/>
  <c r="CC22" i="57"/>
  <c r="CC3" i="57" s="1"/>
  <c r="L31" i="1"/>
  <c r="C49" i="33"/>
  <c r="C51" i="59" s="1"/>
  <c r="F40" i="48"/>
  <c r="BV32" i="57"/>
  <c r="BV13" i="57" s="1"/>
  <c r="E101" i="61"/>
  <c r="E115" i="61" s="1"/>
  <c r="E31" i="48"/>
  <c r="O17" i="40"/>
  <c r="N76" i="42"/>
  <c r="O14" i="42"/>
  <c r="C291" i="51"/>
  <c r="AF88" i="57"/>
  <c r="AF117" i="57"/>
  <c r="G70" i="55"/>
  <c r="G113" i="1" s="1"/>
  <c r="N76" i="41"/>
  <c r="O14" i="41"/>
  <c r="AC11" i="57"/>
  <c r="AB109" i="57"/>
  <c r="AB138" i="57"/>
  <c r="B364" i="33" l="1"/>
  <c r="B366" i="33" s="1"/>
  <c r="B9" i="59" s="1"/>
  <c r="B10" i="59" s="1"/>
  <c r="C7" i="61"/>
  <c r="C21" i="61" s="1"/>
  <c r="I97" i="61"/>
  <c r="I111" i="61" s="1"/>
  <c r="BZ28" i="57"/>
  <c r="BZ9" i="57" s="1"/>
  <c r="I31" i="44"/>
  <c r="N92" i="61"/>
  <c r="N106" i="61" s="1"/>
  <c r="CE23" i="57"/>
  <c r="CE4" i="57" s="1"/>
  <c r="N31" i="32"/>
  <c r="C5" i="61"/>
  <c r="C19" i="61" s="1"/>
  <c r="H98" i="61"/>
  <c r="H112" i="61" s="1"/>
  <c r="BY29" i="57"/>
  <c r="BY10" i="57" s="1"/>
  <c r="H31" i="45"/>
  <c r="C13" i="61"/>
  <c r="C27" i="61" s="1"/>
  <c r="C4" i="61"/>
  <c r="C18" i="61" s="1"/>
  <c r="C6" i="61"/>
  <c r="C20" i="61" s="1"/>
  <c r="C14" i="61"/>
  <c r="C28" i="61" s="1"/>
  <c r="C10" i="61"/>
  <c r="C24" i="61" s="1"/>
  <c r="BX30" i="57"/>
  <c r="BX11" i="57" s="1"/>
  <c r="G99" i="61"/>
  <c r="G113" i="61" s="1"/>
  <c r="B127" i="61" s="1"/>
  <c r="G31" i="46"/>
  <c r="M94" i="61"/>
  <c r="M108" i="61" s="1"/>
  <c r="CD25" i="57"/>
  <c r="CD6" i="57" s="1"/>
  <c r="M31" i="42"/>
  <c r="J96" i="61"/>
  <c r="J110" i="61" s="1"/>
  <c r="CA27" i="57"/>
  <c r="CA8" i="57" s="1"/>
  <c r="J31" i="40"/>
  <c r="C9" i="61"/>
  <c r="C23" i="61" s="1"/>
  <c r="G100" i="61"/>
  <c r="G114" i="61" s="1"/>
  <c r="B128" i="61" s="1"/>
  <c r="BX31" i="57"/>
  <c r="BX12" i="57" s="1"/>
  <c r="G31" i="47"/>
  <c r="B132" i="47"/>
  <c r="B133" i="47" s="1"/>
  <c r="B404" i="33"/>
  <c r="B213" i="51"/>
  <c r="B229" i="51" s="1"/>
  <c r="B56" i="61"/>
  <c r="B90" i="47"/>
  <c r="Q4" i="43"/>
  <c r="P36" i="43"/>
  <c r="P17" i="41"/>
  <c r="E142" i="33"/>
  <c r="M127" i="33"/>
  <c r="L82" i="33"/>
  <c r="L67" i="59" s="1"/>
  <c r="O382" i="33"/>
  <c r="P56" i="32"/>
  <c r="O179" i="61"/>
  <c r="O193" i="61" s="1"/>
  <c r="L61" i="51"/>
  <c r="L22" i="45" s="1"/>
  <c r="N28" i="51"/>
  <c r="X11" i="51"/>
  <c r="R4" i="49"/>
  <c r="Q36" i="49"/>
  <c r="AC121" i="57"/>
  <c r="AD106" i="57"/>
  <c r="AC92" i="57"/>
  <c r="AC94" i="57"/>
  <c r="AC123" i="57"/>
  <c r="AD108" i="57"/>
  <c r="Q36" i="32"/>
  <c r="R4" i="32"/>
  <c r="B93" i="48"/>
  <c r="B94" i="48" s="1"/>
  <c r="B91" i="48"/>
  <c r="K192" i="61"/>
  <c r="K190" i="61"/>
  <c r="K204" i="61" s="1"/>
  <c r="L135" i="1"/>
  <c r="M56" i="1"/>
  <c r="L381" i="33"/>
  <c r="L34" i="33"/>
  <c r="L178" i="61"/>
  <c r="AB97" i="48"/>
  <c r="AC38" i="55"/>
  <c r="Y14" i="57"/>
  <c r="AB110" i="57"/>
  <c r="AB139" i="57"/>
  <c r="J42" i="44"/>
  <c r="J40" i="44" s="1"/>
  <c r="P78" i="51"/>
  <c r="AG88" i="57"/>
  <c r="AG117" i="57"/>
  <c r="R4" i="44"/>
  <c r="Q36" i="44"/>
  <c r="AN56" i="57"/>
  <c r="AN58" i="57" s="1"/>
  <c r="AC122" i="57"/>
  <c r="AC93" i="57"/>
  <c r="AD107" i="57"/>
  <c r="B93" i="40"/>
  <c r="B94" i="40" s="1"/>
  <c r="B91" i="40"/>
  <c r="O76" i="43"/>
  <c r="P14" i="43"/>
  <c r="AK118" i="33"/>
  <c r="AE67" i="57"/>
  <c r="AF66" i="57"/>
  <c r="AE103" i="57"/>
  <c r="V13" i="57"/>
  <c r="L192" i="33"/>
  <c r="AP6" i="57"/>
  <c r="AL143" i="57"/>
  <c r="AM132" i="57"/>
  <c r="AM210" i="57"/>
  <c r="AM137" i="57"/>
  <c r="AM138" i="57"/>
  <c r="B132" i="41"/>
  <c r="B133" i="41" s="1"/>
  <c r="B397" i="33"/>
  <c r="B408" i="33" s="1"/>
  <c r="B78" i="59" s="1"/>
  <c r="B206" i="51"/>
  <c r="B222" i="51" s="1"/>
  <c r="B49" i="61"/>
  <c r="B90" i="41"/>
  <c r="C119" i="44"/>
  <c r="C114" i="44"/>
  <c r="C115" i="44" s="1"/>
  <c r="C260" i="33" s="1"/>
  <c r="H42" i="47"/>
  <c r="H40" i="47" s="1"/>
  <c r="N81" i="51"/>
  <c r="H19" i="43"/>
  <c r="I20" i="43"/>
  <c r="H19" i="1"/>
  <c r="I20" i="1"/>
  <c r="C298" i="51"/>
  <c r="C119" i="48"/>
  <c r="I20" i="42"/>
  <c r="H19" i="42"/>
  <c r="AO6" i="57"/>
  <c r="G197" i="33"/>
  <c r="AF11" i="57"/>
  <c r="B65" i="33"/>
  <c r="B61" i="59"/>
  <c r="C299" i="51"/>
  <c r="B93" i="1"/>
  <c r="B94" i="1" s="1"/>
  <c r="B91" i="1"/>
  <c r="O81" i="33"/>
  <c r="O66" i="59" s="1"/>
  <c r="O76" i="45"/>
  <c r="P14" i="45"/>
  <c r="L193" i="33"/>
  <c r="AP7" i="57"/>
  <c r="M191" i="33"/>
  <c r="AR5" i="57"/>
  <c r="H42" i="46"/>
  <c r="H40" i="46" s="1"/>
  <c r="N80" i="51"/>
  <c r="O42" i="32"/>
  <c r="O40" i="32" s="1"/>
  <c r="U73" i="51"/>
  <c r="P17" i="45"/>
  <c r="P14" i="40"/>
  <c r="O76" i="40"/>
  <c r="J123" i="45"/>
  <c r="J122" i="45" s="1"/>
  <c r="Q4" i="46"/>
  <c r="P36" i="46"/>
  <c r="C119" i="41"/>
  <c r="C114" i="41"/>
  <c r="C115" i="41" s="1"/>
  <c r="C256" i="33" s="1"/>
  <c r="G120" i="1"/>
  <c r="P17" i="40"/>
  <c r="E200" i="33"/>
  <c r="AB14" i="57"/>
  <c r="AA14" i="57" s="1"/>
  <c r="N40" i="1"/>
  <c r="CD22" i="57"/>
  <c r="CD3" i="57" s="1"/>
  <c r="M91" i="61"/>
  <c r="M105" i="61" s="1"/>
  <c r="M31" i="1"/>
  <c r="K42" i="40"/>
  <c r="K40" i="40" s="1"/>
  <c r="Q77" i="51"/>
  <c r="C11" i="61"/>
  <c r="C25" i="61" s="1"/>
  <c r="P56" i="41"/>
  <c r="O383" i="33"/>
  <c r="O180" i="61"/>
  <c r="O194" i="61" s="1"/>
  <c r="L40" i="43"/>
  <c r="CB26" i="57"/>
  <c r="CB7" i="57" s="1"/>
  <c r="K95" i="61"/>
  <c r="K109" i="61" s="1"/>
  <c r="K31" i="43"/>
  <c r="L59" i="51"/>
  <c r="L22" i="40" s="1"/>
  <c r="N26" i="51"/>
  <c r="X9" i="51"/>
  <c r="N23" i="51"/>
  <c r="X6" i="51"/>
  <c r="L56" i="51"/>
  <c r="L22" i="41" s="1"/>
  <c r="C201" i="33"/>
  <c r="C202" i="33" s="1"/>
  <c r="C98" i="33" s="1"/>
  <c r="X15" i="57"/>
  <c r="L22" i="1"/>
  <c r="L65" i="51"/>
  <c r="L22" i="49" s="1"/>
  <c r="N32" i="51"/>
  <c r="X15" i="51"/>
  <c r="AC120" i="57"/>
  <c r="AC91" i="57"/>
  <c r="AD105" i="57"/>
  <c r="O76" i="1"/>
  <c r="P14" i="1"/>
  <c r="D147" i="33"/>
  <c r="C119" i="43"/>
  <c r="C114" i="43"/>
  <c r="C115" i="43" s="1"/>
  <c r="C258" i="33" s="1"/>
  <c r="R189" i="33"/>
  <c r="CJ2" i="57"/>
  <c r="I42" i="45"/>
  <c r="I40" i="45" s="1"/>
  <c r="O79" i="51"/>
  <c r="E120" i="44"/>
  <c r="AE11" i="57"/>
  <c r="AD138" i="57"/>
  <c r="AD109" i="57"/>
  <c r="B93" i="43"/>
  <c r="B94" i="43" s="1"/>
  <c r="B91" i="43"/>
  <c r="Y124" i="57"/>
  <c r="Y95" i="57"/>
  <c r="J123" i="42"/>
  <c r="J122" i="42" s="1"/>
  <c r="K36" i="33"/>
  <c r="K45" i="59"/>
  <c r="P56" i="48"/>
  <c r="O391" i="33"/>
  <c r="O188" i="61"/>
  <c r="O202" i="61" s="1"/>
  <c r="P56" i="47"/>
  <c r="O390" i="33"/>
  <c r="O187" i="61"/>
  <c r="O201" i="61" s="1"/>
  <c r="X10" i="51"/>
  <c r="N27" i="51"/>
  <c r="L60" i="51"/>
  <c r="L22" i="44" s="1"/>
  <c r="P17" i="42"/>
  <c r="Q4" i="47"/>
  <c r="P36" i="47"/>
  <c r="O76" i="48"/>
  <c r="P14" i="48"/>
  <c r="B113" i="33"/>
  <c r="B186" i="33"/>
  <c r="B185" i="33"/>
  <c r="B114" i="33" s="1"/>
  <c r="E120" i="40"/>
  <c r="AK59" i="57"/>
  <c r="AK61" i="57"/>
  <c r="X14" i="51"/>
  <c r="N31" i="51"/>
  <c r="L64" i="51"/>
  <c r="L22" i="48" s="1"/>
  <c r="P56" i="46"/>
  <c r="O389" i="33"/>
  <c r="O186" i="61"/>
  <c r="O200" i="61" s="1"/>
  <c r="Q36" i="45"/>
  <c r="R4" i="45"/>
  <c r="AC104" i="57"/>
  <c r="AB90" i="57"/>
  <c r="AB119" i="57"/>
  <c r="E72" i="55"/>
  <c r="E113" i="41" s="1"/>
  <c r="Q393" i="51"/>
  <c r="Q383" i="51" s="1"/>
  <c r="Q46" i="51" s="1"/>
  <c r="Q58" i="46" s="1"/>
  <c r="R391" i="51"/>
  <c r="P17" i="47"/>
  <c r="C297" i="51"/>
  <c r="C302" i="51" s="1"/>
  <c r="L57" i="51"/>
  <c r="L22" i="42" s="1"/>
  <c r="X7" i="51"/>
  <c r="N24" i="51"/>
  <c r="AA124" i="57"/>
  <c r="AA95" i="57"/>
  <c r="AM209" i="57"/>
  <c r="AM131" i="57"/>
  <c r="AM136" i="57"/>
  <c r="AM219" i="57"/>
  <c r="AM141" i="57"/>
  <c r="AM142" i="57"/>
  <c r="Q36" i="41"/>
  <c r="R4" i="41"/>
  <c r="C119" i="40"/>
  <c r="C114" i="40"/>
  <c r="C115" i="40" s="1"/>
  <c r="C259" i="33" s="1"/>
  <c r="I20" i="41"/>
  <c r="H19" i="41"/>
  <c r="B132" i="45"/>
  <c r="B133" i="45" s="1"/>
  <c r="B402" i="33"/>
  <c r="B54" i="61"/>
  <c r="B211" i="51"/>
  <c r="B227" i="51" s="1"/>
  <c r="B90" i="45"/>
  <c r="P17" i="44"/>
  <c r="B132" i="44"/>
  <c r="B133" i="44" s="1"/>
  <c r="B401" i="33"/>
  <c r="B210" i="51"/>
  <c r="B226" i="51" s="1"/>
  <c r="B53" i="61"/>
  <c r="B90" i="44"/>
  <c r="AB97" i="45"/>
  <c r="AC35" i="55"/>
  <c r="Z97" i="57"/>
  <c r="Z126" i="57"/>
  <c r="D79" i="55"/>
  <c r="D113" i="47" s="1"/>
  <c r="AA111" i="57"/>
  <c r="P56" i="43"/>
  <c r="O385" i="33"/>
  <c r="O182" i="61"/>
  <c r="O196" i="61" s="1"/>
  <c r="AA12" i="57"/>
  <c r="H19" i="46"/>
  <c r="I20" i="46"/>
  <c r="I20" i="45"/>
  <c r="H19" i="45"/>
  <c r="V4" i="40"/>
  <c r="AB97" i="46"/>
  <c r="AC36" i="55"/>
  <c r="F141" i="33"/>
  <c r="AM4" i="57"/>
  <c r="AM56" i="57" s="1"/>
  <c r="AM58" i="57" s="1"/>
  <c r="F199" i="33"/>
  <c r="AD13" i="57"/>
  <c r="O76" i="46"/>
  <c r="P14" i="46"/>
  <c r="E120" i="42"/>
  <c r="AB97" i="40"/>
  <c r="AC33" i="55"/>
  <c r="H42" i="48"/>
  <c r="N82" i="51"/>
  <c r="E120" i="43"/>
  <c r="O76" i="49"/>
  <c r="P14" i="49"/>
  <c r="AB97" i="42"/>
  <c r="AC31" i="55"/>
  <c r="L63" i="51"/>
  <c r="L22" i="47" s="1"/>
  <c r="N30" i="51"/>
  <c r="X13" i="51"/>
  <c r="C119" i="42"/>
  <c r="C114" i="42"/>
  <c r="C115" i="42" s="1"/>
  <c r="C257" i="33" s="1"/>
  <c r="X98" i="57"/>
  <c r="X127" i="57"/>
  <c r="C80" i="55"/>
  <c r="C113" i="48" s="1"/>
  <c r="Y112" i="57"/>
  <c r="B236" i="33"/>
  <c r="B119" i="33" s="1"/>
  <c r="AB97" i="47"/>
  <c r="AC37" i="55"/>
  <c r="AI117" i="57"/>
  <c r="AI88" i="57"/>
  <c r="P56" i="42"/>
  <c r="O384" i="33"/>
  <c r="O181" i="61"/>
  <c r="O195" i="61" s="1"/>
  <c r="N40" i="41"/>
  <c r="M93" i="61"/>
  <c r="M107" i="61" s="1"/>
  <c r="CD24" i="57"/>
  <c r="CD5" i="57" s="1"/>
  <c r="M31" i="41"/>
  <c r="W137" i="57"/>
  <c r="W108" i="57"/>
  <c r="J123" i="1"/>
  <c r="J122" i="1" s="1"/>
  <c r="AM140" i="57"/>
  <c r="AN80" i="57"/>
  <c r="AN76" i="57"/>
  <c r="AN72" i="57"/>
  <c r="AN79" i="57"/>
  <c r="AN75" i="57"/>
  <c r="AN71" i="57"/>
  <c r="AN78" i="57"/>
  <c r="AN74" i="57"/>
  <c r="AN70" i="57"/>
  <c r="AN81" i="57"/>
  <c r="AN77" i="57"/>
  <c r="AN73" i="57"/>
  <c r="AO3" i="57"/>
  <c r="I20" i="32"/>
  <c r="H19" i="32"/>
  <c r="P17" i="1"/>
  <c r="AA97" i="32"/>
  <c r="AB29" i="55"/>
  <c r="AB97" i="44"/>
  <c r="AC34" i="55"/>
  <c r="AO7" i="57"/>
  <c r="C65" i="1"/>
  <c r="Y110" i="57"/>
  <c r="Y139" i="57"/>
  <c r="C119" i="45"/>
  <c r="C114" i="45"/>
  <c r="C115" i="45" s="1"/>
  <c r="C261" i="33" s="1"/>
  <c r="P56" i="45"/>
  <c r="O388" i="33"/>
  <c r="O185" i="61"/>
  <c r="O199" i="61" s="1"/>
  <c r="AL59" i="57"/>
  <c r="AL61" i="57"/>
  <c r="Q36" i="40"/>
  <c r="P36" i="48"/>
  <c r="Q4" i="48"/>
  <c r="I195" i="33"/>
  <c r="AJ9" i="57"/>
  <c r="J194" i="33"/>
  <c r="AL8" i="57"/>
  <c r="P56" i="49"/>
  <c r="O392" i="33"/>
  <c r="O189" i="61"/>
  <c r="O203" i="61" s="1"/>
  <c r="C120" i="47"/>
  <c r="C114" i="47"/>
  <c r="C115" i="47" s="1"/>
  <c r="C263" i="33" s="1"/>
  <c r="J123" i="46"/>
  <c r="J122" i="46" s="1"/>
  <c r="J123" i="44"/>
  <c r="J122" i="44" s="1"/>
  <c r="AB124" i="57"/>
  <c r="AB95" i="57"/>
  <c r="E77" i="55"/>
  <c r="E113" i="45" s="1"/>
  <c r="O76" i="42"/>
  <c r="P14" i="42"/>
  <c r="AC109" i="57"/>
  <c r="AC138" i="57"/>
  <c r="G40" i="48"/>
  <c r="F101" i="61"/>
  <c r="F115" i="61" s="1"/>
  <c r="BW32" i="57"/>
  <c r="BW13" i="57" s="1"/>
  <c r="F31" i="48"/>
  <c r="D143" i="33"/>
  <c r="B93" i="42"/>
  <c r="B94" i="42" s="1"/>
  <c r="B91" i="42"/>
  <c r="X5" i="51"/>
  <c r="L55" i="51"/>
  <c r="L22" i="32" s="1"/>
  <c r="N22" i="51"/>
  <c r="BU33" i="57"/>
  <c r="BU14" i="57" s="1"/>
  <c r="D102" i="61"/>
  <c r="D116" i="61" s="1"/>
  <c r="D31" i="49"/>
  <c r="C12" i="61"/>
  <c r="C26" i="61" s="1"/>
  <c r="AB97" i="41"/>
  <c r="AC30" i="55"/>
  <c r="M54" i="51"/>
  <c r="Y4" i="51"/>
  <c r="F198" i="33"/>
  <c r="AD12" i="57"/>
  <c r="P14" i="41"/>
  <c r="O76" i="41"/>
  <c r="L190" i="33"/>
  <c r="AP4" i="57"/>
  <c r="AO4" i="57" s="1"/>
  <c r="AO56" i="57" s="1"/>
  <c r="AO58" i="57" s="1"/>
  <c r="AJ62" i="57"/>
  <c r="AJ102" i="57"/>
  <c r="I20" i="48"/>
  <c r="H19" i="48"/>
  <c r="C119" i="46"/>
  <c r="AA97" i="1"/>
  <c r="AB28" i="55"/>
  <c r="B93" i="46"/>
  <c r="B94" i="46" s="1"/>
  <c r="B91" i="46"/>
  <c r="P56" i="44"/>
  <c r="O387" i="33"/>
  <c r="O184" i="61"/>
  <c r="O198" i="61" s="1"/>
  <c r="AB97" i="43"/>
  <c r="AC32" i="55"/>
  <c r="J123" i="32"/>
  <c r="J122" i="32" s="1"/>
  <c r="P17" i="48"/>
  <c r="C119" i="49"/>
  <c r="C119" i="47"/>
  <c r="N42" i="42"/>
  <c r="N40" i="42" s="1"/>
  <c r="T75" i="51"/>
  <c r="W16" i="51"/>
  <c r="L58" i="51"/>
  <c r="L22" i="43" s="1"/>
  <c r="X8" i="51"/>
  <c r="N25" i="51"/>
  <c r="P14" i="44"/>
  <c r="O76" i="44"/>
  <c r="P17" i="43"/>
  <c r="C119" i="32"/>
  <c r="C114" i="32"/>
  <c r="C115" i="32" s="1"/>
  <c r="C255" i="33" s="1"/>
  <c r="I20" i="49"/>
  <c r="H19" i="49"/>
  <c r="P17" i="32"/>
  <c r="B132" i="32"/>
  <c r="B133" i="32" s="1"/>
  <c r="B396" i="33"/>
  <c r="B205" i="51"/>
  <c r="B221" i="51" s="1"/>
  <c r="B48" i="61"/>
  <c r="B90" i="32"/>
  <c r="AK8" i="57"/>
  <c r="Q36" i="42"/>
  <c r="R4" i="42"/>
  <c r="AB97" i="49"/>
  <c r="AC39" i="55"/>
  <c r="J123" i="43"/>
  <c r="J122" i="43" s="1"/>
  <c r="J123" i="41"/>
  <c r="J122" i="41" s="1"/>
  <c r="O76" i="47"/>
  <c r="P14" i="47"/>
  <c r="V141" i="57"/>
  <c r="W14" i="57"/>
  <c r="I20" i="44"/>
  <c r="H19" i="44"/>
  <c r="AH88" i="57"/>
  <c r="AH117" i="57"/>
  <c r="H70" i="55"/>
  <c r="H113" i="1" s="1"/>
  <c r="O42" i="43"/>
  <c r="U76" i="51"/>
  <c r="B132" i="49"/>
  <c r="B133" i="49" s="1"/>
  <c r="B406" i="33"/>
  <c r="B58" i="61"/>
  <c r="B215" i="51"/>
  <c r="B231" i="51" s="1"/>
  <c r="B90" i="49"/>
  <c r="B251" i="33"/>
  <c r="C305" i="51"/>
  <c r="C309" i="51" s="1"/>
  <c r="P56" i="40"/>
  <c r="O386" i="33"/>
  <c r="O183" i="61"/>
  <c r="O197" i="61" s="1"/>
  <c r="AD89" i="57"/>
  <c r="AD118" i="57"/>
  <c r="F71" i="55"/>
  <c r="F113" i="32" s="1"/>
  <c r="L62" i="51"/>
  <c r="L22" i="46" s="1"/>
  <c r="X12" i="51"/>
  <c r="N29" i="51"/>
  <c r="B55" i="33"/>
  <c r="B55" i="59"/>
  <c r="AM139" i="57"/>
  <c r="AM211" i="57"/>
  <c r="AM133" i="57"/>
  <c r="AM134" i="57"/>
  <c r="AM212" i="57"/>
  <c r="J123" i="47"/>
  <c r="J122" i="47" s="1"/>
  <c r="H19" i="47"/>
  <c r="I20" i="47"/>
  <c r="K66" i="51"/>
  <c r="E42" i="49"/>
  <c r="E40" i="49" s="1"/>
  <c r="J84" i="51"/>
  <c r="K83" i="51"/>
  <c r="C8" i="61"/>
  <c r="C22" i="61" s="1"/>
  <c r="P17" i="46"/>
  <c r="P17" i="49"/>
  <c r="C119" i="1"/>
  <c r="C114" i="1"/>
  <c r="C115" i="1" s="1"/>
  <c r="C254" i="33" s="1"/>
  <c r="BT61" i="57"/>
  <c r="O42" i="41"/>
  <c r="U74" i="51"/>
  <c r="O76" i="32"/>
  <c r="P14" i="32"/>
  <c r="AA13" i="57"/>
  <c r="Z125" i="57"/>
  <c r="Z96" i="57"/>
  <c r="D78" i="55"/>
  <c r="D113" i="46" s="1"/>
  <c r="Y126" i="57"/>
  <c r="Y97" i="57"/>
  <c r="C149" i="33"/>
  <c r="AI8" i="57"/>
  <c r="I20" i="40"/>
  <c r="H19" i="40"/>
  <c r="D120" i="45"/>
  <c r="Q42" i="1"/>
  <c r="W72" i="51"/>
  <c r="J123" i="49"/>
  <c r="J122" i="49" s="1"/>
  <c r="J123" i="48"/>
  <c r="J122" i="48" s="1"/>
  <c r="J123" i="40"/>
  <c r="J122" i="40" s="1"/>
  <c r="W125" i="57"/>
  <c r="W96" i="57"/>
  <c r="B411" i="33"/>
  <c r="B81" i="59" s="1"/>
  <c r="B410" i="33"/>
  <c r="B80" i="59" s="1"/>
  <c r="Q4" i="1"/>
  <c r="P36" i="1"/>
  <c r="AJ223" i="57"/>
  <c r="H196" i="33"/>
  <c r="AH10" i="57"/>
  <c r="B409" i="33" l="1"/>
  <c r="B79" i="59" s="1"/>
  <c r="C304" i="51"/>
  <c r="B318" i="33"/>
  <c r="B376" i="33"/>
  <c r="I98" i="61"/>
  <c r="I112" i="61" s="1"/>
  <c r="BZ29" i="57"/>
  <c r="BZ10" i="57" s="1"/>
  <c r="I31" i="45"/>
  <c r="K96" i="61"/>
  <c r="K110" i="61" s="1"/>
  <c r="CB27" i="57"/>
  <c r="CB8" i="57" s="1"/>
  <c r="K31" i="40"/>
  <c r="H99" i="61"/>
  <c r="H113" i="61" s="1"/>
  <c r="BY30" i="57"/>
  <c r="BY11" i="57" s="1"/>
  <c r="H31" i="46"/>
  <c r="E102" i="61"/>
  <c r="E116" i="61" s="1"/>
  <c r="BV33" i="57"/>
  <c r="BV14" i="57" s="1"/>
  <c r="E31" i="49"/>
  <c r="AO59" i="57"/>
  <c r="AO61" i="57"/>
  <c r="AO62" i="57" s="1"/>
  <c r="H100" i="61"/>
  <c r="H114" i="61" s="1"/>
  <c r="BY31" i="57"/>
  <c r="BY12" i="57" s="1"/>
  <c r="H31" i="47"/>
  <c r="CE25" i="57"/>
  <c r="CE6" i="57" s="1"/>
  <c r="N94" i="61"/>
  <c r="N108" i="61" s="1"/>
  <c r="N31" i="42"/>
  <c r="O92" i="61"/>
  <c r="O106" i="61" s="1"/>
  <c r="CF23" i="57"/>
  <c r="CF4" i="57" s="1"/>
  <c r="O31" i="32"/>
  <c r="J97" i="61"/>
  <c r="J111" i="61" s="1"/>
  <c r="CA28" i="57"/>
  <c r="CA9" i="57" s="1"/>
  <c r="J31" i="44"/>
  <c r="C124" i="49"/>
  <c r="C166" i="33" s="1"/>
  <c r="C250" i="33" s="1"/>
  <c r="C121" i="49"/>
  <c r="AC97" i="43"/>
  <c r="AD32" i="55"/>
  <c r="AD139" i="57"/>
  <c r="AD110" i="57"/>
  <c r="M22" i="1"/>
  <c r="M55" i="51"/>
  <c r="M22" i="32" s="1"/>
  <c r="Y5" i="51"/>
  <c r="F200" i="33"/>
  <c r="AD14" i="57"/>
  <c r="Q56" i="49"/>
  <c r="P392" i="33"/>
  <c r="P189" i="61"/>
  <c r="P203" i="61" s="1"/>
  <c r="R36" i="40"/>
  <c r="AL62" i="57"/>
  <c r="AL102" i="57"/>
  <c r="C43" i="33"/>
  <c r="C3" i="61"/>
  <c r="AB97" i="32"/>
  <c r="AC29" i="55"/>
  <c r="AE235" i="57"/>
  <c r="K46" i="49" s="1"/>
  <c r="AN142" i="57"/>
  <c r="K67" i="55"/>
  <c r="K181" i="33" s="1"/>
  <c r="AN210" i="57"/>
  <c r="AE225" i="57"/>
  <c r="K46" i="32" s="1"/>
  <c r="AN132" i="57"/>
  <c r="K57" i="55"/>
  <c r="K171" i="33" s="1"/>
  <c r="AN137" i="57"/>
  <c r="AE230" i="57"/>
  <c r="K46" i="44" s="1"/>
  <c r="K62" i="55"/>
  <c r="K176" i="33" s="1"/>
  <c r="M63" i="51"/>
  <c r="M22" i="47" s="1"/>
  <c r="Y13" i="51"/>
  <c r="AC97" i="40"/>
  <c r="AD33" i="55"/>
  <c r="Q14" i="46"/>
  <c r="P76" i="46"/>
  <c r="AM59" i="57"/>
  <c r="AM61" i="57"/>
  <c r="AC97" i="46"/>
  <c r="AD36" i="55"/>
  <c r="AA110" i="57"/>
  <c r="AA139" i="57"/>
  <c r="D120" i="47"/>
  <c r="J20" i="41"/>
  <c r="I19" i="41"/>
  <c r="Q17" i="47"/>
  <c r="Y14" i="51"/>
  <c r="M64" i="51"/>
  <c r="M22" i="48" s="1"/>
  <c r="E146" i="33"/>
  <c r="P76" i="48"/>
  <c r="Q14" i="48"/>
  <c r="S189" i="33"/>
  <c r="CK2" i="57"/>
  <c r="C121" i="43"/>
  <c r="C124" i="43"/>
  <c r="M59" i="51"/>
  <c r="M22" i="40" s="1"/>
  <c r="Y9" i="51"/>
  <c r="M40" i="43"/>
  <c r="L95" i="61"/>
  <c r="L109" i="61" s="1"/>
  <c r="C123" i="61" s="1"/>
  <c r="CC26" i="57"/>
  <c r="CC7" i="57" s="1"/>
  <c r="L31" i="43"/>
  <c r="L42" i="40"/>
  <c r="L40" i="40" s="1"/>
  <c r="R77" i="51"/>
  <c r="M190" i="33"/>
  <c r="AR4" i="57"/>
  <c r="Q17" i="45"/>
  <c r="P42" i="32"/>
  <c r="P40" i="32" s="1"/>
  <c r="V73" i="51"/>
  <c r="P76" i="45"/>
  <c r="Q14" i="45"/>
  <c r="C121" i="48"/>
  <c r="C124" i="48"/>
  <c r="C165" i="33" s="1"/>
  <c r="C249" i="33" s="1"/>
  <c r="B93" i="41"/>
  <c r="B94" i="41" s="1"/>
  <c r="B91" i="41"/>
  <c r="V140" i="57"/>
  <c r="W13" i="57"/>
  <c r="AN61" i="57"/>
  <c r="AN62" i="57" s="1"/>
  <c r="AN59" i="57"/>
  <c r="S4" i="44"/>
  <c r="R36" i="44"/>
  <c r="K42" i="44"/>
  <c r="K40" i="44" s="1"/>
  <c r="Q78" i="51"/>
  <c r="AC12" i="57"/>
  <c r="L192" i="61"/>
  <c r="C206" i="61" s="1"/>
  <c r="L190" i="61"/>
  <c r="L204" i="61" s="1"/>
  <c r="C218" i="61" s="1"/>
  <c r="R36" i="32"/>
  <c r="S4" i="32"/>
  <c r="N127" i="33"/>
  <c r="M82" i="33"/>
  <c r="M67" i="59" s="1"/>
  <c r="R4" i="43"/>
  <c r="Q36" i="43"/>
  <c r="I19" i="40"/>
  <c r="J20" i="40"/>
  <c r="D120" i="46"/>
  <c r="Q14" i="32"/>
  <c r="P76" i="32"/>
  <c r="Q17" i="49"/>
  <c r="Q17" i="46"/>
  <c r="J20" i="47"/>
  <c r="I19" i="47"/>
  <c r="F120" i="32"/>
  <c r="H120" i="1"/>
  <c r="I19" i="44"/>
  <c r="J20" i="44"/>
  <c r="P76" i="47"/>
  <c r="Q14" i="47"/>
  <c r="Q17" i="32"/>
  <c r="Q17" i="43"/>
  <c r="P76" i="44"/>
  <c r="Q14" i="44"/>
  <c r="C124" i="46"/>
  <c r="C121" i="46"/>
  <c r="AJ88" i="57"/>
  <c r="AJ117" i="57"/>
  <c r="I70" i="55"/>
  <c r="I113" i="1" s="1"/>
  <c r="AC97" i="41"/>
  <c r="AD30" i="55"/>
  <c r="E120" i="45"/>
  <c r="AO79" i="57"/>
  <c r="AO75" i="57"/>
  <c r="AO71" i="57"/>
  <c r="AO78" i="57"/>
  <c r="AO74" i="57"/>
  <c r="AO135" i="57" s="1"/>
  <c r="AO70" i="57"/>
  <c r="AO81" i="57"/>
  <c r="AO77" i="57"/>
  <c r="AO73" i="57"/>
  <c r="AP3" i="57"/>
  <c r="AO80" i="57"/>
  <c r="AO76" i="57"/>
  <c r="AO72" i="57"/>
  <c r="AN131" i="57"/>
  <c r="AE224" i="57"/>
  <c r="K46" i="1" s="1"/>
  <c r="AN209" i="57"/>
  <c r="K56" i="55"/>
  <c r="K170" i="33" s="1"/>
  <c r="AE229" i="57"/>
  <c r="K46" i="40" s="1"/>
  <c r="AN136" i="57"/>
  <c r="K61" i="55"/>
  <c r="K175" i="33" s="1"/>
  <c r="AN219" i="57"/>
  <c r="AN141" i="57"/>
  <c r="AE234" i="57"/>
  <c r="K46" i="48" s="1"/>
  <c r="K66" i="55"/>
  <c r="K180" i="33" s="1"/>
  <c r="O40" i="41"/>
  <c r="N93" i="61"/>
  <c r="N107" i="61" s="1"/>
  <c r="CE24" i="57"/>
  <c r="CE5" i="57" s="1"/>
  <c r="N31" i="41"/>
  <c r="AG10" i="57"/>
  <c r="Y127" i="57"/>
  <c r="Y98" i="57"/>
  <c r="Z112" i="57"/>
  <c r="AC97" i="42"/>
  <c r="AD31" i="55"/>
  <c r="E145" i="33"/>
  <c r="W4" i="40"/>
  <c r="J20" i="46"/>
  <c r="I19" i="46"/>
  <c r="Q56" i="43"/>
  <c r="P385" i="33"/>
  <c r="P182" i="61"/>
  <c r="P196" i="61" s="1"/>
  <c r="B93" i="44"/>
  <c r="B94" i="44" s="1"/>
  <c r="B91" i="44"/>
  <c r="S4" i="41"/>
  <c r="R36" i="41"/>
  <c r="M57" i="51"/>
  <c r="M22" i="42" s="1"/>
  <c r="Y7" i="51"/>
  <c r="R393" i="51"/>
  <c r="R383" i="51" s="1"/>
  <c r="R46" i="51" s="1"/>
  <c r="R58" i="46" s="1"/>
  <c r="S391" i="51"/>
  <c r="Q56" i="46"/>
  <c r="P389" i="33"/>
  <c r="P186" i="61"/>
  <c r="P200" i="61" s="1"/>
  <c r="AK62" i="57"/>
  <c r="AK102" i="57"/>
  <c r="Q56" i="48"/>
  <c r="P391" i="33"/>
  <c r="P188" i="61"/>
  <c r="P202" i="61" s="1"/>
  <c r="AD91" i="57"/>
  <c r="AE105" i="57"/>
  <c r="AD120" i="57"/>
  <c r="F73" i="55"/>
  <c r="F113" i="42" s="1"/>
  <c r="Q56" i="41"/>
  <c r="P383" i="33"/>
  <c r="P180" i="61"/>
  <c r="P194" i="61" s="1"/>
  <c r="O40" i="1"/>
  <c r="CE22" i="57"/>
  <c r="CE3" i="57" s="1"/>
  <c r="N91" i="61"/>
  <c r="N105" i="61" s="1"/>
  <c r="N31" i="1"/>
  <c r="R4" i="46"/>
  <c r="Q36" i="46"/>
  <c r="J20" i="42"/>
  <c r="I19" i="42"/>
  <c r="AE89" i="57"/>
  <c r="AE118" i="57"/>
  <c r="P76" i="43"/>
  <c r="Q14" i="43"/>
  <c r="AD93" i="57"/>
  <c r="AD122" i="57"/>
  <c r="F75" i="55"/>
  <c r="F113" i="40" s="1"/>
  <c r="AE107" i="57"/>
  <c r="L36" i="33"/>
  <c r="L45" i="59"/>
  <c r="S4" i="49"/>
  <c r="R36" i="49"/>
  <c r="P382" i="33"/>
  <c r="Q56" i="32"/>
  <c r="P179" i="61"/>
  <c r="P193" i="61" s="1"/>
  <c r="G198" i="33"/>
  <c r="AF12" i="57"/>
  <c r="F19" i="59"/>
  <c r="B11" i="59"/>
  <c r="H197" i="33"/>
  <c r="AH11" i="57"/>
  <c r="I196" i="33"/>
  <c r="AJ10" i="57"/>
  <c r="Q56" i="40"/>
  <c r="P386" i="33"/>
  <c r="P183" i="61"/>
  <c r="P197" i="61" s="1"/>
  <c r="AC97" i="49"/>
  <c r="AD39" i="55"/>
  <c r="M62" i="51"/>
  <c r="M22" i="46" s="1"/>
  <c r="Y12" i="51"/>
  <c r="C308" i="51"/>
  <c r="C310" i="51" s="1"/>
  <c r="C306" i="51"/>
  <c r="B93" i="49"/>
  <c r="B94" i="49" s="1"/>
  <c r="B91" i="49"/>
  <c r="I19" i="49"/>
  <c r="J20" i="49"/>
  <c r="C124" i="32"/>
  <c r="C121" i="32"/>
  <c r="C124" i="47"/>
  <c r="C164" i="33" s="1"/>
  <c r="C248" i="33" s="1"/>
  <c r="C121" i="47"/>
  <c r="Q17" i="48"/>
  <c r="Q56" i="44"/>
  <c r="P387" i="33"/>
  <c r="P184" i="61"/>
  <c r="P198" i="61" s="1"/>
  <c r="AB97" i="1"/>
  <c r="AC28" i="55"/>
  <c r="Z4" i="51"/>
  <c r="N54" i="51"/>
  <c r="H40" i="48"/>
  <c r="BX32" i="57"/>
  <c r="BX13" i="57" s="1"/>
  <c r="G101" i="61"/>
  <c r="G115" i="61" s="1"/>
  <c r="B129" i="61" s="1"/>
  <c r="G31" i="48"/>
  <c r="AC124" i="57"/>
  <c r="AC95" i="57"/>
  <c r="Q36" i="48"/>
  <c r="R4" i="48"/>
  <c r="Y125" i="57"/>
  <c r="Y96" i="57"/>
  <c r="AC97" i="44"/>
  <c r="AD34" i="55"/>
  <c r="J20" i="32"/>
  <c r="I19" i="32"/>
  <c r="AE227" i="57"/>
  <c r="K46" i="42" s="1"/>
  <c r="AN212" i="57"/>
  <c r="AN134" i="57"/>
  <c r="K59" i="55"/>
  <c r="K173" i="33" s="1"/>
  <c r="AN135" i="57"/>
  <c r="AE228" i="57"/>
  <c r="K46" i="43" s="1"/>
  <c r="K60" i="55"/>
  <c r="K174" i="33" s="1"/>
  <c r="AE233" i="57"/>
  <c r="K46" i="47" s="1"/>
  <c r="AN140" i="57"/>
  <c r="K65" i="55"/>
  <c r="K179" i="33" s="1"/>
  <c r="M192" i="33"/>
  <c r="AR6" i="57"/>
  <c r="AC97" i="47"/>
  <c r="AD37" i="55"/>
  <c r="C120" i="48"/>
  <c r="C114" i="48"/>
  <c r="C115" i="48" s="1"/>
  <c r="C264" i="33" s="1"/>
  <c r="I42" i="48"/>
  <c r="O82" i="51"/>
  <c r="Q17" i="44"/>
  <c r="B93" i="45"/>
  <c r="B94" i="45" s="1"/>
  <c r="B91" i="45"/>
  <c r="AM143" i="57"/>
  <c r="AD104" i="57"/>
  <c r="AC90" i="57"/>
  <c r="AC119" i="57"/>
  <c r="Q17" i="42"/>
  <c r="Y10" i="51"/>
  <c r="M60" i="51"/>
  <c r="M22" i="44" s="1"/>
  <c r="AD95" i="57"/>
  <c r="AD124" i="57"/>
  <c r="F77" i="55"/>
  <c r="F113" i="45" s="1"/>
  <c r="AE109" i="57"/>
  <c r="E147" i="33"/>
  <c r="J42" i="45"/>
  <c r="J40" i="45" s="1"/>
  <c r="P79" i="51"/>
  <c r="L66" i="51"/>
  <c r="Y6" i="51"/>
  <c r="M56" i="51"/>
  <c r="M22" i="41" s="1"/>
  <c r="K194" i="33"/>
  <c r="AN8" i="57"/>
  <c r="AM8" i="57" s="1"/>
  <c r="Q17" i="40"/>
  <c r="C124" i="41"/>
  <c r="C121" i="41"/>
  <c r="I42" i="46"/>
  <c r="I40" i="46" s="1"/>
  <c r="O80" i="51"/>
  <c r="AQ5" i="57"/>
  <c r="AF67" i="57"/>
  <c r="AG66" i="57"/>
  <c r="AF103" i="57"/>
  <c r="AC97" i="48"/>
  <c r="AD38" i="55"/>
  <c r="AD123" i="57"/>
  <c r="AD94" i="57"/>
  <c r="F76" i="55"/>
  <c r="F113" i="44" s="1"/>
  <c r="AE108" i="57"/>
  <c r="AD121" i="57"/>
  <c r="AE106" i="57"/>
  <c r="AD92" i="57"/>
  <c r="F74" i="55"/>
  <c r="F113" i="43" s="1"/>
  <c r="Q17" i="41"/>
  <c r="G199" i="33"/>
  <c r="AF13" i="57"/>
  <c r="J195" i="33"/>
  <c r="AL9" i="57"/>
  <c r="R42" i="1"/>
  <c r="X72" i="51"/>
  <c r="C124" i="1"/>
  <c r="C121" i="1"/>
  <c r="P81" i="33"/>
  <c r="P66" i="59" s="1"/>
  <c r="AI10" i="57"/>
  <c r="R4" i="1"/>
  <c r="Q36" i="1"/>
  <c r="AK223" i="57"/>
  <c r="D148" i="33"/>
  <c r="P42" i="41"/>
  <c r="V74" i="51"/>
  <c r="F42" i="49"/>
  <c r="F40" i="49" s="1"/>
  <c r="L83" i="51"/>
  <c r="K84" i="51"/>
  <c r="P42" i="43"/>
  <c r="V76" i="51"/>
  <c r="W141" i="57"/>
  <c r="W112" i="57"/>
  <c r="R36" i="42"/>
  <c r="S4" i="42"/>
  <c r="B93" i="32"/>
  <c r="B94" i="32" s="1"/>
  <c r="B91" i="32"/>
  <c r="AI9" i="57"/>
  <c r="M58" i="51"/>
  <c r="M22" i="43" s="1"/>
  <c r="Y8" i="51"/>
  <c r="O42" i="42"/>
  <c r="O40" i="42" s="1"/>
  <c r="U75" i="51"/>
  <c r="J20" i="48"/>
  <c r="I19" i="48"/>
  <c r="AP56" i="57"/>
  <c r="AP58" i="57" s="1"/>
  <c r="AQ4" i="57"/>
  <c r="AQ56" i="57" s="1"/>
  <c r="AQ58" i="57" s="1"/>
  <c r="Q14" i="41"/>
  <c r="P76" i="41"/>
  <c r="X16" i="51"/>
  <c r="D201" i="33"/>
  <c r="D202" i="33" s="1"/>
  <c r="D98" i="33" s="1"/>
  <c r="Z15" i="57"/>
  <c r="Q14" i="42"/>
  <c r="P76" i="42"/>
  <c r="C150" i="33"/>
  <c r="C86" i="47"/>
  <c r="Q56" i="45"/>
  <c r="P388" i="33"/>
  <c r="P185" i="61"/>
  <c r="P199" i="61" s="1"/>
  <c r="C124" i="45"/>
  <c r="C121" i="45"/>
  <c r="Q17" i="1"/>
  <c r="AE231" i="57"/>
  <c r="K46" i="45" s="1"/>
  <c r="AN138" i="57"/>
  <c r="K63" i="55"/>
  <c r="K177" i="33" s="1"/>
  <c r="AN139" i="57"/>
  <c r="AE232" i="57"/>
  <c r="K46" i="46" s="1"/>
  <c r="K64" i="55"/>
  <c r="K178" i="33" s="1"/>
  <c r="AN211" i="57"/>
  <c r="AN133" i="57"/>
  <c r="AE226" i="57"/>
  <c r="K46" i="41" s="1"/>
  <c r="K58" i="55"/>
  <c r="K172" i="33" s="1"/>
  <c r="W123" i="57"/>
  <c r="W94" i="57"/>
  <c r="Q56" i="42"/>
  <c r="P384" i="33"/>
  <c r="P181" i="61"/>
  <c r="P195" i="61" s="1"/>
  <c r="C124" i="42"/>
  <c r="C121" i="42"/>
  <c r="P76" i="49"/>
  <c r="Q14" i="49"/>
  <c r="E144" i="33"/>
  <c r="J20" i="45"/>
  <c r="I19" i="45"/>
  <c r="AA97" i="57"/>
  <c r="AA126" i="57"/>
  <c r="AB111" i="57"/>
  <c r="AC97" i="45"/>
  <c r="AD35" i="55"/>
  <c r="C121" i="40"/>
  <c r="C124" i="40"/>
  <c r="E120" i="41"/>
  <c r="R36" i="45"/>
  <c r="S4" i="45"/>
  <c r="R4" i="47"/>
  <c r="Q36" i="47"/>
  <c r="Q56" i="47"/>
  <c r="P390" i="33"/>
  <c r="P187" i="61"/>
  <c r="P201" i="61" s="1"/>
  <c r="AD143" i="57"/>
  <c r="P76" i="1"/>
  <c r="Q14" i="1"/>
  <c r="Y15" i="51"/>
  <c r="M65" i="51"/>
  <c r="M22" i="49" s="1"/>
  <c r="T15" i="57"/>
  <c r="X142" i="57"/>
  <c r="X143" i="57" s="1"/>
  <c r="X113" i="57"/>
  <c r="X16" i="57"/>
  <c r="AC14" i="57"/>
  <c r="G141" i="33"/>
  <c r="P76" i="40"/>
  <c r="Q14" i="40"/>
  <c r="C84" i="33"/>
  <c r="J20" i="1"/>
  <c r="I19" i="1"/>
  <c r="J20" i="43"/>
  <c r="I19" i="43"/>
  <c r="I42" i="47"/>
  <c r="I40" i="47" s="1"/>
  <c r="O81" i="51"/>
  <c r="C124" i="44"/>
  <c r="C121" i="44"/>
  <c r="AL118" i="33"/>
  <c r="AC13" i="57"/>
  <c r="AB125" i="57"/>
  <c r="AB96" i="57"/>
  <c r="E78" i="55"/>
  <c r="E113" i="46" s="1"/>
  <c r="N56" i="1"/>
  <c r="M381" i="33"/>
  <c r="M135" i="1"/>
  <c r="M178" i="61"/>
  <c r="M34" i="33"/>
  <c r="Y11" i="51"/>
  <c r="M61" i="51"/>
  <c r="M22" i="45" s="1"/>
  <c r="B93" i="47"/>
  <c r="B94" i="47" s="1"/>
  <c r="B91" i="47"/>
  <c r="M193" i="33"/>
  <c r="AR7" i="57"/>
  <c r="AQ7" i="57" s="1"/>
  <c r="N191" i="33"/>
  <c r="AT5" i="57"/>
  <c r="BW33" i="57" l="1"/>
  <c r="BW14" i="57" s="1"/>
  <c r="F102" i="61"/>
  <c r="F116" i="61" s="1"/>
  <c r="F31" i="49"/>
  <c r="CB28" i="57"/>
  <c r="CB9" i="57" s="1"/>
  <c r="K97" i="61"/>
  <c r="K111" i="61" s="1"/>
  <c r="K31" i="44"/>
  <c r="BZ30" i="57"/>
  <c r="BZ11" i="57" s="1"/>
  <c r="I99" i="61"/>
  <c r="I113" i="61" s="1"/>
  <c r="I31" i="46"/>
  <c r="I100" i="61"/>
  <c r="I114" i="61" s="1"/>
  <c r="BZ31" i="57"/>
  <c r="BZ12" i="57" s="1"/>
  <c r="I31" i="47"/>
  <c r="CF25" i="57"/>
  <c r="CF6" i="57" s="1"/>
  <c r="O94" i="61"/>
  <c r="O108" i="61" s="1"/>
  <c r="O31" i="42"/>
  <c r="P92" i="61"/>
  <c r="P106" i="61" s="1"/>
  <c r="CG23" i="57"/>
  <c r="CG4" i="57" s="1"/>
  <c r="P31" i="32"/>
  <c r="CA29" i="57"/>
  <c r="CA10" i="57" s="1"/>
  <c r="J98" i="61"/>
  <c r="J112" i="61" s="1"/>
  <c r="J31" i="45"/>
  <c r="L96" i="61"/>
  <c r="L110" i="61" s="1"/>
  <c r="C124" i="61" s="1"/>
  <c r="CC27" i="57"/>
  <c r="CC8" i="57" s="1"/>
  <c r="L31" i="40"/>
  <c r="K123" i="41"/>
  <c r="K122" i="41" s="1"/>
  <c r="N58" i="51"/>
  <c r="N22" i="43" s="1"/>
  <c r="Z8" i="51"/>
  <c r="Q81" i="33"/>
  <c r="Q66" i="59" s="1"/>
  <c r="C155" i="33"/>
  <c r="C86" i="1"/>
  <c r="R17" i="40"/>
  <c r="K42" i="45"/>
  <c r="K40" i="45" s="1"/>
  <c r="Q79" i="51"/>
  <c r="AE124" i="57"/>
  <c r="AE95" i="57"/>
  <c r="AF109" i="57"/>
  <c r="K123" i="42"/>
  <c r="K122" i="42" s="1"/>
  <c r="AD97" i="44"/>
  <c r="AE34" i="55"/>
  <c r="R36" i="48"/>
  <c r="S4" i="48"/>
  <c r="G200" i="33"/>
  <c r="AF14" i="57"/>
  <c r="AC97" i="1"/>
  <c r="AD28" i="55"/>
  <c r="C156" i="33"/>
  <c r="C240" i="33" s="1"/>
  <c r="C86" i="32"/>
  <c r="N62" i="51"/>
  <c r="N22" i="46" s="1"/>
  <c r="Z12" i="51"/>
  <c r="S36" i="49"/>
  <c r="T4" i="49"/>
  <c r="F120" i="40"/>
  <c r="R36" i="46"/>
  <c r="S4" i="46"/>
  <c r="P40" i="1"/>
  <c r="CF22" i="57"/>
  <c r="CF3" i="57" s="1"/>
  <c r="O91" i="61"/>
  <c r="O105" i="61" s="1"/>
  <c r="O31" i="1"/>
  <c r="R56" i="48"/>
  <c r="Q391" i="33"/>
  <c r="Q188" i="61"/>
  <c r="T391" i="51"/>
  <c r="S393" i="51"/>
  <c r="S383" i="51" s="1"/>
  <c r="S46" i="51" s="1"/>
  <c r="S58" i="46" s="1"/>
  <c r="R56" i="43"/>
  <c r="Q385" i="33"/>
  <c r="Q182" i="61"/>
  <c r="N192" i="33"/>
  <c r="AT6" i="57"/>
  <c r="K123" i="1"/>
  <c r="K122" i="1" s="1"/>
  <c r="AO211" i="57"/>
  <c r="AO133" i="57"/>
  <c r="AO212" i="57"/>
  <c r="AO134" i="57"/>
  <c r="AO140" i="57"/>
  <c r="E148" i="33"/>
  <c r="AD97" i="41"/>
  <c r="AE30" i="55"/>
  <c r="R17" i="43"/>
  <c r="H141" i="33"/>
  <c r="R17" i="49"/>
  <c r="D149" i="33"/>
  <c r="L42" i="44"/>
  <c r="L40" i="44" s="1"/>
  <c r="R78" i="51"/>
  <c r="W140" i="57"/>
  <c r="W111" i="57"/>
  <c r="L194" i="33"/>
  <c r="AP8" i="57"/>
  <c r="C159" i="33"/>
  <c r="C243" i="33" s="1"/>
  <c r="C86" i="43"/>
  <c r="N64" i="51"/>
  <c r="N22" i="48" s="1"/>
  <c r="Z14" i="51"/>
  <c r="AA125" i="57"/>
  <c r="AA96" i="57"/>
  <c r="C38" i="33"/>
  <c r="C42" i="33"/>
  <c r="C47" i="59" s="1"/>
  <c r="C40" i="33"/>
  <c r="S36" i="40"/>
  <c r="AK9" i="57"/>
  <c r="E201" i="33"/>
  <c r="E202" i="33" s="1"/>
  <c r="E98" i="33" s="1"/>
  <c r="AB15" i="57"/>
  <c r="M192" i="61"/>
  <c r="M190" i="61"/>
  <c r="M204" i="61" s="1"/>
  <c r="K123" i="46"/>
  <c r="K122" i="46" s="1"/>
  <c r="AA15" i="57"/>
  <c r="Z113" i="57"/>
  <c r="Z142" i="57"/>
  <c r="Z143" i="57" s="1"/>
  <c r="Z16" i="57"/>
  <c r="C161" i="33"/>
  <c r="C245" i="33" s="1"/>
  <c r="C86" i="44"/>
  <c r="T4" i="45"/>
  <c r="S36" i="45"/>
  <c r="C158" i="33"/>
  <c r="C242" i="33" s="1"/>
  <c r="C86" i="42"/>
  <c r="Q76" i="41"/>
  <c r="R14" i="41"/>
  <c r="Q42" i="43"/>
  <c r="W76" i="51"/>
  <c r="S4" i="1"/>
  <c r="R36" i="1"/>
  <c r="AL223" i="57"/>
  <c r="S42" i="1"/>
  <c r="Y72" i="51"/>
  <c r="R17" i="41"/>
  <c r="F120" i="43"/>
  <c r="AE123" i="57"/>
  <c r="AE94" i="57"/>
  <c r="AF108" i="57"/>
  <c r="AF89" i="57"/>
  <c r="AF118" i="57"/>
  <c r="G71" i="55"/>
  <c r="G113" i="32" s="1"/>
  <c r="Z6" i="51"/>
  <c r="N56" i="51"/>
  <c r="N22" i="41" s="1"/>
  <c r="F120" i="45"/>
  <c r="N60" i="51"/>
  <c r="N22" i="44" s="1"/>
  <c r="Z10" i="51"/>
  <c r="R17" i="42"/>
  <c r="J42" i="48"/>
  <c r="P82" i="51"/>
  <c r="C151" i="33"/>
  <c r="C86" i="48"/>
  <c r="K123" i="47"/>
  <c r="K122" i="47" s="1"/>
  <c r="I40" i="48"/>
  <c r="BY32" i="57"/>
  <c r="BY13" i="57" s="1"/>
  <c r="H101" i="61"/>
  <c r="H115" i="61" s="1"/>
  <c r="H31" i="48"/>
  <c r="N22" i="1"/>
  <c r="K20" i="49"/>
  <c r="J19" i="49"/>
  <c r="C355" i="51"/>
  <c r="C354" i="51"/>
  <c r="C353" i="51"/>
  <c r="C352" i="51"/>
  <c r="C351" i="51"/>
  <c r="C350" i="51"/>
  <c r="C349" i="51"/>
  <c r="C348" i="51"/>
  <c r="C347" i="51"/>
  <c r="C346" i="51"/>
  <c r="C345" i="51"/>
  <c r="C344" i="51"/>
  <c r="R56" i="40"/>
  <c r="Q386" i="33"/>
  <c r="Q183" i="61"/>
  <c r="R56" i="32"/>
  <c r="Q382" i="33"/>
  <c r="Q179" i="61"/>
  <c r="AG11" i="57"/>
  <c r="AF105" i="57"/>
  <c r="AE120" i="57"/>
  <c r="AE91" i="57"/>
  <c r="AK88" i="57"/>
  <c r="AK117" i="57"/>
  <c r="T4" i="41"/>
  <c r="S36" i="41"/>
  <c r="X4" i="40"/>
  <c r="Z127" i="57"/>
  <c r="Z98" i="57"/>
  <c r="D80" i="55"/>
  <c r="D113" i="48" s="1"/>
  <c r="AA112" i="57"/>
  <c r="K123" i="40"/>
  <c r="K122" i="40" s="1"/>
  <c r="AN143" i="57"/>
  <c r="AO137" i="57"/>
  <c r="AO138" i="57"/>
  <c r="AO139" i="57"/>
  <c r="Q76" i="44"/>
  <c r="R14" i="44"/>
  <c r="Q76" i="47"/>
  <c r="R14" i="47"/>
  <c r="K20" i="47"/>
  <c r="J19" i="47"/>
  <c r="R17" i="46"/>
  <c r="Q76" i="32"/>
  <c r="R14" i="32"/>
  <c r="J19" i="40"/>
  <c r="K20" i="40"/>
  <c r="R36" i="43"/>
  <c r="S4" i="43"/>
  <c r="Q42" i="32"/>
  <c r="Q40" i="32" s="1"/>
  <c r="W73" i="51"/>
  <c r="M42" i="40"/>
  <c r="M40" i="40" s="1"/>
  <c r="S77" i="51"/>
  <c r="N59" i="51"/>
  <c r="N22" i="40" s="1"/>
  <c r="Z9" i="51"/>
  <c r="AD97" i="46"/>
  <c r="AE36" i="55"/>
  <c r="N63" i="51"/>
  <c r="N22" i="47" s="1"/>
  <c r="Z13" i="51"/>
  <c r="AC97" i="32"/>
  <c r="AD29" i="55"/>
  <c r="R56" i="49"/>
  <c r="Q392" i="33"/>
  <c r="Q189" i="61"/>
  <c r="N55" i="51"/>
  <c r="N22" i="32" s="1"/>
  <c r="Z5" i="51"/>
  <c r="AD125" i="57"/>
  <c r="AD96" i="57"/>
  <c r="F78" i="55"/>
  <c r="F113" i="46" s="1"/>
  <c r="H198" i="33"/>
  <c r="AH12" i="57"/>
  <c r="X128" i="57"/>
  <c r="X129" i="57" s="1"/>
  <c r="X144" i="57" s="1"/>
  <c r="X99" i="57"/>
  <c r="C81" i="55"/>
  <c r="C113" i="49" s="1"/>
  <c r="K20" i="45"/>
  <c r="J19" i="45"/>
  <c r="Z11" i="51"/>
  <c r="N61" i="51"/>
  <c r="N22" i="45" s="1"/>
  <c r="K20" i="43"/>
  <c r="J19" i="43"/>
  <c r="Q76" i="40"/>
  <c r="R14" i="40"/>
  <c r="Z15" i="51"/>
  <c r="N65" i="51"/>
  <c r="N22" i="49" s="1"/>
  <c r="R56" i="47"/>
  <c r="Q390" i="33"/>
  <c r="Q187" i="61"/>
  <c r="AD97" i="45"/>
  <c r="AE35" i="55"/>
  <c r="R17" i="1"/>
  <c r="T4" i="42"/>
  <c r="S36" i="42"/>
  <c r="AM118" i="33"/>
  <c r="J42" i="47"/>
  <c r="J40" i="47" s="1"/>
  <c r="P81" i="51"/>
  <c r="C91" i="33"/>
  <c r="C9" i="55"/>
  <c r="Y15" i="57"/>
  <c r="Q76" i="1"/>
  <c r="R14" i="1"/>
  <c r="C160" i="33"/>
  <c r="C244" i="33" s="1"/>
  <c r="C86" i="40"/>
  <c r="C162" i="33"/>
  <c r="C246" i="33" s="1"/>
  <c r="C86" i="45"/>
  <c r="R14" i="42"/>
  <c r="Q76" i="42"/>
  <c r="AQ59" i="57"/>
  <c r="AQ61" i="57"/>
  <c r="AQ62" i="57" s="1"/>
  <c r="P42" i="42"/>
  <c r="P40" i="42" s="1"/>
  <c r="V75" i="51"/>
  <c r="Q42" i="41"/>
  <c r="W74" i="51"/>
  <c r="F120" i="44"/>
  <c r="AG67" i="57"/>
  <c r="AH66" i="57"/>
  <c r="AG103" i="57"/>
  <c r="AS5" i="57"/>
  <c r="AO8" i="57"/>
  <c r="AD97" i="47"/>
  <c r="AE37" i="55"/>
  <c r="AA4" i="51"/>
  <c r="O54" i="51"/>
  <c r="Z16" i="51"/>
  <c r="R56" i="44"/>
  <c r="Q387" i="33"/>
  <c r="Q184" i="61"/>
  <c r="AG12" i="57"/>
  <c r="AF110" i="57"/>
  <c r="AF139" i="57"/>
  <c r="AF143" i="57" s="1"/>
  <c r="K20" i="42"/>
  <c r="J19" i="42"/>
  <c r="R56" i="41"/>
  <c r="Q383" i="33"/>
  <c r="Q180" i="61"/>
  <c r="N57" i="51"/>
  <c r="N22" i="42" s="1"/>
  <c r="Z7" i="51"/>
  <c r="K20" i="46"/>
  <c r="J19" i="46"/>
  <c r="AD97" i="42"/>
  <c r="AE31" i="55"/>
  <c r="AO141" i="57"/>
  <c r="AO219" i="57"/>
  <c r="AO142" i="57"/>
  <c r="AO132" i="57"/>
  <c r="AO210" i="57"/>
  <c r="I120" i="1"/>
  <c r="T189" i="33"/>
  <c r="CL2" i="57"/>
  <c r="R17" i="47"/>
  <c r="J19" i="41"/>
  <c r="K20" i="41"/>
  <c r="D150" i="33"/>
  <c r="Q76" i="46"/>
  <c r="R14" i="46"/>
  <c r="K123" i="44"/>
  <c r="K122" i="44" s="1"/>
  <c r="AL88" i="57"/>
  <c r="AL117" i="57"/>
  <c r="J70" i="55"/>
  <c r="J113" i="1" s="1"/>
  <c r="AE14" i="57"/>
  <c r="AD97" i="43"/>
  <c r="AE32" i="55"/>
  <c r="J196" i="33"/>
  <c r="AL10" i="57"/>
  <c r="H199" i="33"/>
  <c r="AH13" i="57"/>
  <c r="K195" i="33"/>
  <c r="AN9" i="57"/>
  <c r="G42" i="49"/>
  <c r="G40" i="49" s="1"/>
  <c r="M83" i="51"/>
  <c r="E120" i="46"/>
  <c r="K20" i="1"/>
  <c r="J19" i="1"/>
  <c r="E143" i="33"/>
  <c r="Q76" i="49"/>
  <c r="R14" i="49"/>
  <c r="K123" i="45"/>
  <c r="K122" i="45" s="1"/>
  <c r="M36" i="33"/>
  <c r="M45" i="59"/>
  <c r="O56" i="1"/>
  <c r="N381" i="33"/>
  <c r="N135" i="1"/>
  <c r="N34" i="33"/>
  <c r="N178" i="61"/>
  <c r="Y16" i="57"/>
  <c r="X145" i="57"/>
  <c r="U15" i="57"/>
  <c r="T16" i="57"/>
  <c r="T17" i="57" s="1"/>
  <c r="R36" i="47"/>
  <c r="S4" i="47"/>
  <c r="AB97" i="57"/>
  <c r="AB126" i="57"/>
  <c r="E79" i="55"/>
  <c r="E113" i="47" s="1"/>
  <c r="AC111" i="57"/>
  <c r="R56" i="42"/>
  <c r="Q384" i="33"/>
  <c r="Q181" i="61"/>
  <c r="R56" i="45"/>
  <c r="Q388" i="33"/>
  <c r="Q185" i="61"/>
  <c r="AP59" i="57"/>
  <c r="AP61" i="57"/>
  <c r="AP62" i="57" s="1"/>
  <c r="J19" i="48"/>
  <c r="K20" i="48"/>
  <c r="W127" i="57"/>
  <c r="W98" i="57"/>
  <c r="C124" i="33"/>
  <c r="C101" i="33" s="1"/>
  <c r="AG13" i="57"/>
  <c r="AE121" i="57"/>
  <c r="AF106" i="57"/>
  <c r="AE92" i="57"/>
  <c r="AD97" i="48"/>
  <c r="AE38" i="55"/>
  <c r="J42" i="46"/>
  <c r="J40" i="46" s="1"/>
  <c r="P80" i="51"/>
  <c r="C157" i="33"/>
  <c r="C241" i="33" s="1"/>
  <c r="C86" i="41"/>
  <c r="AD119" i="57"/>
  <c r="AE104" i="57"/>
  <c r="AD90" i="57"/>
  <c r="F72" i="55"/>
  <c r="F113" i="41" s="1"/>
  <c r="R17" i="44"/>
  <c r="AE13" i="57"/>
  <c r="K123" i="43"/>
  <c r="K122" i="43" s="1"/>
  <c r="K20" i="32"/>
  <c r="J19" i="32"/>
  <c r="Y16" i="51"/>
  <c r="R17" i="48"/>
  <c r="AD97" i="49"/>
  <c r="AE39" i="55"/>
  <c r="AK10" i="57"/>
  <c r="B74" i="59"/>
  <c r="F17" i="59"/>
  <c r="AE93" i="57"/>
  <c r="AE122" i="57"/>
  <c r="AF107" i="57"/>
  <c r="R14" i="43"/>
  <c r="Q76" i="43"/>
  <c r="AQ6" i="57"/>
  <c r="N190" i="33"/>
  <c r="AT4" i="57"/>
  <c r="F120" i="42"/>
  <c r="R56" i="46"/>
  <c r="Q389" i="33"/>
  <c r="Q186" i="61"/>
  <c r="P40" i="41"/>
  <c r="CF24" i="57"/>
  <c r="CF5" i="57" s="1"/>
  <c r="O93" i="61"/>
  <c r="O107" i="61" s="1"/>
  <c r="O31" i="41"/>
  <c r="K123" i="48"/>
  <c r="K122" i="48" s="1"/>
  <c r="AN102" i="57"/>
  <c r="AP78" i="57"/>
  <c r="AP74" i="57"/>
  <c r="AP70" i="57"/>
  <c r="AP81" i="57"/>
  <c r="AP77" i="57"/>
  <c r="AP73" i="57"/>
  <c r="AQ3" i="57"/>
  <c r="AP80" i="57"/>
  <c r="AP76" i="57"/>
  <c r="AP72" i="57"/>
  <c r="AP79" i="57"/>
  <c r="AP75" i="57"/>
  <c r="AP71" i="57"/>
  <c r="AO131" i="57"/>
  <c r="AO143" i="57" s="1"/>
  <c r="AO209" i="57"/>
  <c r="AO102" i="57"/>
  <c r="AO136" i="57"/>
  <c r="C163" i="33"/>
  <c r="C247" i="33" s="1"/>
  <c r="C86" i="46"/>
  <c r="R17" i="32"/>
  <c r="K20" i="44"/>
  <c r="J19" i="44"/>
  <c r="F142" i="33"/>
  <c r="O127" i="33"/>
  <c r="N82" i="33"/>
  <c r="N67" i="59" s="1"/>
  <c r="T4" i="32"/>
  <c r="S36" i="32"/>
  <c r="AC139" i="57"/>
  <c r="AC143" i="57" s="1"/>
  <c r="AC110" i="57"/>
  <c r="S36" i="44"/>
  <c r="T4" i="44"/>
  <c r="Q76" i="45"/>
  <c r="R14" i="45"/>
  <c r="R17" i="45"/>
  <c r="AS4" i="57"/>
  <c r="AS56" i="57" s="1"/>
  <c r="AS58" i="57" s="1"/>
  <c r="AR56" i="57"/>
  <c r="AR58" i="57" s="1"/>
  <c r="N40" i="43"/>
  <c r="CD26" i="57"/>
  <c r="CD7" i="57" s="1"/>
  <c r="M95" i="61"/>
  <c r="M109" i="61" s="1"/>
  <c r="M31" i="43"/>
  <c r="Q76" i="48"/>
  <c r="R14" i="48"/>
  <c r="AM62" i="57"/>
  <c r="AM102" i="57"/>
  <c r="AD97" i="40"/>
  <c r="AE33" i="55"/>
  <c r="K123" i="32"/>
  <c r="K122" i="32" s="1"/>
  <c r="K123" i="49"/>
  <c r="K122" i="49" s="1"/>
  <c r="C17" i="61"/>
  <c r="C15" i="61"/>
  <c r="C29" i="61" s="1"/>
  <c r="M66" i="51"/>
  <c r="AE12" i="57"/>
  <c r="O191" i="33"/>
  <c r="AV5" i="57"/>
  <c r="N193" i="33"/>
  <c r="AT7" i="57"/>
  <c r="I197" i="33"/>
  <c r="AJ11" i="57"/>
  <c r="AI11" i="57" s="1"/>
  <c r="M96" i="61" l="1"/>
  <c r="M110" i="61" s="1"/>
  <c r="CD27" i="57"/>
  <c r="CD8" i="57" s="1"/>
  <c r="M31" i="40"/>
  <c r="BX33" i="57"/>
  <c r="BX14" i="57" s="1"/>
  <c r="G102" i="61"/>
  <c r="G116" i="61" s="1"/>
  <c r="B130" i="61" s="1"/>
  <c r="G31" i="49"/>
  <c r="CB29" i="57"/>
  <c r="CB10" i="57" s="1"/>
  <c r="K98" i="61"/>
  <c r="K112" i="61" s="1"/>
  <c r="K31" i="45"/>
  <c r="J100" i="61"/>
  <c r="J114" i="61" s="1"/>
  <c r="CA31" i="57"/>
  <c r="CA12" i="57" s="1"/>
  <c r="J31" i="47"/>
  <c r="Q92" i="61"/>
  <c r="CH23" i="57"/>
  <c r="CH4" i="57" s="1"/>
  <c r="Q31" i="32"/>
  <c r="L97" i="61"/>
  <c r="L111" i="61" s="1"/>
  <c r="C125" i="61" s="1"/>
  <c r="CC28" i="57"/>
  <c r="CC9" i="57" s="1"/>
  <c r="L31" i="44"/>
  <c r="CA30" i="57"/>
  <c r="CA11" i="57" s="1"/>
  <c r="J99" i="61"/>
  <c r="J113" i="61" s="1"/>
  <c r="J31" i="46"/>
  <c r="P94" i="61"/>
  <c r="P108" i="61" s="1"/>
  <c r="CG25" i="57"/>
  <c r="CG6" i="57" s="1"/>
  <c r="P31" i="42"/>
  <c r="R76" i="45"/>
  <c r="S14" i="45"/>
  <c r="T36" i="32"/>
  <c r="U4" i="32"/>
  <c r="O192" i="33"/>
  <c r="AV6" i="57"/>
  <c r="F144" i="33"/>
  <c r="K19" i="32"/>
  <c r="L20" i="32"/>
  <c r="K42" i="46"/>
  <c r="K40" i="46" s="1"/>
  <c r="Q80" i="51"/>
  <c r="L20" i="48"/>
  <c r="K19" i="48"/>
  <c r="S14" i="48"/>
  <c r="R76" i="48"/>
  <c r="M194" i="33"/>
  <c r="AR8" i="57"/>
  <c r="AR61" i="57"/>
  <c r="AR62" i="57" s="1"/>
  <c r="AR59" i="57"/>
  <c r="AC125" i="57"/>
  <c r="AC96" i="57"/>
  <c r="S17" i="32"/>
  <c r="AF226" i="57"/>
  <c r="L46" i="41" s="1"/>
  <c r="AP211" i="57"/>
  <c r="AP133" i="57"/>
  <c r="L58" i="55"/>
  <c r="L172" i="33" s="1"/>
  <c r="AP212" i="57"/>
  <c r="AF227" i="57"/>
  <c r="L46" i="42" s="1"/>
  <c r="AP134" i="57"/>
  <c r="L59" i="55"/>
  <c r="L173" i="33" s="1"/>
  <c r="AF228" i="57"/>
  <c r="L46" i="43" s="1"/>
  <c r="AP135" i="57"/>
  <c r="L60" i="55"/>
  <c r="L174" i="33" s="1"/>
  <c r="Q40" i="41"/>
  <c r="P93" i="61"/>
  <c r="P107" i="61" s="1"/>
  <c r="CG24" i="57"/>
  <c r="CG5" i="57" s="1"/>
  <c r="P31" i="41"/>
  <c r="AT56" i="57"/>
  <c r="AT58" i="57" s="1"/>
  <c r="AF93" i="57"/>
  <c r="AF122" i="57"/>
  <c r="G75" i="55"/>
  <c r="G113" i="40" s="1"/>
  <c r="AG107" i="57"/>
  <c r="S17" i="48"/>
  <c r="F120" i="41"/>
  <c r="AF121" i="57"/>
  <c r="AG106" i="57"/>
  <c r="AF92" i="57"/>
  <c r="G74" i="55"/>
  <c r="G113" i="43" s="1"/>
  <c r="S56" i="45"/>
  <c r="R388" i="33"/>
  <c r="R185" i="61"/>
  <c r="R199" i="61" s="1"/>
  <c r="S56" i="42"/>
  <c r="R384" i="33"/>
  <c r="R181" i="61"/>
  <c r="R195" i="61" s="1"/>
  <c r="R76" i="49"/>
  <c r="S14" i="49"/>
  <c r="E149" i="33"/>
  <c r="AE97" i="43"/>
  <c r="AF32" i="55"/>
  <c r="L20" i="46"/>
  <c r="K19" i="46"/>
  <c r="P54" i="51"/>
  <c r="AB4" i="51"/>
  <c r="AE97" i="47"/>
  <c r="AF37" i="55"/>
  <c r="Q42" i="42"/>
  <c r="Q40" i="42" s="1"/>
  <c r="W75" i="51"/>
  <c r="Y113" i="57"/>
  <c r="Y142" i="57"/>
  <c r="Y143" i="57" s="1"/>
  <c r="S56" i="47"/>
  <c r="R390" i="33"/>
  <c r="R187" i="61"/>
  <c r="R201" i="61" s="1"/>
  <c r="AA5" i="51"/>
  <c r="O55" i="51"/>
  <c r="O22" i="32" s="1"/>
  <c r="Q203" i="61"/>
  <c r="D217" i="61" s="1"/>
  <c r="G217" i="61" s="1"/>
  <c r="E217" i="61"/>
  <c r="F217" i="61" s="1"/>
  <c r="AE97" i="46"/>
  <c r="AF36" i="55"/>
  <c r="L20" i="40"/>
  <c r="K19" i="40"/>
  <c r="S14" i="47"/>
  <c r="R76" i="47"/>
  <c r="D120" i="48"/>
  <c r="J40" i="48"/>
  <c r="BZ32" i="57"/>
  <c r="BZ13" i="57" s="1"/>
  <c r="I101" i="61"/>
  <c r="I115" i="61" s="1"/>
  <c r="I31" i="48"/>
  <c r="G120" i="32"/>
  <c r="T42" i="1"/>
  <c r="Z72" i="51"/>
  <c r="S36" i="1"/>
  <c r="T4" i="1"/>
  <c r="AM223" i="57"/>
  <c r="U4" i="45"/>
  <c r="T36" i="45"/>
  <c r="S17" i="43"/>
  <c r="Q196" i="61"/>
  <c r="D210" i="61" s="1"/>
  <c r="G210" i="61" s="1"/>
  <c r="E210" i="61"/>
  <c r="F210" i="61" s="1"/>
  <c r="S56" i="48"/>
  <c r="R391" i="33"/>
  <c r="R188" i="61"/>
  <c r="R202" i="61" s="1"/>
  <c r="L42" i="45"/>
  <c r="L40" i="45" s="1"/>
  <c r="R79" i="51"/>
  <c r="L195" i="33"/>
  <c r="AP9" i="57"/>
  <c r="AE110" i="57"/>
  <c r="AE139" i="57"/>
  <c r="AE143" i="57" s="1"/>
  <c r="AE97" i="40"/>
  <c r="AF33" i="55"/>
  <c r="AF233" i="57"/>
  <c r="L46" i="47" s="1"/>
  <c r="AP140" i="57"/>
  <c r="L65" i="55"/>
  <c r="L179" i="33" s="1"/>
  <c r="AF224" i="57"/>
  <c r="L46" i="1" s="1"/>
  <c r="AP209" i="57"/>
  <c r="AP131" i="57"/>
  <c r="L56" i="55"/>
  <c r="L170" i="33" s="1"/>
  <c r="Y17" i="57"/>
  <c r="Y145" i="57"/>
  <c r="AM117" i="57"/>
  <c r="AM88" i="57"/>
  <c r="O40" i="43"/>
  <c r="CE26" i="57"/>
  <c r="CE7" i="57" s="1"/>
  <c r="N95" i="61"/>
  <c r="N109" i="61" s="1"/>
  <c r="N31" i="43"/>
  <c r="P127" i="33"/>
  <c r="O82" i="33"/>
  <c r="O67" i="59" s="1"/>
  <c r="L20" i="44"/>
  <c r="K19" i="44"/>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AF225" i="57"/>
  <c r="L46" i="32" s="1"/>
  <c r="AP132" i="57"/>
  <c r="AP210" i="57"/>
  <c r="L57" i="55"/>
  <c r="L171" i="33" s="1"/>
  <c r="AF230" i="57"/>
  <c r="L46" i="44" s="1"/>
  <c r="AP137" i="57"/>
  <c r="L62" i="55"/>
  <c r="L176" i="33" s="1"/>
  <c r="AF231" i="57"/>
  <c r="L46" i="45" s="1"/>
  <c r="AP138" i="57"/>
  <c r="L63" i="55"/>
  <c r="L177" i="33" s="1"/>
  <c r="AF232" i="57"/>
  <c r="L46" i="46" s="1"/>
  <c r="AP139" i="57"/>
  <c r="L64" i="55"/>
  <c r="L178" i="33" s="1"/>
  <c r="S56" i="46"/>
  <c r="R389" i="33"/>
  <c r="R186" i="61"/>
  <c r="R200" i="61" s="1"/>
  <c r="AE97" i="49"/>
  <c r="AF39" i="55"/>
  <c r="S17" i="44"/>
  <c r="AE97" i="48"/>
  <c r="AF38" i="55"/>
  <c r="AC126" i="57"/>
  <c r="AC97" i="57"/>
  <c r="AD111" i="57"/>
  <c r="V15" i="57"/>
  <c r="U16" i="57"/>
  <c r="U17" i="57" s="1"/>
  <c r="N192" i="61"/>
  <c r="N190" i="61"/>
  <c r="N204" i="61" s="1"/>
  <c r="P56" i="1"/>
  <c r="O381" i="33"/>
  <c r="O135" i="1"/>
  <c r="O34" i="33"/>
  <c r="O178" i="61"/>
  <c r="AS7" i="57"/>
  <c r="H42" i="49"/>
  <c r="H40" i="49" s="1"/>
  <c r="N83" i="51"/>
  <c r="R76" i="46"/>
  <c r="S14" i="46"/>
  <c r="S17" i="47"/>
  <c r="U189" i="33"/>
  <c r="CM2" i="57"/>
  <c r="AE97" i="42"/>
  <c r="AF31" i="55"/>
  <c r="S56" i="41"/>
  <c r="R383" i="33"/>
  <c r="R180" i="61"/>
  <c r="R194" i="61" s="1"/>
  <c r="S56" i="44"/>
  <c r="R387" i="33"/>
  <c r="R184" i="61"/>
  <c r="R198" i="61" s="1"/>
  <c r="R76" i="42"/>
  <c r="S14" i="42"/>
  <c r="C107" i="49"/>
  <c r="C106" i="49" s="1"/>
  <c r="C109" i="49" s="1"/>
  <c r="C103" i="49" s="1"/>
  <c r="C107" i="48"/>
  <c r="C106" i="48" s="1"/>
  <c r="C109" i="48" s="1"/>
  <c r="C103" i="48" s="1"/>
  <c r="C107" i="47"/>
  <c r="C106" i="47" s="1"/>
  <c r="C109" i="47" s="1"/>
  <c r="C103" i="47" s="1"/>
  <c r="C107" i="46"/>
  <c r="C106" i="46" s="1"/>
  <c r="C109" i="46" s="1"/>
  <c r="C103" i="46" s="1"/>
  <c r="C107" i="45"/>
  <c r="C106" i="45" s="1"/>
  <c r="C109" i="45" s="1"/>
  <c r="C103" i="45" s="1"/>
  <c r="C107" i="44"/>
  <c r="C106" i="44" s="1"/>
  <c r="C109" i="44" s="1"/>
  <c r="C103" i="44" s="1"/>
  <c r="C107" i="43"/>
  <c r="C106" i="43" s="1"/>
  <c r="C109" i="43" s="1"/>
  <c r="C103" i="43" s="1"/>
  <c r="C107" i="40"/>
  <c r="C106" i="40" s="1"/>
  <c r="C109" i="40" s="1"/>
  <c r="C103" i="40" s="1"/>
  <c r="C107" i="41"/>
  <c r="C106" i="41" s="1"/>
  <c r="C109" i="41" s="1"/>
  <c r="C103" i="41" s="1"/>
  <c r="C107" i="42"/>
  <c r="C106" i="42" s="1"/>
  <c r="C109" i="42" s="1"/>
  <c r="C103" i="42" s="1"/>
  <c r="C107" i="32"/>
  <c r="C106" i="32" s="1"/>
  <c r="C109" i="32" s="1"/>
  <c r="C103" i="32" s="1"/>
  <c r="C107" i="1"/>
  <c r="C8" i="55"/>
  <c r="U4" i="42"/>
  <c r="T36" i="42"/>
  <c r="AA11" i="51"/>
  <c r="O61" i="51"/>
  <c r="O22" i="45" s="1"/>
  <c r="K19" i="45"/>
  <c r="L20" i="45"/>
  <c r="F120" i="46"/>
  <c r="N42" i="40"/>
  <c r="N40" i="40" s="1"/>
  <c r="T77" i="51"/>
  <c r="S17" i="46"/>
  <c r="Q193" i="61"/>
  <c r="D207" i="61" s="1"/>
  <c r="G207" i="61" s="1"/>
  <c r="E207" i="61"/>
  <c r="F207" i="61" s="1"/>
  <c r="S56" i="40"/>
  <c r="R386" i="33"/>
  <c r="R183" i="61"/>
  <c r="R197" i="61" s="1"/>
  <c r="F148" i="33"/>
  <c r="R42" i="43"/>
  <c r="X76" i="51"/>
  <c r="Z128" i="57"/>
  <c r="Z129" i="57" s="1"/>
  <c r="Z144" i="57" s="1"/>
  <c r="Z99" i="57"/>
  <c r="D81" i="55"/>
  <c r="D113" i="49" s="1"/>
  <c r="AB113" i="57"/>
  <c r="AB142" i="57"/>
  <c r="AB143" i="57" s="1"/>
  <c r="AB145" i="57"/>
  <c r="T36" i="40"/>
  <c r="O64" i="51"/>
  <c r="O22" i="48" s="1"/>
  <c r="AA14" i="51"/>
  <c r="AQ8" i="57"/>
  <c r="W97" i="57"/>
  <c r="W126" i="57"/>
  <c r="S17" i="49"/>
  <c r="Q40" i="1"/>
  <c r="P91" i="61"/>
  <c r="P105" i="61" s="1"/>
  <c r="CG22" i="57"/>
  <c r="CG3" i="57" s="1"/>
  <c r="P31" i="1"/>
  <c r="F146" i="33"/>
  <c r="O62" i="51"/>
  <c r="O22" i="46" s="1"/>
  <c r="AA12" i="51"/>
  <c r="AD97" i="1"/>
  <c r="AE28" i="55"/>
  <c r="S36" i="48"/>
  <c r="T4" i="48"/>
  <c r="AF124" i="57"/>
  <c r="AF95" i="57"/>
  <c r="G77" i="55"/>
  <c r="G113" i="45" s="1"/>
  <c r="AG109" i="57"/>
  <c r="C184" i="33"/>
  <c r="C113" i="33" s="1"/>
  <c r="C167" i="33"/>
  <c r="C239" i="33"/>
  <c r="C251" i="33" s="1"/>
  <c r="I198" i="33"/>
  <c r="AJ12" i="57"/>
  <c r="S17" i="45"/>
  <c r="AQ81" i="57"/>
  <c r="AQ142" i="57" s="1"/>
  <c r="AQ77" i="57"/>
  <c r="AQ138" i="57" s="1"/>
  <c r="AQ73" i="57"/>
  <c r="AR3" i="57"/>
  <c r="AQ80" i="57"/>
  <c r="AQ76" i="57"/>
  <c r="AQ137" i="57" s="1"/>
  <c r="AQ72" i="57"/>
  <c r="AQ79" i="57"/>
  <c r="AQ140" i="57" s="1"/>
  <c r="AQ75" i="57"/>
  <c r="AQ136" i="57" s="1"/>
  <c r="AQ71" i="57"/>
  <c r="AQ78" i="57"/>
  <c r="AQ139" i="57" s="1"/>
  <c r="AQ74" i="57"/>
  <c r="AQ135" i="57" s="1"/>
  <c r="AQ70" i="57"/>
  <c r="Q200" i="61"/>
  <c r="D214" i="61" s="1"/>
  <c r="G214" i="61" s="1"/>
  <c r="E214" i="61"/>
  <c r="F214" i="61" s="1"/>
  <c r="S14" i="43"/>
  <c r="R76" i="43"/>
  <c r="AS59" i="57"/>
  <c r="AS61" i="57"/>
  <c r="AS62" i="57" s="1"/>
  <c r="T36" i="44"/>
  <c r="U4" i="44"/>
  <c r="AF229" i="57"/>
  <c r="L46" i="40" s="1"/>
  <c r="AP136" i="57"/>
  <c r="L61" i="55"/>
  <c r="L175" i="33" s="1"/>
  <c r="AF234" i="57"/>
  <c r="L46" i="48" s="1"/>
  <c r="AP219" i="57"/>
  <c r="AP141" i="57"/>
  <c r="L66" i="55"/>
  <c r="L180" i="33" s="1"/>
  <c r="AF235" i="57"/>
  <c r="L46" i="49" s="1"/>
  <c r="AP142" i="57"/>
  <c r="L67" i="55"/>
  <c r="L181" i="33" s="1"/>
  <c r="AN88" i="57"/>
  <c r="AN117" i="57"/>
  <c r="K70" i="55"/>
  <c r="K113" i="1" s="1"/>
  <c r="AE119" i="57"/>
  <c r="AF104" i="57"/>
  <c r="AE90" i="57"/>
  <c r="Q199" i="61"/>
  <c r="D213" i="61" s="1"/>
  <c r="G213" i="61" s="1"/>
  <c r="E213" i="61"/>
  <c r="F213" i="61" s="1"/>
  <c r="Q195" i="61"/>
  <c r="D209" i="61" s="1"/>
  <c r="G209" i="61" s="1"/>
  <c r="E209" i="61"/>
  <c r="F209" i="61" s="1"/>
  <c r="E120" i="47"/>
  <c r="S36" i="47"/>
  <c r="T4" i="47"/>
  <c r="N36" i="33"/>
  <c r="N45" i="59"/>
  <c r="K19" i="1"/>
  <c r="L20" i="1"/>
  <c r="L20" i="41"/>
  <c r="K19" i="41"/>
  <c r="I141" i="33"/>
  <c r="AF125" i="57"/>
  <c r="AF96" i="57"/>
  <c r="G78" i="55"/>
  <c r="G113" i="46" s="1"/>
  <c r="AG118" i="57"/>
  <c r="AG89" i="57"/>
  <c r="F147" i="33"/>
  <c r="R76" i="1"/>
  <c r="S14" i="1"/>
  <c r="AN118" i="33"/>
  <c r="S17" i="1"/>
  <c r="AE97" i="45"/>
  <c r="AF35" i="55"/>
  <c r="Q201" i="61"/>
  <c r="D215" i="61" s="1"/>
  <c r="G215" i="61" s="1"/>
  <c r="E215" i="61"/>
  <c r="F215" i="61" s="1"/>
  <c r="AA15" i="51"/>
  <c r="O65" i="51"/>
  <c r="O22" i="49" s="1"/>
  <c r="L20" i="43"/>
  <c r="K19" i="43"/>
  <c r="AU5" i="57"/>
  <c r="S56" i="49"/>
  <c r="R392" i="33"/>
  <c r="R189" i="61"/>
  <c r="R203" i="61" s="1"/>
  <c r="AA13" i="51"/>
  <c r="O63" i="51"/>
  <c r="O22" i="47" s="1"/>
  <c r="AA9" i="51"/>
  <c r="O59" i="51"/>
  <c r="O22" i="40" s="1"/>
  <c r="S36" i="43"/>
  <c r="T4" i="43"/>
  <c r="L20" i="47"/>
  <c r="K19" i="47"/>
  <c r="R76" i="44"/>
  <c r="S14" i="44"/>
  <c r="T36" i="41"/>
  <c r="U4" i="41"/>
  <c r="N66" i="51"/>
  <c r="H200" i="33"/>
  <c r="AH14" i="57"/>
  <c r="K42" i="48"/>
  <c r="Q82" i="51"/>
  <c r="S17" i="42"/>
  <c r="O60" i="51"/>
  <c r="O22" i="44" s="1"/>
  <c r="AA10" i="51"/>
  <c r="S17" i="41"/>
  <c r="AA142" i="57"/>
  <c r="AA143" i="57" s="1"/>
  <c r="AA113" i="57"/>
  <c r="S56" i="43"/>
  <c r="R385" i="33"/>
  <c r="R182" i="61"/>
  <c r="R196" i="61" s="1"/>
  <c r="Q202" i="61"/>
  <c r="D216" i="61" s="1"/>
  <c r="G216" i="61" s="1"/>
  <c r="E216" i="61"/>
  <c r="F216" i="61" s="1"/>
  <c r="S36" i="46"/>
  <c r="T4" i="46"/>
  <c r="T36" i="49"/>
  <c r="U4" i="49"/>
  <c r="O58" i="51"/>
  <c r="O22" i="43" s="1"/>
  <c r="AA8" i="51"/>
  <c r="J197" i="33"/>
  <c r="AL11" i="57"/>
  <c r="AK11" i="57" s="1"/>
  <c r="K196" i="33"/>
  <c r="AN10" i="57"/>
  <c r="AM10" i="57" s="1"/>
  <c r="J120" i="1"/>
  <c r="O57" i="51"/>
  <c r="O22" i="42" s="1"/>
  <c r="AA7" i="51"/>
  <c r="Q194" i="61"/>
  <c r="D208" i="61" s="1"/>
  <c r="G208" i="61" s="1"/>
  <c r="E208" i="61"/>
  <c r="F208" i="61" s="1"/>
  <c r="K19" i="42"/>
  <c r="L20" i="42"/>
  <c r="AG139" i="57"/>
  <c r="AG143" i="57" s="1"/>
  <c r="AG110" i="57"/>
  <c r="Q198" i="61"/>
  <c r="D212" i="61" s="1"/>
  <c r="G212" i="61" s="1"/>
  <c r="E212" i="61"/>
  <c r="F212" i="61" s="1"/>
  <c r="O22" i="1"/>
  <c r="AH67" i="57"/>
  <c r="AI66" i="57"/>
  <c r="AH103" i="57"/>
  <c r="R42" i="41"/>
  <c r="X74" i="51"/>
  <c r="K42" i="47"/>
  <c r="K40" i="47" s="1"/>
  <c r="Q81" i="51"/>
  <c r="S14" i="40"/>
  <c r="R76" i="40"/>
  <c r="C120" i="49"/>
  <c r="C114" i="49"/>
  <c r="C115" i="49" s="1"/>
  <c r="C265" i="33" s="1"/>
  <c r="C206" i="33"/>
  <c r="AH139" i="57"/>
  <c r="AH143" i="57" s="1"/>
  <c r="AH110" i="57"/>
  <c r="AD97" i="32"/>
  <c r="AE29" i="55"/>
  <c r="R42" i="32"/>
  <c r="R40" i="32" s="1"/>
  <c r="X73" i="51"/>
  <c r="R76" i="32"/>
  <c r="S14" i="32"/>
  <c r="AA127" i="57"/>
  <c r="AA98" i="57"/>
  <c r="AB112" i="57"/>
  <c r="Y4" i="40"/>
  <c r="AG105" i="57"/>
  <c r="AF120" i="57"/>
  <c r="AF91" i="57"/>
  <c r="G73" i="55"/>
  <c r="G113" i="42" s="1"/>
  <c r="R382" i="33"/>
  <c r="S56" i="32"/>
  <c r="R179" i="61"/>
  <c r="R193" i="61" s="1"/>
  <c r="Q197" i="61"/>
  <c r="D211" i="61" s="1"/>
  <c r="G211" i="61" s="1"/>
  <c r="E211" i="61"/>
  <c r="F211" i="61" s="1"/>
  <c r="L20" i="49"/>
  <c r="K19" i="49"/>
  <c r="O56" i="51"/>
  <c r="O22" i="41" s="1"/>
  <c r="AA6" i="51"/>
  <c r="AF94" i="57"/>
  <c r="AF123" i="57"/>
  <c r="G76" i="55"/>
  <c r="G113" i="44" s="1"/>
  <c r="AG108" i="57"/>
  <c r="F145" i="33"/>
  <c r="R81" i="33"/>
  <c r="R66" i="59" s="1"/>
  <c r="R76" i="41"/>
  <c r="S14" i="41"/>
  <c r="Z17" i="57"/>
  <c r="AA16" i="57"/>
  <c r="Z145" i="57"/>
  <c r="M42" i="44"/>
  <c r="M40" i="44" s="1"/>
  <c r="S78" i="51"/>
  <c r="AE97" i="41"/>
  <c r="AF30" i="55"/>
  <c r="T393" i="51"/>
  <c r="T383" i="51" s="1"/>
  <c r="T46" i="51" s="1"/>
  <c r="T58" i="46" s="1"/>
  <c r="U391" i="51"/>
  <c r="O190" i="33"/>
  <c r="AV4" i="57"/>
  <c r="AU4" i="57" s="1"/>
  <c r="AU56" i="57" s="1"/>
  <c r="AU58" i="57" s="1"/>
  <c r="AG14" i="57"/>
  <c r="AE97" i="44"/>
  <c r="AF34" i="55"/>
  <c r="AS6" i="57"/>
  <c r="S17" i="40"/>
  <c r="AM9" i="57"/>
  <c r="P191" i="33"/>
  <c r="AX5" i="57"/>
  <c r="AW5" i="57" s="1"/>
  <c r="O193" i="33"/>
  <c r="AV7" i="57"/>
  <c r="I199" i="33"/>
  <c r="AJ13" i="57"/>
  <c r="F201" i="33"/>
  <c r="F202" i="33" s="1"/>
  <c r="F98" i="33" s="1"/>
  <c r="AD15" i="57"/>
  <c r="C119" i="33" l="1"/>
  <c r="N96" i="61"/>
  <c r="N110" i="61" s="1"/>
  <c r="CE27" i="57"/>
  <c r="CE8" i="57" s="1"/>
  <c r="N31" i="40"/>
  <c r="K100" i="61"/>
  <c r="K114" i="61" s="1"/>
  <c r="CB31" i="57"/>
  <c r="CB12" i="57" s="1"/>
  <c r="K31" i="47"/>
  <c r="M97" i="61"/>
  <c r="M111" i="61" s="1"/>
  <c r="CD28" i="57"/>
  <c r="CD9" i="57" s="1"/>
  <c r="M31" i="44"/>
  <c r="AU59" i="57"/>
  <c r="AU61" i="57"/>
  <c r="AU62" i="57" s="1"/>
  <c r="BY33" i="57"/>
  <c r="BY14" i="57" s="1"/>
  <c r="H102" i="61"/>
  <c r="H116" i="61" s="1"/>
  <c r="H31" i="49"/>
  <c r="L98" i="61"/>
  <c r="L112" i="61" s="1"/>
  <c r="C126" i="61" s="1"/>
  <c r="CC29" i="57"/>
  <c r="CC10" i="57" s="1"/>
  <c r="L31" i="45"/>
  <c r="Q94" i="61"/>
  <c r="CH25" i="57"/>
  <c r="CH6" i="57" s="1"/>
  <c r="Q31" i="42"/>
  <c r="CB30" i="57"/>
  <c r="CB11" i="57" s="1"/>
  <c r="K99" i="61"/>
  <c r="K113" i="61" s="1"/>
  <c r="K31" i="46"/>
  <c r="R92" i="61"/>
  <c r="R106" i="61" s="1"/>
  <c r="CI23" i="57"/>
  <c r="CI4" i="57" s="1"/>
  <c r="R31" i="32"/>
  <c r="U393" i="51"/>
  <c r="U383" i="51" s="1"/>
  <c r="U46" i="51" s="1"/>
  <c r="U58" i="46" s="1"/>
  <c r="V391" i="51"/>
  <c r="L19" i="47"/>
  <c r="M20" i="47"/>
  <c r="T56" i="49"/>
  <c r="S392" i="33"/>
  <c r="AO118" i="33"/>
  <c r="AG104" i="57"/>
  <c r="AF90" i="57"/>
  <c r="AF119" i="57"/>
  <c r="G72" i="55"/>
  <c r="G113" i="41" s="1"/>
  <c r="S76" i="43"/>
  <c r="T14" i="43"/>
  <c r="AR80" i="57"/>
  <c r="AR76" i="57"/>
  <c r="AR72" i="57"/>
  <c r="AR79" i="57"/>
  <c r="AR75" i="57"/>
  <c r="AR71" i="57"/>
  <c r="AR78" i="57"/>
  <c r="AR74" i="57"/>
  <c r="AR70" i="57"/>
  <c r="AR81" i="57"/>
  <c r="AR77" i="57"/>
  <c r="AR73" i="57"/>
  <c r="AS3" i="57"/>
  <c r="AE97" i="1"/>
  <c r="AF28" i="55"/>
  <c r="T17" i="49"/>
  <c r="AB14" i="51"/>
  <c r="P64" i="51"/>
  <c r="P22" i="48" s="1"/>
  <c r="AB128" i="57"/>
  <c r="AB99" i="57"/>
  <c r="E81" i="55"/>
  <c r="E113" i="49" s="1"/>
  <c r="AC113" i="57"/>
  <c r="T56" i="40"/>
  <c r="S386" i="33"/>
  <c r="C101" i="32"/>
  <c r="C210" i="33" s="1"/>
  <c r="C225" i="33" s="1"/>
  <c r="C66" i="32"/>
  <c r="C67" i="32" s="1"/>
  <c r="C68" i="32" s="1"/>
  <c r="C116" i="32"/>
  <c r="C285" i="33" s="1"/>
  <c r="C102" i="32"/>
  <c r="C71" i="32" s="1"/>
  <c r="C101" i="43"/>
  <c r="C213" i="33" s="1"/>
  <c r="C228" i="33" s="1"/>
  <c r="C66" i="43"/>
  <c r="C67" i="43" s="1"/>
  <c r="C68" i="43" s="1"/>
  <c r="C116" i="43"/>
  <c r="C288" i="33" s="1"/>
  <c r="C102" i="43"/>
  <c r="C71" i="43" s="1"/>
  <c r="C101" i="47"/>
  <c r="C218" i="33" s="1"/>
  <c r="C233" i="33" s="1"/>
  <c r="C66" i="47"/>
  <c r="C67" i="47" s="1"/>
  <c r="C68" i="47" s="1"/>
  <c r="C116" i="47"/>
  <c r="C293" i="33" s="1"/>
  <c r="C102" i="47"/>
  <c r="C71" i="47" s="1"/>
  <c r="AF97" i="42"/>
  <c r="AG31" i="55"/>
  <c r="T17" i="47"/>
  <c r="S76" i="46"/>
  <c r="T14" i="46"/>
  <c r="T17" i="44"/>
  <c r="AF97" i="49"/>
  <c r="AG39" i="55"/>
  <c r="N194" i="33"/>
  <c r="AT8" i="57"/>
  <c r="T56" i="48"/>
  <c r="S391" i="33"/>
  <c r="D151" i="33"/>
  <c r="R42" i="42"/>
  <c r="R40" i="42" s="1"/>
  <c r="X75" i="51"/>
  <c r="Q54" i="51"/>
  <c r="AC4" i="51"/>
  <c r="S76" i="49"/>
  <c r="T14" i="49"/>
  <c r="T56" i="45"/>
  <c r="S388" i="33"/>
  <c r="L42" i="46"/>
  <c r="L40" i="46" s="1"/>
  <c r="R80" i="51"/>
  <c r="S76" i="45"/>
  <c r="T14" i="45"/>
  <c r="P193" i="33"/>
  <c r="AX7" i="57"/>
  <c r="Q191" i="33"/>
  <c r="AZ5" i="57"/>
  <c r="G201" i="33"/>
  <c r="G202" i="33" s="1"/>
  <c r="G98" i="33" s="1"/>
  <c r="AF15" i="57"/>
  <c r="M195" i="33"/>
  <c r="AR9" i="57"/>
  <c r="AF97" i="41"/>
  <c r="AG30" i="55"/>
  <c r="S382" i="33"/>
  <c r="T56" i="32"/>
  <c r="T14" i="40"/>
  <c r="S76" i="40"/>
  <c r="U4" i="46"/>
  <c r="T36" i="46"/>
  <c r="AE15" i="57"/>
  <c r="AD16" i="57"/>
  <c r="AF97" i="44"/>
  <c r="AG34" i="55"/>
  <c r="P57" i="51"/>
  <c r="P22" i="42" s="1"/>
  <c r="AB7" i="51"/>
  <c r="T56" i="43"/>
  <c r="S385" i="33"/>
  <c r="T17" i="41"/>
  <c r="T14" i="44"/>
  <c r="S76" i="44"/>
  <c r="P59" i="51"/>
  <c r="P22" i="40" s="1"/>
  <c r="AB9" i="51"/>
  <c r="AF97" i="45"/>
  <c r="AG35" i="55"/>
  <c r="S76" i="1"/>
  <c r="T14" i="1"/>
  <c r="L19" i="1"/>
  <c r="M20" i="1"/>
  <c r="E150" i="33"/>
  <c r="K120" i="1"/>
  <c r="L123" i="40"/>
  <c r="L122" i="40" s="1"/>
  <c r="V4" i="44"/>
  <c r="U36" i="44"/>
  <c r="AQ211" i="57"/>
  <c r="AQ133" i="57"/>
  <c r="AQ134" i="57"/>
  <c r="AQ212" i="57"/>
  <c r="AG124" i="57"/>
  <c r="AG95" i="57"/>
  <c r="AH109" i="57"/>
  <c r="R40" i="1"/>
  <c r="CH22" i="57"/>
  <c r="CH3" i="57" s="1"/>
  <c r="Q91" i="61"/>
  <c r="Q31" i="1"/>
  <c r="AC15" i="57"/>
  <c r="F149" i="33"/>
  <c r="U36" i="42"/>
  <c r="V4" i="42"/>
  <c r="C101" i="42"/>
  <c r="C212" i="33" s="1"/>
  <c r="C227" i="33" s="1"/>
  <c r="C66" i="42"/>
  <c r="C67" i="42" s="1"/>
  <c r="C68" i="42" s="1"/>
  <c r="C116" i="42"/>
  <c r="C287" i="33" s="1"/>
  <c r="C102" i="42"/>
  <c r="C71" i="42" s="1"/>
  <c r="C101" i="44"/>
  <c r="C215" i="33" s="1"/>
  <c r="C230" i="33" s="1"/>
  <c r="C66" i="44"/>
  <c r="C67" i="44" s="1"/>
  <c r="C68" i="44" s="1"/>
  <c r="C116" i="44"/>
  <c r="C290" i="33" s="1"/>
  <c r="C102" i="44"/>
  <c r="C71" i="44" s="1"/>
  <c r="C101" i="48"/>
  <c r="C219" i="33" s="1"/>
  <c r="C234" i="33" s="1"/>
  <c r="C66" i="48"/>
  <c r="C67" i="48" s="1"/>
  <c r="C68" i="48" s="1"/>
  <c r="C116" i="48"/>
  <c r="C294" i="33" s="1"/>
  <c r="C102" i="48"/>
  <c r="C71" i="48" s="1"/>
  <c r="L123" i="44"/>
  <c r="L122" i="44" s="1"/>
  <c r="L123" i="32"/>
  <c r="L122" i="32" s="1"/>
  <c r="Q127" i="33"/>
  <c r="P82" i="33"/>
  <c r="P67" i="59" s="1"/>
  <c r="P40" i="43"/>
  <c r="CF26" i="57"/>
  <c r="CF7" i="57" s="1"/>
  <c r="O95" i="61"/>
  <c r="O109" i="61" s="1"/>
  <c r="O31" i="43"/>
  <c r="L123" i="47"/>
  <c r="L122" i="47" s="1"/>
  <c r="AQ9" i="57"/>
  <c r="M42" i="45"/>
  <c r="M40" i="45" s="1"/>
  <c r="S79" i="51"/>
  <c r="T17" i="43"/>
  <c r="U4" i="1"/>
  <c r="T36" i="1"/>
  <c r="AN223" i="57"/>
  <c r="M20" i="40"/>
  <c r="L19" i="40"/>
  <c r="AB5" i="51"/>
  <c r="P55" i="51"/>
  <c r="P22" i="32" s="1"/>
  <c r="AA16" i="51"/>
  <c r="L19" i="46"/>
  <c r="M20" i="46"/>
  <c r="AO9" i="57"/>
  <c r="G120" i="43"/>
  <c r="AG122" i="57"/>
  <c r="AG93" i="57"/>
  <c r="AH107" i="57"/>
  <c r="P192" i="33"/>
  <c r="AX6" i="57"/>
  <c r="T17" i="32"/>
  <c r="E120" i="61"/>
  <c r="F120" i="61" s="1"/>
  <c r="Q106" i="61"/>
  <c r="D120" i="61" s="1"/>
  <c r="G120" i="61" s="1"/>
  <c r="J199" i="33"/>
  <c r="AL13" i="57"/>
  <c r="AK13" i="57" s="1"/>
  <c r="S42" i="41"/>
  <c r="Y74" i="51"/>
  <c r="M20" i="42"/>
  <c r="L19" i="42"/>
  <c r="P58" i="51"/>
  <c r="P22" i="43" s="1"/>
  <c r="AB8" i="51"/>
  <c r="M20" i="49"/>
  <c r="L19" i="49"/>
  <c r="AG120" i="57"/>
  <c r="AG91" i="57"/>
  <c r="AH105" i="57"/>
  <c r="S42" i="32"/>
  <c r="S40" i="32" s="1"/>
  <c r="Y73" i="51"/>
  <c r="AA128" i="57"/>
  <c r="AA129" i="57" s="1"/>
  <c r="AA144" i="57" s="1"/>
  <c r="AA99" i="57"/>
  <c r="L42" i="48"/>
  <c r="R82" i="51"/>
  <c r="AV56" i="57"/>
  <c r="AV58" i="57" s="1"/>
  <c r="AG94" i="57"/>
  <c r="AG123" i="57"/>
  <c r="AH108" i="57"/>
  <c r="G120" i="42"/>
  <c r="C152" i="33"/>
  <c r="C183" i="33" s="1"/>
  <c r="C86" i="49"/>
  <c r="C50" i="33" s="1"/>
  <c r="L42" i="47"/>
  <c r="L40" i="47" s="1"/>
  <c r="R81" i="51"/>
  <c r="AH89" i="57"/>
  <c r="AH118" i="57"/>
  <c r="H71" i="55"/>
  <c r="H113" i="32" s="1"/>
  <c r="AG125" i="57"/>
  <c r="AG96" i="57"/>
  <c r="J141" i="33"/>
  <c r="V4" i="49"/>
  <c r="U36" i="49"/>
  <c r="U4" i="43"/>
  <c r="T36" i="43"/>
  <c r="P65" i="51"/>
  <c r="P22" i="49" s="1"/>
  <c r="AB15" i="51"/>
  <c r="M20" i="41"/>
  <c r="L19" i="41"/>
  <c r="U4" i="47"/>
  <c r="T36" i="47"/>
  <c r="L123" i="49"/>
  <c r="L122" i="49" s="1"/>
  <c r="L123" i="48"/>
  <c r="L122" i="48" s="1"/>
  <c r="AQ132" i="57"/>
  <c r="AQ210" i="57"/>
  <c r="G120" i="45"/>
  <c r="T36" i="48"/>
  <c r="U4" i="48"/>
  <c r="P62" i="51"/>
  <c r="P22" i="46" s="1"/>
  <c r="AB12" i="51"/>
  <c r="U36" i="40"/>
  <c r="S42" i="43"/>
  <c r="Y76" i="51"/>
  <c r="O42" i="40"/>
  <c r="O40" i="40" s="1"/>
  <c r="U77" i="51"/>
  <c r="C90" i="33"/>
  <c r="C83" i="33"/>
  <c r="C101" i="41"/>
  <c r="C211" i="33" s="1"/>
  <c r="C226" i="33" s="1"/>
  <c r="C66" i="41"/>
  <c r="C67" i="41" s="1"/>
  <c r="C68" i="41" s="1"/>
  <c r="C116" i="41"/>
  <c r="C286" i="33" s="1"/>
  <c r="C102" i="41"/>
  <c r="C71" i="41" s="1"/>
  <c r="C101" i="45"/>
  <c r="C216" i="33" s="1"/>
  <c r="C231" i="33" s="1"/>
  <c r="C66" i="45"/>
  <c r="C67" i="45" s="1"/>
  <c r="C68" i="45" s="1"/>
  <c r="C116" i="45"/>
  <c r="C291" i="33" s="1"/>
  <c r="C102" i="45"/>
  <c r="C71" i="45" s="1"/>
  <c r="C101" i="49"/>
  <c r="C220" i="33" s="1"/>
  <c r="C235" i="33" s="1"/>
  <c r="C116" i="49"/>
  <c r="C295" i="33" s="1"/>
  <c r="C310" i="33" s="1"/>
  <c r="C66" i="49"/>
  <c r="C67" i="49" s="1"/>
  <c r="C68" i="49" s="1"/>
  <c r="C102" i="49"/>
  <c r="C71" i="49" s="1"/>
  <c r="T56" i="44"/>
  <c r="S387" i="33"/>
  <c r="V189" i="33"/>
  <c r="CN2" i="57"/>
  <c r="O192" i="61"/>
  <c r="O190" i="61"/>
  <c r="O204" i="61" s="1"/>
  <c r="P135" i="1"/>
  <c r="Q56" i="1"/>
  <c r="P381" i="33"/>
  <c r="P34" i="33"/>
  <c r="P178" i="61"/>
  <c r="V142" i="57"/>
  <c r="V143" i="57" s="1"/>
  <c r="V144" i="57" s="1"/>
  <c r="W15" i="57"/>
  <c r="V16" i="57"/>
  <c r="AF97" i="48"/>
  <c r="AG38" i="55"/>
  <c r="L123" i="45"/>
  <c r="L122" i="45" s="1"/>
  <c r="AP117" i="57"/>
  <c r="AQ102" i="57"/>
  <c r="L70" i="55"/>
  <c r="L113" i="1" s="1"/>
  <c r="M20" i="44"/>
  <c r="L19" i="44"/>
  <c r="L123" i="1"/>
  <c r="L122" i="1" s="1"/>
  <c r="AE125" i="57"/>
  <c r="AE96" i="57"/>
  <c r="S81" i="33"/>
  <c r="S66" i="59" s="1"/>
  <c r="I200" i="33"/>
  <c r="AJ14" i="57"/>
  <c r="T56" i="47"/>
  <c r="S390" i="33"/>
  <c r="AF97" i="47"/>
  <c r="AG37" i="55"/>
  <c r="P22" i="1"/>
  <c r="T17" i="48"/>
  <c r="G120" i="40"/>
  <c r="AT59" i="57"/>
  <c r="AT61" i="57"/>
  <c r="AT62" i="57" s="1"/>
  <c r="L123" i="42"/>
  <c r="L122" i="42" s="1"/>
  <c r="M20" i="48"/>
  <c r="L19" i="48"/>
  <c r="U36" i="32"/>
  <c r="V4" i="32"/>
  <c r="J198" i="33"/>
  <c r="AL12" i="57"/>
  <c r="AY5" i="57"/>
  <c r="S76" i="32"/>
  <c r="T14" i="32"/>
  <c r="AA17" i="57"/>
  <c r="AB17" i="57"/>
  <c r="AA145" i="57"/>
  <c r="AB98" i="57"/>
  <c r="AB127" i="57"/>
  <c r="E80" i="55"/>
  <c r="E113" i="48" s="1"/>
  <c r="AC112" i="57"/>
  <c r="AH125" i="57"/>
  <c r="AH96" i="57"/>
  <c r="H78" i="55"/>
  <c r="H113" i="46" s="1"/>
  <c r="AI110" i="57"/>
  <c r="AW7" i="57"/>
  <c r="T17" i="40"/>
  <c r="N42" i="44"/>
  <c r="N40" i="44" s="1"/>
  <c r="T78" i="51"/>
  <c r="T14" i="41"/>
  <c r="S76" i="41"/>
  <c r="AB6" i="51"/>
  <c r="P56" i="51"/>
  <c r="P22" i="41" s="1"/>
  <c r="O66" i="51"/>
  <c r="G120" i="44"/>
  <c r="Z4" i="40"/>
  <c r="AE97" i="32"/>
  <c r="AF29" i="55"/>
  <c r="AI12" i="57"/>
  <c r="AI67" i="57"/>
  <c r="AJ66" i="57"/>
  <c r="AI103" i="57"/>
  <c r="AI13" i="57"/>
  <c r="AB10" i="51"/>
  <c r="P60" i="51"/>
  <c r="P22" i="44" s="1"/>
  <c r="T17" i="42"/>
  <c r="AI14" i="57"/>
  <c r="U36" i="41"/>
  <c r="V4" i="41"/>
  <c r="P63" i="51"/>
  <c r="P22" i="47" s="1"/>
  <c r="AB13" i="51"/>
  <c r="L19" i="43"/>
  <c r="M20" i="43"/>
  <c r="T17" i="1"/>
  <c r="G120" i="46"/>
  <c r="AQ209" i="57"/>
  <c r="AQ131" i="57"/>
  <c r="AQ143" i="57" s="1"/>
  <c r="AQ219" i="57"/>
  <c r="AQ141" i="57"/>
  <c r="T17" i="45"/>
  <c r="P190" i="33"/>
  <c r="AX4" i="57"/>
  <c r="D120" i="49"/>
  <c r="T17" i="46"/>
  <c r="M20" i="45"/>
  <c r="L19" i="45"/>
  <c r="P61" i="51"/>
  <c r="P22" i="45" s="1"/>
  <c r="AB11" i="51"/>
  <c r="C106" i="1"/>
  <c r="C97" i="33"/>
  <c r="C101" i="40"/>
  <c r="C214" i="33" s="1"/>
  <c r="C229" i="33" s="1"/>
  <c r="C66" i="40"/>
  <c r="C67" i="40" s="1"/>
  <c r="C68" i="40" s="1"/>
  <c r="C116" i="40"/>
  <c r="C289" i="33" s="1"/>
  <c r="C102" i="40"/>
  <c r="C71" i="40" s="1"/>
  <c r="C101" i="46"/>
  <c r="C217" i="33" s="1"/>
  <c r="C232" i="33" s="1"/>
  <c r="C66" i="46"/>
  <c r="C67" i="46" s="1"/>
  <c r="C68" i="46" s="1"/>
  <c r="C116" i="46"/>
  <c r="C292" i="33" s="1"/>
  <c r="C102" i="46"/>
  <c r="C71" i="46" s="1"/>
  <c r="S76" i="42"/>
  <c r="T14" i="42"/>
  <c r="T56" i="41"/>
  <c r="S383" i="33"/>
  <c r="I42" i="49"/>
  <c r="I40" i="49" s="1"/>
  <c r="O83" i="51"/>
  <c r="O36" i="33"/>
  <c r="O45" i="59"/>
  <c r="AD97" i="57"/>
  <c r="AD126" i="57"/>
  <c r="F79" i="55"/>
  <c r="F113" i="47" s="1"/>
  <c r="AE111" i="57"/>
  <c r="T56" i="46"/>
  <c r="S389" i="33"/>
  <c r="L123" i="46"/>
  <c r="L122" i="46" s="1"/>
  <c r="AU7" i="57"/>
  <c r="AP143" i="57"/>
  <c r="AF97" i="40"/>
  <c r="AG33" i="55"/>
  <c r="AU6" i="57"/>
  <c r="U36" i="45"/>
  <c r="V4" i="45"/>
  <c r="U42" i="1"/>
  <c r="AA72" i="51"/>
  <c r="G142" i="33"/>
  <c r="K40" i="48"/>
  <c r="J101" i="61"/>
  <c r="J115" i="61" s="1"/>
  <c r="CA32" i="57"/>
  <c r="CA13" i="57" s="1"/>
  <c r="J31" i="48"/>
  <c r="S76" i="47"/>
  <c r="T14" i="47"/>
  <c r="AF97" i="46"/>
  <c r="AG36" i="55"/>
  <c r="Y128" i="57"/>
  <c r="Y129" i="57" s="1"/>
  <c r="Y144" i="57" s="1"/>
  <c r="Y99" i="57"/>
  <c r="AF97" i="43"/>
  <c r="AG32" i="55"/>
  <c r="T56" i="42"/>
  <c r="S384" i="33"/>
  <c r="AG121" i="57"/>
  <c r="AH106" i="57"/>
  <c r="AG92" i="57"/>
  <c r="F143" i="33"/>
  <c r="R40" i="41"/>
  <c r="Q93" i="61"/>
  <c r="CH24" i="57"/>
  <c r="CH5" i="57" s="1"/>
  <c r="Q31" i="41"/>
  <c r="L123" i="43"/>
  <c r="L122" i="43" s="1"/>
  <c r="L123" i="41"/>
  <c r="L122" i="41" s="1"/>
  <c r="S76" i="48"/>
  <c r="T14" i="48"/>
  <c r="M20" i="32"/>
  <c r="L19" i="32"/>
  <c r="L196" i="33"/>
  <c r="AP10" i="57"/>
  <c r="K197" i="33"/>
  <c r="AN11" i="57"/>
  <c r="I102" i="61" l="1"/>
  <c r="I116" i="61" s="1"/>
  <c r="BZ33" i="57"/>
  <c r="BZ14" i="57" s="1"/>
  <c r="I31" i="49"/>
  <c r="L100" i="61"/>
  <c r="L114" i="61" s="1"/>
  <c r="C128" i="61" s="1"/>
  <c r="CC31" i="57"/>
  <c r="CC12" i="57" s="1"/>
  <c r="L31" i="47"/>
  <c r="CJ23" i="57"/>
  <c r="CJ4" i="57" s="1"/>
  <c r="S31" i="32"/>
  <c r="M98" i="61"/>
  <c r="M112" i="61" s="1"/>
  <c r="CD29" i="57"/>
  <c r="CD10" i="57" s="1"/>
  <c r="M31" i="45"/>
  <c r="N97" i="61"/>
  <c r="N111" i="61" s="1"/>
  <c r="CE28" i="57"/>
  <c r="CE9" i="57" s="1"/>
  <c r="N31" i="44"/>
  <c r="O96" i="61"/>
  <c r="O110" i="61" s="1"/>
  <c r="CF27" i="57"/>
  <c r="CF8" i="57" s="1"/>
  <c r="O31" i="40"/>
  <c r="L99" i="61"/>
  <c r="L113" i="61" s="1"/>
  <c r="C127" i="61" s="1"/>
  <c r="CC30" i="57"/>
  <c r="CC11" i="57" s="1"/>
  <c r="L31" i="46"/>
  <c r="CI25" i="57"/>
  <c r="CI6" i="57" s="1"/>
  <c r="R94" i="61"/>
  <c r="R108" i="61" s="1"/>
  <c r="R31" i="42"/>
  <c r="U56" i="46"/>
  <c r="T389" i="33"/>
  <c r="J42" i="49"/>
  <c r="J40" i="49" s="1"/>
  <c r="P83" i="51"/>
  <c r="C70" i="46"/>
  <c r="C143" i="61"/>
  <c r="C157" i="61" s="1"/>
  <c r="C421" i="51"/>
  <c r="J97" i="51" s="1"/>
  <c r="N97" i="51" s="1"/>
  <c r="C70" i="40"/>
  <c r="C140" i="61"/>
  <c r="C154" i="61" s="1"/>
  <c r="C418" i="51"/>
  <c r="J94" i="51" s="1"/>
  <c r="N94" i="51" s="1"/>
  <c r="D152" i="33"/>
  <c r="D183" i="33" s="1"/>
  <c r="U17" i="1"/>
  <c r="AJ67" i="57"/>
  <c r="AK66" i="57"/>
  <c r="AJ103" i="57"/>
  <c r="G147" i="33"/>
  <c r="O42" i="44"/>
  <c r="O40" i="44" s="1"/>
  <c r="U78" i="51"/>
  <c r="H120" i="46"/>
  <c r="E120" i="48"/>
  <c r="G146" i="33"/>
  <c r="U56" i="47"/>
  <c r="T390" i="33"/>
  <c r="AQ117" i="57"/>
  <c r="AR102" i="57"/>
  <c r="W113" i="57"/>
  <c r="W142" i="57"/>
  <c r="W143" i="57" s="1"/>
  <c r="W16" i="57"/>
  <c r="C84" i="49"/>
  <c r="C73" i="49"/>
  <c r="D74" i="49" s="1"/>
  <c r="C139" i="49"/>
  <c r="C306" i="33"/>
  <c r="C276" i="33"/>
  <c r="C301" i="33"/>
  <c r="C271" i="33"/>
  <c r="V4" i="48"/>
  <c r="U36" i="48"/>
  <c r="V4" i="43"/>
  <c r="U36" i="43"/>
  <c r="M42" i="47"/>
  <c r="M40" i="47" s="1"/>
  <c r="S81" i="51"/>
  <c r="T42" i="32"/>
  <c r="T40" i="32" s="1"/>
  <c r="Z73" i="51"/>
  <c r="Q58" i="51"/>
  <c r="Q22" i="43" s="1"/>
  <c r="AC8" i="51"/>
  <c r="M19" i="40"/>
  <c r="N20" i="40"/>
  <c r="V4" i="1"/>
  <c r="U36" i="1"/>
  <c r="AO223" i="57"/>
  <c r="O194" i="33"/>
  <c r="AV8" i="57"/>
  <c r="R127" i="33"/>
  <c r="Q82" i="33"/>
  <c r="Q67" i="59" s="1"/>
  <c r="Q190" i="33"/>
  <c r="AZ4" i="57"/>
  <c r="AH95" i="57"/>
  <c r="AH124" i="57"/>
  <c r="H77" i="55"/>
  <c r="H113" i="45" s="1"/>
  <c r="AI109" i="57"/>
  <c r="AK12" i="57"/>
  <c r="N20" i="1"/>
  <c r="M19" i="1"/>
  <c r="AG97" i="45"/>
  <c r="AH35" i="55"/>
  <c r="V4" i="46"/>
  <c r="U36" i="46"/>
  <c r="U14" i="45"/>
  <c r="T76" i="45"/>
  <c r="S42" i="42"/>
  <c r="S40" i="42" s="1"/>
  <c r="Y75" i="51"/>
  <c r="AU8" i="57"/>
  <c r="AC128" i="57"/>
  <c r="AC99" i="57"/>
  <c r="AD113" i="57"/>
  <c r="AG235" i="57"/>
  <c r="M46" i="49" s="1"/>
  <c r="AR142" i="57"/>
  <c r="M67" i="55"/>
  <c r="M181" i="33" s="1"/>
  <c r="AG225" i="57"/>
  <c r="M46" i="32" s="1"/>
  <c r="AR210" i="57"/>
  <c r="AR132" i="57"/>
  <c r="M57" i="55"/>
  <c r="M171" i="33" s="1"/>
  <c r="AG230" i="57"/>
  <c r="M46" i="44" s="1"/>
  <c r="AR137" i="57"/>
  <c r="M62" i="55"/>
  <c r="M176" i="33" s="1"/>
  <c r="AH104" i="57"/>
  <c r="AG90" i="57"/>
  <c r="AG119" i="57"/>
  <c r="N20" i="47"/>
  <c r="M19" i="47"/>
  <c r="H201" i="33"/>
  <c r="H202" i="33" s="1"/>
  <c r="H98" i="33" s="1"/>
  <c r="AH15" i="57"/>
  <c r="N195" i="33"/>
  <c r="AT9" i="57"/>
  <c r="C73" i="45"/>
  <c r="D74" i="45" s="1"/>
  <c r="C139" i="45"/>
  <c r="C73" i="41"/>
  <c r="D74" i="41" s="1"/>
  <c r="C139" i="41"/>
  <c r="P42" i="40"/>
  <c r="P40" i="40" s="1"/>
  <c r="V77" i="51"/>
  <c r="V36" i="40"/>
  <c r="N20" i="41"/>
  <c r="M19" i="41"/>
  <c r="AC15" i="51"/>
  <c r="Q65" i="51"/>
  <c r="Q22" i="49" s="1"/>
  <c r="H120" i="32"/>
  <c r="G144" i="33"/>
  <c r="AV61" i="57"/>
  <c r="AV62" i="57" s="1"/>
  <c r="AV59" i="57"/>
  <c r="M42" i="48"/>
  <c r="S82" i="51"/>
  <c r="T42" i="41"/>
  <c r="Z74" i="51"/>
  <c r="U17" i="32"/>
  <c r="N20" i="46"/>
  <c r="M19" i="46"/>
  <c r="U17" i="43"/>
  <c r="N42" i="45"/>
  <c r="N40" i="45" s="1"/>
  <c r="T79" i="51"/>
  <c r="Q40" i="43"/>
  <c r="P95" i="61"/>
  <c r="P109" i="61" s="1"/>
  <c r="CG26" i="57"/>
  <c r="CG7" i="57" s="1"/>
  <c r="P31" i="43"/>
  <c r="C70" i="48"/>
  <c r="C145" i="61"/>
  <c r="C159" i="61" s="1"/>
  <c r="C423" i="51"/>
  <c r="J99" i="51" s="1"/>
  <c r="N99" i="51" s="1"/>
  <c r="C70" i="44"/>
  <c r="C141" i="61"/>
  <c r="C155" i="61" s="1"/>
  <c r="C419" i="51"/>
  <c r="J95" i="51" s="1"/>
  <c r="N95" i="51" s="1"/>
  <c r="C70" i="42"/>
  <c r="C138" i="61"/>
  <c r="C152" i="61" s="1"/>
  <c r="C416" i="51"/>
  <c r="J92" i="51" s="1"/>
  <c r="N92" i="51" s="1"/>
  <c r="V36" i="42"/>
  <c r="W4" i="42"/>
  <c r="S40" i="1"/>
  <c r="CI22" i="57"/>
  <c r="CI3" i="57" s="1"/>
  <c r="R91" i="61"/>
  <c r="R105" i="61" s="1"/>
  <c r="R31" i="1"/>
  <c r="T76" i="44"/>
  <c r="U14" i="44"/>
  <c r="U17" i="41"/>
  <c r="U56" i="43"/>
  <c r="T385" i="33"/>
  <c r="C280" i="33"/>
  <c r="AC16" i="57"/>
  <c r="AD145" i="57"/>
  <c r="T382" i="33"/>
  <c r="U56" i="32"/>
  <c r="AS9" i="57"/>
  <c r="U56" i="45"/>
  <c r="T388" i="33"/>
  <c r="AD4" i="51"/>
  <c r="R54" i="51"/>
  <c r="U56" i="48"/>
  <c r="T391" i="33"/>
  <c r="U17" i="44"/>
  <c r="T76" i="46"/>
  <c r="U14" i="46"/>
  <c r="C70" i="47"/>
  <c r="C144" i="61"/>
  <c r="C158" i="61" s="1"/>
  <c r="C422" i="51"/>
  <c r="J98" i="51" s="1"/>
  <c r="N98" i="51" s="1"/>
  <c r="C70" i="43"/>
  <c r="C139" i="61"/>
  <c r="C153" i="61" s="1"/>
  <c r="C417" i="51"/>
  <c r="J93" i="51" s="1"/>
  <c r="N93" i="51" s="1"/>
  <c r="C70" i="32"/>
  <c r="C136" i="61"/>
  <c r="C150" i="61" s="1"/>
  <c r="C414" i="51"/>
  <c r="J90" i="51" s="1"/>
  <c r="N90" i="51" s="1"/>
  <c r="E120" i="49"/>
  <c r="AC14" i="51"/>
  <c r="Q64" i="51"/>
  <c r="Q22" i="48" s="1"/>
  <c r="AS79" i="57"/>
  <c r="AS140" i="57" s="1"/>
  <c r="AS75" i="57"/>
  <c r="AS136" i="57" s="1"/>
  <c r="AS71" i="57"/>
  <c r="AS78" i="57"/>
  <c r="AS139" i="57" s="1"/>
  <c r="AS74" i="57"/>
  <c r="AS135" i="57" s="1"/>
  <c r="AS70" i="57"/>
  <c r="AS81" i="57"/>
  <c r="AS142" i="57" s="1"/>
  <c r="AS77" i="57"/>
  <c r="AS138" i="57" s="1"/>
  <c r="AS73" i="57"/>
  <c r="AT3" i="57"/>
  <c r="AS80" i="57"/>
  <c r="AS76" i="57"/>
  <c r="AS137" i="57" s="1"/>
  <c r="AS72" i="57"/>
  <c r="AG224" i="57"/>
  <c r="M46" i="1" s="1"/>
  <c r="AR131" i="57"/>
  <c r="AR209" i="57"/>
  <c r="M56" i="55"/>
  <c r="M170" i="33" s="1"/>
  <c r="AG229" i="57"/>
  <c r="M46" i="40" s="1"/>
  <c r="AR136" i="57"/>
  <c r="M61" i="55"/>
  <c r="M175" i="33" s="1"/>
  <c r="AG234" i="57"/>
  <c r="M46" i="48" s="1"/>
  <c r="AR219" i="57"/>
  <c r="AR141" i="57"/>
  <c r="M66" i="55"/>
  <c r="M180" i="33" s="1"/>
  <c r="G120" i="41"/>
  <c r="K198" i="33"/>
  <c r="AN12" i="57"/>
  <c r="Q193" i="33"/>
  <c r="AZ7" i="57"/>
  <c r="S40" i="41"/>
  <c r="R93" i="61"/>
  <c r="R107" i="61" s="1"/>
  <c r="CI24" i="57"/>
  <c r="CI5" i="57" s="1"/>
  <c r="R31" i="41"/>
  <c r="V36" i="45"/>
  <c r="W4" i="45"/>
  <c r="C307" i="33"/>
  <c r="C277" i="33"/>
  <c r="C304" i="33"/>
  <c r="C274" i="33"/>
  <c r="N20" i="45"/>
  <c r="M19" i="45"/>
  <c r="AX56" i="57"/>
  <c r="AX58" i="57" s="1"/>
  <c r="AY4" i="57"/>
  <c r="AY56" i="57" s="1"/>
  <c r="AY58" i="57" s="1"/>
  <c r="G149" i="33"/>
  <c r="Q63" i="51"/>
  <c r="Q22" i="47" s="1"/>
  <c r="AC13" i="51"/>
  <c r="AC6" i="51"/>
  <c r="Q56" i="51"/>
  <c r="Q22" i="41" s="1"/>
  <c r="N20" i="48"/>
  <c r="M19" i="48"/>
  <c r="U17" i="48"/>
  <c r="P66" i="51"/>
  <c r="M19" i="44"/>
  <c r="N20" i="44"/>
  <c r="AG97" i="48"/>
  <c r="AH38" i="55"/>
  <c r="R56" i="1"/>
  <c r="Q381" i="33"/>
  <c r="Q135" i="1"/>
  <c r="Q178" i="61"/>
  <c r="Q34" i="33"/>
  <c r="W189" i="33"/>
  <c r="CO2" i="57"/>
  <c r="Q192" i="33"/>
  <c r="AZ6" i="57"/>
  <c r="U56" i="42"/>
  <c r="T384" i="33"/>
  <c r="T76" i="47"/>
  <c r="U14" i="47"/>
  <c r="AE97" i="57"/>
  <c r="AE126" i="57"/>
  <c r="AF111" i="57"/>
  <c r="U14" i="42"/>
  <c r="T76" i="42"/>
  <c r="C73" i="46"/>
  <c r="D74" i="46" s="1"/>
  <c r="C139" i="46"/>
  <c r="C139" i="40"/>
  <c r="C73" i="40"/>
  <c r="D74" i="40" s="1"/>
  <c r="AC11" i="51"/>
  <c r="Q61" i="51"/>
  <c r="Q22" i="45" s="1"/>
  <c r="U17" i="45"/>
  <c r="N20" i="43"/>
  <c r="M19" i="43"/>
  <c r="W4" i="41"/>
  <c r="V36" i="41"/>
  <c r="AC10" i="51"/>
  <c r="Q60" i="51"/>
  <c r="Q22" i="44" s="1"/>
  <c r="AA4" i="40"/>
  <c r="U17" i="40"/>
  <c r="U14" i="32"/>
  <c r="T76" i="32"/>
  <c r="V36" i="32"/>
  <c r="W4" i="32"/>
  <c r="P192" i="61"/>
  <c r="P190" i="61"/>
  <c r="P204" i="61" s="1"/>
  <c r="U56" i="44"/>
  <c r="T387" i="33"/>
  <c r="Q62" i="51"/>
  <c r="Q22" i="46" s="1"/>
  <c r="AC12" i="51"/>
  <c r="W4" i="49"/>
  <c r="V36" i="49"/>
  <c r="AH123" i="57"/>
  <c r="AH94" i="57"/>
  <c r="H76" i="55"/>
  <c r="H113" i="44" s="1"/>
  <c r="AI108" i="57"/>
  <c r="AH91" i="57"/>
  <c r="AI105" i="57"/>
  <c r="AH120" i="57"/>
  <c r="H73" i="55"/>
  <c r="H113" i="42" s="1"/>
  <c r="M19" i="49"/>
  <c r="N20" i="49"/>
  <c r="Q55" i="51"/>
  <c r="Q22" i="32" s="1"/>
  <c r="AC5" i="51"/>
  <c r="C309" i="33"/>
  <c r="C279" i="33"/>
  <c r="C305" i="33"/>
  <c r="C275" i="33"/>
  <c r="C302" i="33"/>
  <c r="C272" i="33"/>
  <c r="W4" i="44"/>
  <c r="V36" i="44"/>
  <c r="T76" i="1"/>
  <c r="U14" i="1"/>
  <c r="Q59" i="51"/>
  <c r="Q22" i="40" s="1"/>
  <c r="AC9" i="51"/>
  <c r="AO10" i="57"/>
  <c r="T76" i="40"/>
  <c r="U14" i="40"/>
  <c r="AY7" i="57"/>
  <c r="AW6" i="57"/>
  <c r="AS8" i="57"/>
  <c r="T76" i="49"/>
  <c r="U14" i="49"/>
  <c r="AB16" i="51"/>
  <c r="C308" i="33"/>
  <c r="C278" i="33"/>
  <c r="C303" i="33"/>
  <c r="C273" i="33"/>
  <c r="C300" i="33"/>
  <c r="C270" i="33"/>
  <c r="AG227" i="57"/>
  <c r="M46" i="42" s="1"/>
  <c r="AR212" i="57"/>
  <c r="AR134" i="57"/>
  <c r="M59" i="55"/>
  <c r="M173" i="33" s="1"/>
  <c r="AG228" i="57"/>
  <c r="M46" i="43" s="1"/>
  <c r="AR135" i="57"/>
  <c r="M60" i="55"/>
  <c r="M174" i="33" s="1"/>
  <c r="AG233" i="57"/>
  <c r="M46" i="47" s="1"/>
  <c r="AR140" i="57"/>
  <c r="M65" i="55"/>
  <c r="M179" i="33" s="1"/>
  <c r="T76" i="43"/>
  <c r="U14" i="43"/>
  <c r="AP118" i="33"/>
  <c r="V393" i="51"/>
  <c r="V383" i="51" s="1"/>
  <c r="V46" i="51" s="1"/>
  <c r="V58" i="46" s="1"/>
  <c r="W391" i="51"/>
  <c r="R191" i="33"/>
  <c r="BB5" i="57"/>
  <c r="BA5" i="57" s="1"/>
  <c r="E122" i="61"/>
  <c r="F122" i="61" s="1"/>
  <c r="Q108" i="61"/>
  <c r="D122" i="61" s="1"/>
  <c r="G122" i="61" s="1"/>
  <c r="L197" i="33"/>
  <c r="AP11" i="57"/>
  <c r="M196" i="33"/>
  <c r="AR10" i="57"/>
  <c r="AG97" i="46"/>
  <c r="AH36" i="55"/>
  <c r="AG97" i="40"/>
  <c r="AH33" i="55"/>
  <c r="N20" i="32"/>
  <c r="M19" i="32"/>
  <c r="AH121" i="57"/>
  <c r="AI106" i="57"/>
  <c r="AH92" i="57"/>
  <c r="H74" i="55"/>
  <c r="H113" i="43" s="1"/>
  <c r="J200" i="33"/>
  <c r="AL14" i="57"/>
  <c r="U56" i="41"/>
  <c r="T383" i="33"/>
  <c r="C109" i="1"/>
  <c r="C103" i="1" s="1"/>
  <c r="C96" i="33"/>
  <c r="C104" i="33" s="1"/>
  <c r="AO11" i="57"/>
  <c r="T76" i="48"/>
  <c r="U14" i="48"/>
  <c r="E121" i="61"/>
  <c r="F121" i="61" s="1"/>
  <c r="Q107" i="61"/>
  <c r="D121" i="61" s="1"/>
  <c r="G121" i="61" s="1"/>
  <c r="AG97" i="43"/>
  <c r="AH32" i="55"/>
  <c r="L40" i="48"/>
  <c r="CB32" i="57"/>
  <c r="CB13" i="57" s="1"/>
  <c r="K101" i="61"/>
  <c r="K115" i="61" s="1"/>
  <c r="K31" i="48"/>
  <c r="V42" i="1"/>
  <c r="AB72" i="51"/>
  <c r="F120" i="47"/>
  <c r="U17" i="46"/>
  <c r="U17" i="42"/>
  <c r="AI89" i="57"/>
  <c r="AI118" i="57"/>
  <c r="AF97" i="32"/>
  <c r="AG29" i="55"/>
  <c r="U14" i="41"/>
  <c r="T76" i="41"/>
  <c r="AI125" i="57"/>
  <c r="AI96" i="57"/>
  <c r="AJ110" i="57"/>
  <c r="AC127" i="57"/>
  <c r="AC98" i="57"/>
  <c r="AD112" i="57"/>
  <c r="AG97" i="47"/>
  <c r="AH37" i="55"/>
  <c r="L120" i="1"/>
  <c r="V17" i="57"/>
  <c r="V145" i="57"/>
  <c r="P36" i="33"/>
  <c r="P45" i="59"/>
  <c r="C70" i="49"/>
  <c r="C146" i="61"/>
  <c r="C160" i="61" s="1"/>
  <c r="C424" i="51"/>
  <c r="J100" i="51" s="1"/>
  <c r="N100" i="51" s="1"/>
  <c r="C70" i="45"/>
  <c r="C142" i="61"/>
  <c r="C156" i="61" s="1"/>
  <c r="C420" i="51"/>
  <c r="J96" i="51" s="1"/>
  <c r="N96" i="51" s="1"/>
  <c r="C70" i="41"/>
  <c r="C137" i="61"/>
  <c r="C151" i="61" s="1"/>
  <c r="C415" i="51"/>
  <c r="J91" i="51" s="1"/>
  <c r="N91" i="51" s="1"/>
  <c r="T42" i="43"/>
  <c r="Z76" i="51"/>
  <c r="G148" i="33"/>
  <c r="V4" i="47"/>
  <c r="U36" i="47"/>
  <c r="AM11" i="57"/>
  <c r="C186" i="33"/>
  <c r="C185" i="33"/>
  <c r="C114" i="33" s="1"/>
  <c r="C112" i="33"/>
  <c r="AW4" i="57"/>
  <c r="AW56" i="57" s="1"/>
  <c r="AW58" i="57" s="1"/>
  <c r="N20" i="42"/>
  <c r="M19" i="42"/>
  <c r="AH93" i="57"/>
  <c r="AH122" i="57"/>
  <c r="H75" i="55"/>
  <c r="H113" i="40" s="1"/>
  <c r="AI107" i="57"/>
  <c r="G145" i="33"/>
  <c r="T81" i="33"/>
  <c r="T66" i="59" s="1"/>
  <c r="C73" i="48"/>
  <c r="D74" i="48" s="1"/>
  <c r="C139" i="48"/>
  <c r="C73" i="44"/>
  <c r="D74" i="44" s="1"/>
  <c r="C139" i="44"/>
  <c r="C73" i="42"/>
  <c r="D74" i="42" s="1"/>
  <c r="C139" i="42"/>
  <c r="E119" i="61"/>
  <c r="F119" i="61" s="1"/>
  <c r="Q105" i="61"/>
  <c r="D119" i="61" s="1"/>
  <c r="G119" i="61" s="1"/>
  <c r="K141" i="33"/>
  <c r="Q57" i="51"/>
  <c r="Q22" i="42" s="1"/>
  <c r="AC7" i="51"/>
  <c r="AG97" i="44"/>
  <c r="AH34" i="55"/>
  <c r="AG97" i="41"/>
  <c r="AH30" i="55"/>
  <c r="AG15" i="57"/>
  <c r="AF16" i="57"/>
  <c r="AE16" i="57" s="1"/>
  <c r="AE145" i="57" s="1"/>
  <c r="M42" i="46"/>
  <c r="M40" i="46" s="1"/>
  <c r="S80" i="51"/>
  <c r="Q22" i="1"/>
  <c r="Q66" i="51"/>
  <c r="AG97" i="49"/>
  <c r="AH39" i="55"/>
  <c r="U17" i="47"/>
  <c r="AG97" i="42"/>
  <c r="AH31" i="55"/>
  <c r="C73" i="47"/>
  <c r="D74" i="47" s="1"/>
  <c r="C139" i="47"/>
  <c r="C73" i="43"/>
  <c r="D74" i="43" s="1"/>
  <c r="C139" i="43"/>
  <c r="C73" i="32"/>
  <c r="D74" i="32" s="1"/>
  <c r="C139" i="32"/>
  <c r="U56" i="40"/>
  <c r="T386" i="33"/>
  <c r="AB129" i="57"/>
  <c r="AB144" i="57" s="1"/>
  <c r="U17" i="49"/>
  <c r="AF97" i="1"/>
  <c r="AG28" i="55"/>
  <c r="AG231" i="57"/>
  <c r="M46" i="45" s="1"/>
  <c r="AR138" i="57"/>
  <c r="M63" i="55"/>
  <c r="M177" i="33" s="1"/>
  <c r="AG232" i="57"/>
  <c r="M46" i="46" s="1"/>
  <c r="AR139" i="57"/>
  <c r="M64" i="55"/>
  <c r="M178" i="33" s="1"/>
  <c r="AG226" i="57"/>
  <c r="M46" i="41" s="1"/>
  <c r="AR211" i="57"/>
  <c r="AR133" i="57"/>
  <c r="M58" i="55"/>
  <c r="M172" i="33" s="1"/>
  <c r="U56" i="49"/>
  <c r="T392" i="33"/>
  <c r="K199" i="33"/>
  <c r="AN13" i="57"/>
  <c r="C84" i="43" l="1"/>
  <c r="C84" i="47"/>
  <c r="C84" i="40"/>
  <c r="C88" i="40" s="1"/>
  <c r="C84" i="32"/>
  <c r="C88" i="32" s="1"/>
  <c r="CD30" i="57"/>
  <c r="CD11" i="57" s="1"/>
  <c r="M99" i="61"/>
  <c r="M113" i="61" s="1"/>
  <c r="M31" i="46"/>
  <c r="P40" i="44"/>
  <c r="CF28" i="57"/>
  <c r="CF9" i="57" s="1"/>
  <c r="O97" i="61"/>
  <c r="O111" i="61" s="1"/>
  <c r="O31" i="44"/>
  <c r="M100" i="61"/>
  <c r="M114" i="61" s="1"/>
  <c r="CD31" i="57"/>
  <c r="CD12" i="57" s="1"/>
  <c r="M31" i="47"/>
  <c r="P96" i="61"/>
  <c r="P110" i="61" s="1"/>
  <c r="CG27" i="57"/>
  <c r="CG8" i="57" s="1"/>
  <c r="P31" i="40"/>
  <c r="CA33" i="57"/>
  <c r="CA14" i="57" s="1"/>
  <c r="J102" i="61"/>
  <c r="J116" i="61" s="1"/>
  <c r="J31" i="49"/>
  <c r="CE29" i="57"/>
  <c r="CE10" i="57" s="1"/>
  <c r="N98" i="61"/>
  <c r="N112" i="61" s="1"/>
  <c r="N31" i="45"/>
  <c r="CJ25" i="57"/>
  <c r="CJ6" i="57" s="1"/>
  <c r="S31" i="42"/>
  <c r="CK23" i="57"/>
  <c r="CK4" i="57" s="1"/>
  <c r="T31" i="32"/>
  <c r="D85" i="43"/>
  <c r="D280" i="51"/>
  <c r="D61" i="43"/>
  <c r="AH97" i="42"/>
  <c r="AI31" i="55"/>
  <c r="V56" i="49"/>
  <c r="U392" i="33"/>
  <c r="M123" i="41"/>
  <c r="M122" i="41" s="1"/>
  <c r="D85" i="32"/>
  <c r="D277" i="51"/>
  <c r="D61" i="32"/>
  <c r="R57" i="51"/>
  <c r="R22" i="42" s="1"/>
  <c r="AD7" i="51"/>
  <c r="C84" i="42"/>
  <c r="C84" i="44"/>
  <c r="AI93" i="57"/>
  <c r="AI122" i="57"/>
  <c r="AJ107" i="57"/>
  <c r="V36" i="47"/>
  <c r="W4" i="47"/>
  <c r="U42" i="43"/>
  <c r="AA76" i="51"/>
  <c r="AH97" i="47"/>
  <c r="AI37" i="55"/>
  <c r="AH97" i="43"/>
  <c r="AI32" i="55"/>
  <c r="AQ118" i="33"/>
  <c r="U76" i="1"/>
  <c r="V14" i="1"/>
  <c r="W36" i="44"/>
  <c r="X4" i="44"/>
  <c r="R55" i="51"/>
  <c r="R22" i="32" s="1"/>
  <c r="AD5" i="51"/>
  <c r="AJ105" i="57"/>
  <c r="AI120" i="57"/>
  <c r="AI91" i="57"/>
  <c r="AB4" i="40"/>
  <c r="X4" i="41"/>
  <c r="W36" i="41"/>
  <c r="F136" i="51"/>
  <c r="D85" i="46"/>
  <c r="D284" i="51"/>
  <c r="D61" i="46"/>
  <c r="V56" i="42"/>
  <c r="U384" i="33"/>
  <c r="AQ10" i="57"/>
  <c r="Q192" i="61"/>
  <c r="D206" i="61" s="1"/>
  <c r="G206" i="61" s="1"/>
  <c r="Q190" i="61"/>
  <c r="E206" i="61"/>
  <c r="F206" i="61" s="1"/>
  <c r="AH97" i="48"/>
  <c r="AI38" i="55"/>
  <c r="V17" i="48"/>
  <c r="AD6" i="51"/>
  <c r="R56" i="51"/>
  <c r="R22" i="41" s="1"/>
  <c r="M123" i="40"/>
  <c r="M122" i="40" s="1"/>
  <c r="AS141" i="57"/>
  <c r="AS219" i="57"/>
  <c r="AS132" i="57"/>
  <c r="AS210" i="57"/>
  <c r="R64" i="51"/>
  <c r="R22" i="48" s="1"/>
  <c r="AD14" i="51"/>
  <c r="U76" i="46"/>
  <c r="V14" i="46"/>
  <c r="AE4" i="51"/>
  <c r="S54" i="51"/>
  <c r="V56" i="43"/>
  <c r="U385" i="33"/>
  <c r="X4" i="42"/>
  <c r="W36" i="42"/>
  <c r="R40" i="43"/>
  <c r="CH26" i="57"/>
  <c r="CH7" i="57" s="1"/>
  <c r="Q95" i="61"/>
  <c r="Q31" i="43"/>
  <c r="V17" i="43"/>
  <c r="O20" i="46"/>
  <c r="N19" i="46"/>
  <c r="N19" i="41"/>
  <c r="O20" i="41"/>
  <c r="D85" i="41"/>
  <c r="D278" i="51"/>
  <c r="D61" i="41"/>
  <c r="D85" i="45"/>
  <c r="D283" i="51"/>
  <c r="D61" i="45"/>
  <c r="V36" i="46"/>
  <c r="W4" i="46"/>
  <c r="AI124" i="57"/>
  <c r="AI95" i="57"/>
  <c r="AJ109" i="57"/>
  <c r="AZ56" i="57"/>
  <c r="AZ58" i="57" s="1"/>
  <c r="AW8" i="57"/>
  <c r="W4" i="1"/>
  <c r="V36" i="1"/>
  <c r="AP223" i="57"/>
  <c r="R58" i="51"/>
  <c r="R22" i="43" s="1"/>
  <c r="AD8" i="51"/>
  <c r="N42" i="47"/>
  <c r="N40" i="47" s="1"/>
  <c r="T81" i="51"/>
  <c r="C88" i="49"/>
  <c r="C87" i="49"/>
  <c r="C363" i="33"/>
  <c r="B85" i="49"/>
  <c r="B87" i="49" s="1"/>
  <c r="H149" i="33"/>
  <c r="O195" i="33"/>
  <c r="AV9" i="57"/>
  <c r="I201" i="33"/>
  <c r="I202" i="33" s="1"/>
  <c r="I98" i="33" s="1"/>
  <c r="AJ15" i="57"/>
  <c r="V56" i="40"/>
  <c r="U386" i="33"/>
  <c r="D85" i="47"/>
  <c r="D285" i="51"/>
  <c r="D61" i="47"/>
  <c r="V17" i="47"/>
  <c r="AH97" i="49"/>
  <c r="AI39" i="55"/>
  <c r="N42" i="46"/>
  <c r="N40" i="46" s="1"/>
  <c r="T80" i="51"/>
  <c r="AH97" i="41"/>
  <c r="AI30" i="55"/>
  <c r="D85" i="42"/>
  <c r="D279" i="51"/>
  <c r="D61" i="42"/>
  <c r="H120" i="40"/>
  <c r="O20" i="42"/>
  <c r="N19" i="42"/>
  <c r="AJ125" i="57"/>
  <c r="AJ96" i="57"/>
  <c r="I78" i="55"/>
  <c r="I113" i="46" s="1"/>
  <c r="AK110" i="57"/>
  <c r="U76" i="41"/>
  <c r="V14" i="41"/>
  <c r="V17" i="42"/>
  <c r="W42" i="1"/>
  <c r="AC72" i="51"/>
  <c r="K200" i="33"/>
  <c r="AN14" i="57"/>
  <c r="U76" i="48"/>
  <c r="V14" i="48"/>
  <c r="AM14" i="57"/>
  <c r="AI121" i="57"/>
  <c r="AJ106" i="57"/>
  <c r="AI92" i="57"/>
  <c r="AH97" i="46"/>
  <c r="AI36" i="55"/>
  <c r="X391" i="51"/>
  <c r="W393" i="51"/>
  <c r="W383" i="51" s="1"/>
  <c r="M123" i="43"/>
  <c r="M122" i="43" s="1"/>
  <c r="M123" i="42"/>
  <c r="M122" i="42" s="1"/>
  <c r="U76" i="49"/>
  <c r="V14" i="49"/>
  <c r="W36" i="49"/>
  <c r="X4" i="49"/>
  <c r="V17" i="45"/>
  <c r="C357" i="33"/>
  <c r="B85" i="40"/>
  <c r="B87" i="40" s="1"/>
  <c r="X189" i="33"/>
  <c r="CP2" i="57"/>
  <c r="R63" i="51"/>
  <c r="R22" i="47" s="1"/>
  <c r="AD13" i="51"/>
  <c r="AY59" i="57"/>
  <c r="AY61" i="57"/>
  <c r="AY62" i="57" s="1"/>
  <c r="O20" i="45"/>
  <c r="N19" i="45"/>
  <c r="G143" i="33"/>
  <c r="M123" i="48"/>
  <c r="M122" i="48" s="1"/>
  <c r="M123" i="1"/>
  <c r="M122" i="1" s="1"/>
  <c r="AT78" i="57"/>
  <c r="AT74" i="57"/>
  <c r="AT70" i="57"/>
  <c r="AT81" i="57"/>
  <c r="AT77" i="57"/>
  <c r="AT73" i="57"/>
  <c r="AU3" i="57"/>
  <c r="AT80" i="57"/>
  <c r="AT76" i="57"/>
  <c r="AT72" i="57"/>
  <c r="AT79" i="57"/>
  <c r="AT75" i="57"/>
  <c r="AT71" i="57"/>
  <c r="AS131" i="57"/>
  <c r="AS209" i="57"/>
  <c r="AC16" i="51"/>
  <c r="V56" i="45"/>
  <c r="U388" i="33"/>
  <c r="AC17" i="57"/>
  <c r="AC145" i="57"/>
  <c r="V17" i="41"/>
  <c r="U76" i="44"/>
  <c r="V14" i="44"/>
  <c r="R190" i="33"/>
  <c r="BB4" i="57"/>
  <c r="P194" i="33"/>
  <c r="AX8" i="57"/>
  <c r="O42" i="45"/>
  <c r="O40" i="45" s="1"/>
  <c r="U79" i="51"/>
  <c r="N42" i="48"/>
  <c r="T82" i="51"/>
  <c r="H142" i="33"/>
  <c r="W36" i="40"/>
  <c r="Q42" i="40"/>
  <c r="Q40" i="40" s="1"/>
  <c r="W77" i="51"/>
  <c r="C84" i="41"/>
  <c r="AU9" i="57"/>
  <c r="M123" i="49"/>
  <c r="M122" i="49" s="1"/>
  <c r="AC129" i="57"/>
  <c r="AC144" i="57" s="1"/>
  <c r="U76" i="45"/>
  <c r="V14" i="45"/>
  <c r="H120" i="45"/>
  <c r="V36" i="48"/>
  <c r="W4" i="48"/>
  <c r="W128" i="57"/>
  <c r="W129" i="57" s="1"/>
  <c r="W144" i="57" s="1"/>
  <c r="W99" i="57"/>
  <c r="P42" i="44"/>
  <c r="V78" i="51"/>
  <c r="N196" i="33"/>
  <c r="AT10" i="57"/>
  <c r="C87" i="43"/>
  <c r="C88" i="43"/>
  <c r="C356" i="33"/>
  <c r="B85" i="43"/>
  <c r="B87" i="43" s="1"/>
  <c r="C88" i="47"/>
  <c r="C87" i="47"/>
  <c r="C361" i="33"/>
  <c r="B85" i="47"/>
  <c r="B87" i="47" s="1"/>
  <c r="AH97" i="44"/>
  <c r="AI34" i="55"/>
  <c r="D85" i="48"/>
  <c r="D286" i="51"/>
  <c r="D61" i="48"/>
  <c r="AD127" i="57"/>
  <c r="AD98" i="57"/>
  <c r="F80" i="55"/>
  <c r="F113" i="48" s="1"/>
  <c r="AE112" i="57"/>
  <c r="AG97" i="32"/>
  <c r="AH29" i="55"/>
  <c r="V17" i="46"/>
  <c r="M40" i="48"/>
  <c r="CC32" i="57"/>
  <c r="CC13" i="57" s="1"/>
  <c r="L101" i="61"/>
  <c r="L115" i="61" s="1"/>
  <c r="C129" i="61" s="1"/>
  <c r="L31" i="48"/>
  <c r="O20" i="32"/>
  <c r="N19" i="32"/>
  <c r="V14" i="43"/>
  <c r="U76" i="43"/>
  <c r="M123" i="47"/>
  <c r="M122" i="47" s="1"/>
  <c r="R59" i="51"/>
  <c r="R22" i="40" s="1"/>
  <c r="AD9" i="51"/>
  <c r="AM13" i="57"/>
  <c r="H120" i="42"/>
  <c r="AI123" i="57"/>
  <c r="AI94" i="57"/>
  <c r="AJ108" i="57"/>
  <c r="R62" i="51"/>
  <c r="R22" i="46" s="1"/>
  <c r="AD12" i="51"/>
  <c r="U76" i="32"/>
  <c r="V14" i="32"/>
  <c r="R60" i="51"/>
  <c r="R22" i="44" s="1"/>
  <c r="AD10" i="51"/>
  <c r="O20" i="43"/>
  <c r="N19" i="43"/>
  <c r="AD11" i="51"/>
  <c r="R61" i="51"/>
  <c r="R22" i="45" s="1"/>
  <c r="V14" i="42"/>
  <c r="U76" i="42"/>
  <c r="AK14" i="57"/>
  <c r="N19" i="48"/>
  <c r="O20" i="48"/>
  <c r="AX59" i="57"/>
  <c r="AX61" i="57"/>
  <c r="AX62" i="57" s="1"/>
  <c r="T40" i="41"/>
  <c r="CJ24" i="57"/>
  <c r="CJ5" i="57" s="1"/>
  <c r="S31" i="41"/>
  <c r="BA7" i="57"/>
  <c r="AS211" i="57"/>
  <c r="AS133" i="57"/>
  <c r="AS212" i="57"/>
  <c r="AS134" i="57"/>
  <c r="E152" i="33"/>
  <c r="V17" i="44"/>
  <c r="V56" i="48"/>
  <c r="U391" i="33"/>
  <c r="V56" i="32"/>
  <c r="U382" i="33"/>
  <c r="T40" i="1"/>
  <c r="CJ22" i="57"/>
  <c r="CJ3" i="57" s="1"/>
  <c r="S31" i="1"/>
  <c r="AY6" i="57"/>
  <c r="AD15" i="51"/>
  <c r="R65" i="51"/>
  <c r="R22" i="49" s="1"/>
  <c r="M123" i="44"/>
  <c r="M122" i="44" s="1"/>
  <c r="M123" i="32"/>
  <c r="M122" i="32" s="1"/>
  <c r="T42" i="42"/>
  <c r="T40" i="42" s="1"/>
  <c r="Z75" i="51"/>
  <c r="AH97" i="45"/>
  <c r="AI35" i="55"/>
  <c r="O20" i="1"/>
  <c r="N19" i="1"/>
  <c r="N19" i="40"/>
  <c r="O20" i="40"/>
  <c r="U42" i="32"/>
  <c r="U40" i="32" s="1"/>
  <c r="AA73" i="51"/>
  <c r="AR117" i="57"/>
  <c r="AS102" i="57"/>
  <c r="M70" i="55"/>
  <c r="M113" i="1" s="1"/>
  <c r="E151" i="33"/>
  <c r="AJ89" i="57"/>
  <c r="AJ118" i="57"/>
  <c r="I71" i="55"/>
  <c r="I113" i="32" s="1"/>
  <c r="D112" i="33"/>
  <c r="K42" i="49"/>
  <c r="K40" i="49" s="1"/>
  <c r="Q83" i="51"/>
  <c r="M197" i="33"/>
  <c r="AR11" i="57"/>
  <c r="V17" i="49"/>
  <c r="M123" i="45"/>
  <c r="M122" i="45" s="1"/>
  <c r="M123" i="46"/>
  <c r="M122" i="46" s="1"/>
  <c r="AG97" i="1"/>
  <c r="AH28" i="55"/>
  <c r="C353" i="33"/>
  <c r="AG16" i="57"/>
  <c r="AG145" i="57" s="1"/>
  <c r="AF145" i="57"/>
  <c r="D85" i="44"/>
  <c r="D282" i="51"/>
  <c r="D61" i="44"/>
  <c r="C84" i="48"/>
  <c r="AW59" i="57"/>
  <c r="AW61" i="57"/>
  <c r="AW62" i="57" s="1"/>
  <c r="L141" i="33"/>
  <c r="F150" i="33"/>
  <c r="C101" i="1"/>
  <c r="C209" i="33" s="1"/>
  <c r="C224" i="33" s="1"/>
  <c r="C236" i="33" s="1"/>
  <c r="C66" i="1"/>
  <c r="C67" i="1" s="1"/>
  <c r="C116" i="1"/>
  <c r="C284" i="33" s="1"/>
  <c r="C102" i="1"/>
  <c r="C71" i="1" s="1"/>
  <c r="V56" i="41"/>
  <c r="U383" i="33"/>
  <c r="H120" i="43"/>
  <c r="AH97" i="40"/>
  <c r="AI33" i="55"/>
  <c r="U76" i="40"/>
  <c r="V14" i="40"/>
  <c r="O20" i="49"/>
  <c r="N19" i="49"/>
  <c r="H120" i="44"/>
  <c r="V56" i="44"/>
  <c r="U387" i="33"/>
  <c r="X4" i="32"/>
  <c r="W36" i="32"/>
  <c r="V17" i="40"/>
  <c r="D85" i="40"/>
  <c r="D281" i="51"/>
  <c r="D61" i="40"/>
  <c r="C84" i="46"/>
  <c r="AF97" i="57"/>
  <c r="AF126" i="57"/>
  <c r="G79" i="55"/>
  <c r="G113" i="47" s="1"/>
  <c r="AG111" i="57"/>
  <c r="U76" i="47"/>
  <c r="V14" i="47"/>
  <c r="Q36" i="33"/>
  <c r="Q45" i="59"/>
  <c r="S56" i="1"/>
  <c r="R381" i="33"/>
  <c r="R135" i="1"/>
  <c r="R34" i="33"/>
  <c r="R178" i="61"/>
  <c r="O20" i="44"/>
  <c r="N19" i="44"/>
  <c r="X4" i="45"/>
  <c r="W36" i="45"/>
  <c r="R192" i="33"/>
  <c r="BB6" i="57"/>
  <c r="BA6" i="57" s="1"/>
  <c r="AR143" i="57"/>
  <c r="R22" i="1"/>
  <c r="AD17" i="57"/>
  <c r="V17" i="32"/>
  <c r="U42" i="41"/>
  <c r="AA74" i="51"/>
  <c r="C84" i="45"/>
  <c r="AI15" i="57"/>
  <c r="AH16" i="57"/>
  <c r="O20" i="47"/>
  <c r="N19" i="47"/>
  <c r="AH119" i="57"/>
  <c r="AI104" i="57"/>
  <c r="AH90" i="57"/>
  <c r="H72" i="55"/>
  <c r="H113" i="41" s="1"/>
  <c r="AD128" i="57"/>
  <c r="AD129" i="57" s="1"/>
  <c r="AD144" i="57" s="1"/>
  <c r="AD99" i="57"/>
  <c r="F81" i="55"/>
  <c r="F113" i="49" s="1"/>
  <c r="AE113" i="57"/>
  <c r="S127" i="33"/>
  <c r="R82" i="33"/>
  <c r="R67" i="59" s="1"/>
  <c r="U81" i="33"/>
  <c r="U66" i="59" s="1"/>
  <c r="V36" i="43"/>
  <c r="W4" i="43"/>
  <c r="D85" i="49"/>
  <c r="D287" i="51"/>
  <c r="D61" i="49"/>
  <c r="W17" i="57"/>
  <c r="W145" i="57"/>
  <c r="X17" i="57"/>
  <c r="V56" i="47"/>
  <c r="U390" i="33"/>
  <c r="AM12" i="57"/>
  <c r="AK67" i="57"/>
  <c r="AL66" i="57"/>
  <c r="AK103" i="57"/>
  <c r="V17" i="1"/>
  <c r="V56" i="46"/>
  <c r="U389" i="33"/>
  <c r="R193" i="33"/>
  <c r="BB7" i="57"/>
  <c r="L198" i="33"/>
  <c r="AP12" i="57"/>
  <c r="S191" i="33"/>
  <c r="BD5" i="57"/>
  <c r="BC5" i="57" s="1"/>
  <c r="L199" i="33"/>
  <c r="AP13" i="57"/>
  <c r="AO13" i="57" s="1"/>
  <c r="C87" i="32" l="1"/>
  <c r="C87" i="40"/>
  <c r="B85" i="32"/>
  <c r="B87" i="32" s="1"/>
  <c r="N100" i="61"/>
  <c r="N114" i="61" s="1"/>
  <c r="CE31" i="57"/>
  <c r="CE12" i="57" s="1"/>
  <c r="N31" i="47"/>
  <c r="CB33" i="57"/>
  <c r="CB14" i="57" s="1"/>
  <c r="K102" i="61"/>
  <c r="K116" i="61" s="1"/>
  <c r="K31" i="49"/>
  <c r="CF29" i="57"/>
  <c r="CF10" i="57" s="1"/>
  <c r="O98" i="61"/>
  <c r="O112" i="61" s="1"/>
  <c r="O31" i="45"/>
  <c r="CE30" i="57"/>
  <c r="CE11" i="57" s="1"/>
  <c r="N99" i="61"/>
  <c r="N113" i="61" s="1"/>
  <c r="N31" i="46"/>
  <c r="CL23" i="57"/>
  <c r="CL4" i="57" s="1"/>
  <c r="U31" i="32"/>
  <c r="CK25" i="57"/>
  <c r="CK6" i="57" s="1"/>
  <c r="T31" i="42"/>
  <c r="Q96" i="61"/>
  <c r="CH27" i="57"/>
  <c r="CH8" i="57" s="1"/>
  <c r="Q31" i="40"/>
  <c r="W56" i="47"/>
  <c r="V390" i="33"/>
  <c r="BU60" i="57"/>
  <c r="D128" i="49"/>
  <c r="D142" i="49" s="1"/>
  <c r="D77" i="49"/>
  <c r="D78" i="49"/>
  <c r="D112" i="49"/>
  <c r="AI119" i="57"/>
  <c r="AJ104" i="57"/>
  <c r="AI90" i="57"/>
  <c r="D128" i="40"/>
  <c r="D142" i="40" s="1"/>
  <c r="BU54" i="57"/>
  <c r="D78" i="40"/>
  <c r="D77" i="40"/>
  <c r="D112" i="40"/>
  <c r="X36" i="32"/>
  <c r="Y4" i="32"/>
  <c r="C45" i="33"/>
  <c r="C68" i="1"/>
  <c r="AH97" i="1"/>
  <c r="AI28" i="55"/>
  <c r="I120" i="32"/>
  <c r="V42" i="32"/>
  <c r="V40" i="32" s="1"/>
  <c r="AB73" i="51"/>
  <c r="U40" i="1"/>
  <c r="CK22" i="57"/>
  <c r="CK3" i="57" s="1"/>
  <c r="T31" i="1"/>
  <c r="S60" i="51"/>
  <c r="S22" i="44" s="1"/>
  <c r="AE10" i="51"/>
  <c r="AE9" i="51"/>
  <c r="S59" i="51"/>
  <c r="S22" i="40" s="1"/>
  <c r="AJ124" i="57"/>
  <c r="AJ95" i="57"/>
  <c r="I77" i="55"/>
  <c r="I113" i="45" s="1"/>
  <c r="AK109" i="57"/>
  <c r="W17" i="48"/>
  <c r="AK105" i="57"/>
  <c r="AJ120" i="57"/>
  <c r="AJ91" i="57"/>
  <c r="I73" i="55"/>
  <c r="I113" i="42" s="1"/>
  <c r="AI97" i="47"/>
  <c r="AJ37" i="55"/>
  <c r="W36" i="47"/>
  <c r="X4" i="47"/>
  <c r="T191" i="33"/>
  <c r="BF5" i="57"/>
  <c r="S193" i="33"/>
  <c r="BD7" i="57"/>
  <c r="M199" i="33"/>
  <c r="AR13" i="57"/>
  <c r="P97" i="61"/>
  <c r="P111" i="61" s="1"/>
  <c r="CG28" i="57"/>
  <c r="CG9" i="57" s="1"/>
  <c r="P31" i="44"/>
  <c r="T127" i="33"/>
  <c r="S82" i="33"/>
  <c r="S67" i="59" s="1"/>
  <c r="W17" i="32"/>
  <c r="W17" i="1"/>
  <c r="AE128" i="57"/>
  <c r="AE99" i="57"/>
  <c r="AF113" i="57"/>
  <c r="P20" i="47"/>
  <c r="O19" i="47"/>
  <c r="G120" i="47"/>
  <c r="P20" i="49"/>
  <c r="O19" i="49"/>
  <c r="E183" i="33"/>
  <c r="S62" i="51"/>
  <c r="S22" i="46" s="1"/>
  <c r="AE12" i="51"/>
  <c r="C132" i="47"/>
  <c r="C133" i="47" s="1"/>
  <c r="C134" i="47" s="1"/>
  <c r="C89" i="47"/>
  <c r="C404" i="33"/>
  <c r="C213" i="51"/>
  <c r="C229" i="51" s="1"/>
  <c r="C56" i="61"/>
  <c r="C70" i="61" s="1"/>
  <c r="C90" i="47"/>
  <c r="C130" i="47"/>
  <c r="O19" i="45"/>
  <c r="P20" i="45"/>
  <c r="BU58" i="57"/>
  <c r="D77" i="47"/>
  <c r="D78" i="47"/>
  <c r="D128" i="47"/>
  <c r="D142" i="47" s="1"/>
  <c r="D112" i="47"/>
  <c r="W56" i="40"/>
  <c r="V386" i="33"/>
  <c r="O42" i="47"/>
  <c r="O40" i="47" s="1"/>
  <c r="U81" i="51"/>
  <c r="AI97" i="48"/>
  <c r="AJ38" i="55"/>
  <c r="AL67" i="57"/>
  <c r="AM66" i="57"/>
  <c r="AL103" i="57"/>
  <c r="F120" i="49"/>
  <c r="AH145" i="57"/>
  <c r="V42" i="41"/>
  <c r="AB74" i="51"/>
  <c r="Y4" i="45"/>
  <c r="X36" i="45"/>
  <c r="R192" i="61"/>
  <c r="R190" i="61"/>
  <c r="R204" i="61" s="1"/>
  <c r="T56" i="1"/>
  <c r="S381" i="33"/>
  <c r="S135" i="1"/>
  <c r="S34" i="33"/>
  <c r="W14" i="47"/>
  <c r="V76" i="47"/>
  <c r="W14" i="40"/>
  <c r="V76" i="40"/>
  <c r="AQ11" i="57"/>
  <c r="H145" i="33"/>
  <c r="W56" i="41"/>
  <c r="V383" i="33"/>
  <c r="M120" i="1"/>
  <c r="M141" i="33" s="1"/>
  <c r="W56" i="48"/>
  <c r="V391" i="33"/>
  <c r="S192" i="33"/>
  <c r="BD6" i="57"/>
  <c r="V76" i="42"/>
  <c r="W14" i="42"/>
  <c r="L200" i="33"/>
  <c r="AP14" i="57"/>
  <c r="Q42" i="44"/>
  <c r="Q40" i="44" s="1"/>
  <c r="W78" i="51"/>
  <c r="W36" i="48"/>
  <c r="X4" i="48"/>
  <c r="X36" i="40"/>
  <c r="P42" i="45"/>
  <c r="P40" i="45" s="1"/>
  <c r="V79" i="51"/>
  <c r="BB56" i="57"/>
  <c r="BB58" i="57" s="1"/>
  <c r="AS143" i="57"/>
  <c r="AT140" i="57"/>
  <c r="AH233" i="57"/>
  <c r="N46" i="47" s="1"/>
  <c r="N65" i="55"/>
  <c r="N179" i="33" s="1"/>
  <c r="AU81" i="57"/>
  <c r="AU142" i="57" s="1"/>
  <c r="AU77" i="57"/>
  <c r="AU138" i="57" s="1"/>
  <c r="AU73" i="57"/>
  <c r="AV3" i="57"/>
  <c r="AU80" i="57"/>
  <c r="AU76" i="57"/>
  <c r="AU137" i="57" s="1"/>
  <c r="AU72" i="57"/>
  <c r="AU79" i="57"/>
  <c r="AU140" i="57" s="1"/>
  <c r="AU75" i="57"/>
  <c r="AU136" i="57" s="1"/>
  <c r="AU71" i="57"/>
  <c r="AU78" i="57"/>
  <c r="AU139" i="57" s="1"/>
  <c r="AU74" i="57"/>
  <c r="AU135" i="57" s="1"/>
  <c r="AU70" i="57"/>
  <c r="AT209" i="57"/>
  <c r="AH224" i="57"/>
  <c r="N46" i="1" s="1"/>
  <c r="AT131" i="57"/>
  <c r="N56" i="55"/>
  <c r="N170" i="33" s="1"/>
  <c r="V76" i="49"/>
  <c r="W14" i="49"/>
  <c r="AJ121" i="57"/>
  <c r="AK106" i="57"/>
  <c r="AJ92" i="57"/>
  <c r="I74" i="55"/>
  <c r="I113" i="43" s="1"/>
  <c r="X42" i="1"/>
  <c r="AD72" i="51"/>
  <c r="AK125" i="57"/>
  <c r="AK96" i="57"/>
  <c r="AL110" i="57"/>
  <c r="O19" i="42"/>
  <c r="P20" i="42"/>
  <c r="V81" i="33"/>
  <c r="V66" i="59" s="1"/>
  <c r="AZ61" i="57"/>
  <c r="AZ62" i="57" s="1"/>
  <c r="AZ59" i="57"/>
  <c r="W17" i="43"/>
  <c r="E123" i="61"/>
  <c r="F123" i="61" s="1"/>
  <c r="Q109" i="61"/>
  <c r="D123" i="61" s="1"/>
  <c r="G123" i="61" s="1"/>
  <c r="S22" i="1"/>
  <c r="W56" i="42"/>
  <c r="V384" i="33"/>
  <c r="X36" i="41"/>
  <c r="Y4" i="41"/>
  <c r="AE5" i="51"/>
  <c r="S55" i="51"/>
  <c r="S22" i="32" s="1"/>
  <c r="V76" i="1"/>
  <c r="W14" i="1"/>
  <c r="AR118" i="33"/>
  <c r="AI97" i="43"/>
  <c r="AJ32" i="55"/>
  <c r="C88" i="44"/>
  <c r="C87" i="44"/>
  <c r="C358" i="33"/>
  <c r="B85" i="44"/>
  <c r="B87" i="44" s="1"/>
  <c r="BU53" i="57"/>
  <c r="D78" i="43"/>
  <c r="D128" i="43"/>
  <c r="D142" i="43" s="1"/>
  <c r="D77" i="43"/>
  <c r="D112" i="43"/>
  <c r="M198" i="33"/>
  <c r="AR12" i="57"/>
  <c r="AQ12" i="57" s="1"/>
  <c r="W56" i="46"/>
  <c r="V389" i="33"/>
  <c r="C88" i="45"/>
  <c r="C87" i="45"/>
  <c r="C359" i="33"/>
  <c r="B85" i="45"/>
  <c r="B87" i="45" s="1"/>
  <c r="BE5" i="57"/>
  <c r="AK118" i="57"/>
  <c r="AK89" i="57"/>
  <c r="W36" i="43"/>
  <c r="X4" i="43"/>
  <c r="W17" i="40"/>
  <c r="W56" i="44"/>
  <c r="V387" i="33"/>
  <c r="AI97" i="45"/>
  <c r="AJ35" i="55"/>
  <c r="V382" i="33"/>
  <c r="W56" i="32"/>
  <c r="AE11" i="51"/>
  <c r="S61" i="51"/>
  <c r="S22" i="45" s="1"/>
  <c r="W17" i="46"/>
  <c r="AH97" i="32"/>
  <c r="AI29" i="55"/>
  <c r="AI97" i="44"/>
  <c r="AJ34" i="55"/>
  <c r="C89" i="43"/>
  <c r="C132" i="43"/>
  <c r="C133" i="43" s="1"/>
  <c r="C134" i="43" s="1"/>
  <c r="C399" i="33"/>
  <c r="C208" i="51"/>
  <c r="C224" i="51" s="1"/>
  <c r="C51" i="61"/>
  <c r="C65" i="61" s="1"/>
  <c r="C130" i="43"/>
  <c r="C90" i="43"/>
  <c r="AT136" i="57"/>
  <c r="AH229" i="57"/>
  <c r="N46" i="40" s="1"/>
  <c r="N61" i="55"/>
  <c r="N175" i="33" s="1"/>
  <c r="AT219" i="57"/>
  <c r="AH234" i="57"/>
  <c r="N46" i="48" s="1"/>
  <c r="AT141" i="57"/>
  <c r="N66" i="55"/>
  <c r="N180" i="33" s="1"/>
  <c r="AT142" i="57"/>
  <c r="AH235" i="57"/>
  <c r="N46" i="49" s="1"/>
  <c r="N67" i="55"/>
  <c r="N181" i="33" s="1"/>
  <c r="AE13" i="51"/>
  <c r="S63" i="51"/>
  <c r="S22" i="47" s="1"/>
  <c r="X393" i="51"/>
  <c r="X383" i="51" s="1"/>
  <c r="Y391" i="51"/>
  <c r="V76" i="48"/>
  <c r="W14" i="48"/>
  <c r="H146" i="33"/>
  <c r="O42" i="46"/>
  <c r="O40" i="46" s="1"/>
  <c r="U80" i="51"/>
  <c r="W17" i="47"/>
  <c r="C132" i="49"/>
  <c r="C133" i="49" s="1"/>
  <c r="C134" i="49" s="1"/>
  <c r="C89" i="49"/>
  <c r="C406" i="33"/>
  <c r="C58" i="61"/>
  <c r="C72" i="61" s="1"/>
  <c r="C215" i="51"/>
  <c r="C231" i="51" s="1"/>
  <c r="C90" i="49"/>
  <c r="C130" i="49"/>
  <c r="AD16" i="51"/>
  <c r="AQ13" i="57"/>
  <c r="BC7" i="57"/>
  <c r="H120" i="41"/>
  <c r="R66" i="51"/>
  <c r="BC6" i="57"/>
  <c r="R36" i="33"/>
  <c r="R45" i="59"/>
  <c r="H147" i="33"/>
  <c r="AI97" i="40"/>
  <c r="AJ33" i="55"/>
  <c r="C70" i="1"/>
  <c r="C5" i="59" s="1"/>
  <c r="C56" i="33"/>
  <c r="C135" i="61"/>
  <c r="C413" i="51"/>
  <c r="C88" i="48"/>
  <c r="C87" i="48"/>
  <c r="C362" i="33"/>
  <c r="B85" i="48"/>
  <c r="B87" i="48" s="1"/>
  <c r="C132" i="32"/>
  <c r="C133" i="32" s="1"/>
  <c r="C134" i="32" s="1"/>
  <c r="C89" i="32"/>
  <c r="C396" i="33"/>
  <c r="C205" i="51"/>
  <c r="C221" i="51" s="1"/>
  <c r="C48" i="61"/>
  <c r="C62" i="61" s="1"/>
  <c r="C130" i="32"/>
  <c r="C90" i="32"/>
  <c r="W17" i="49"/>
  <c r="AS117" i="57"/>
  <c r="AT102" i="57"/>
  <c r="P20" i="40"/>
  <c r="O19" i="40"/>
  <c r="U42" i="42"/>
  <c r="U40" i="42" s="1"/>
  <c r="AA75" i="51"/>
  <c r="AE15" i="51"/>
  <c r="S65" i="51"/>
  <c r="S22" i="49" s="1"/>
  <c r="S190" i="33"/>
  <c r="BD4" i="57"/>
  <c r="W17" i="44"/>
  <c r="U40" i="41"/>
  <c r="CK24" i="57"/>
  <c r="CK5" i="57" s="1"/>
  <c r="T31" i="41"/>
  <c r="P20" i="43"/>
  <c r="O19" i="43"/>
  <c r="V76" i="32"/>
  <c r="W14" i="32"/>
  <c r="AJ94" i="57"/>
  <c r="AJ123" i="57"/>
  <c r="I76" i="55"/>
  <c r="I113" i="44" s="1"/>
  <c r="AK108" i="57"/>
  <c r="H144" i="33"/>
  <c r="W14" i="43"/>
  <c r="V76" i="43"/>
  <c r="O19" i="32"/>
  <c r="P20" i="32"/>
  <c r="AE127" i="57"/>
  <c r="AE98" i="57"/>
  <c r="AF112" i="57"/>
  <c r="H148" i="33"/>
  <c r="C88" i="41"/>
  <c r="C87" i="41"/>
  <c r="C354" i="33"/>
  <c r="B85" i="41"/>
  <c r="B87" i="41" s="1"/>
  <c r="W56" i="45"/>
  <c r="V388" i="33"/>
  <c r="AH226" i="57"/>
  <c r="N46" i="41" s="1"/>
  <c r="AT211" i="57"/>
  <c r="AT133" i="57"/>
  <c r="N58" i="55"/>
  <c r="N172" i="33" s="1"/>
  <c r="AT212" i="57"/>
  <c r="AT134" i="57"/>
  <c r="AH227" i="57"/>
  <c r="N46" i="42" s="1"/>
  <c r="N59" i="55"/>
  <c r="N173" i="33" s="1"/>
  <c r="AH228" i="57"/>
  <c r="N46" i="43" s="1"/>
  <c r="AT135" i="57"/>
  <c r="N60" i="55"/>
  <c r="N174" i="33" s="1"/>
  <c r="C89" i="40"/>
  <c r="C132" i="40"/>
  <c r="C133" i="40" s="1"/>
  <c r="C134" i="40" s="1"/>
  <c r="C400" i="33"/>
  <c r="C209" i="51"/>
  <c r="C225" i="51" s="1"/>
  <c r="C52" i="61"/>
  <c r="C66" i="61" s="1"/>
  <c r="C90" i="40"/>
  <c r="C130" i="40"/>
  <c r="AI97" i="46"/>
  <c r="AJ36" i="55"/>
  <c r="I120" i="46"/>
  <c r="BU52" i="57"/>
  <c r="D78" i="42"/>
  <c r="D77" i="42"/>
  <c r="D128" i="42"/>
  <c r="D142" i="42" s="1"/>
  <c r="D112" i="42"/>
  <c r="AI97" i="41"/>
  <c r="AJ30" i="55"/>
  <c r="AI97" i="49"/>
  <c r="AJ39" i="55"/>
  <c r="AJ16" i="57"/>
  <c r="AI16" i="57" s="1"/>
  <c r="AI145" i="57" s="1"/>
  <c r="S58" i="51"/>
  <c r="S22" i="43" s="1"/>
  <c r="AE8" i="51"/>
  <c r="W36" i="1"/>
  <c r="X4" i="1"/>
  <c r="AQ223" i="57"/>
  <c r="BU56" i="57"/>
  <c r="D128" i="45"/>
  <c r="D142" i="45" s="1"/>
  <c r="D77" i="45"/>
  <c r="D78" i="45"/>
  <c r="D112" i="45"/>
  <c r="BU51" i="57"/>
  <c r="D128" i="41"/>
  <c r="D142" i="41" s="1"/>
  <c r="D78" i="41"/>
  <c r="D77" i="41"/>
  <c r="D112" i="41"/>
  <c r="P20" i="41"/>
  <c r="O19" i="41"/>
  <c r="P20" i="46"/>
  <c r="O19" i="46"/>
  <c r="Q194" i="33"/>
  <c r="AZ8" i="57"/>
  <c r="T54" i="51"/>
  <c r="AF4" i="51"/>
  <c r="S64" i="51"/>
  <c r="S22" i="48" s="1"/>
  <c r="AE14" i="51"/>
  <c r="AO12" i="57"/>
  <c r="D77" i="46"/>
  <c r="BU57" i="57"/>
  <c r="D78" i="46"/>
  <c r="D128" i="46"/>
  <c r="D142" i="46" s="1"/>
  <c r="D112" i="46"/>
  <c r="AC4" i="40"/>
  <c r="AS10" i="57"/>
  <c r="V42" i="43"/>
  <c r="AB76" i="51"/>
  <c r="AJ93" i="57"/>
  <c r="AJ122" i="57"/>
  <c r="I75" i="55"/>
  <c r="I113" i="40" s="1"/>
  <c r="AK107" i="57"/>
  <c r="C88" i="42"/>
  <c r="C87" i="42"/>
  <c r="C355" i="33"/>
  <c r="B85" i="42"/>
  <c r="B87" i="42" s="1"/>
  <c r="W56" i="49"/>
  <c r="V392" i="33"/>
  <c r="N197" i="33"/>
  <c r="AT11" i="57"/>
  <c r="AS11" i="57" s="1"/>
  <c r="P20" i="44"/>
  <c r="O19" i="44"/>
  <c r="AG126" i="57"/>
  <c r="AG97" i="57"/>
  <c r="AH111" i="57"/>
  <c r="C88" i="46"/>
  <c r="C87" i="46"/>
  <c r="C360" i="33"/>
  <c r="B85" i="46"/>
  <c r="B87" i="46" s="1"/>
  <c r="C296" i="33"/>
  <c r="C299" i="33"/>
  <c r="C311" i="33" s="1"/>
  <c r="C269" i="33"/>
  <c r="C281" i="33" s="1"/>
  <c r="BU55" i="57"/>
  <c r="D78" i="44"/>
  <c r="D128" i="44"/>
  <c r="D142" i="44" s="1"/>
  <c r="D77" i="44"/>
  <c r="D112" i="44"/>
  <c r="L42" i="49"/>
  <c r="L40" i="49" s="1"/>
  <c r="R83" i="51"/>
  <c r="O19" i="1"/>
  <c r="P20" i="1"/>
  <c r="P20" i="48"/>
  <c r="O19" i="48"/>
  <c r="N40" i="48"/>
  <c r="CD32" i="57"/>
  <c r="CD13" i="57" s="1"/>
  <c r="M101" i="61"/>
  <c r="M115" i="61" s="1"/>
  <c r="M31" i="48"/>
  <c r="F120" i="48"/>
  <c r="BU59" i="57"/>
  <c r="D128" i="48"/>
  <c r="D142" i="48" s="1"/>
  <c r="D78" i="48"/>
  <c r="D77" i="48"/>
  <c r="D112" i="48"/>
  <c r="V76" i="45"/>
  <c r="W14" i="45"/>
  <c r="R42" i="40"/>
  <c r="R40" i="40" s="1"/>
  <c r="X77" i="51"/>
  <c r="O42" i="48"/>
  <c r="U82" i="51"/>
  <c r="AY8" i="57"/>
  <c r="V76" i="44"/>
  <c r="W14" i="44"/>
  <c r="W17" i="41"/>
  <c r="AT132" i="57"/>
  <c r="AT210" i="57"/>
  <c r="AH225" i="57"/>
  <c r="N46" i="32" s="1"/>
  <c r="N57" i="55"/>
  <c r="N171" i="33" s="1"/>
  <c r="AH230" i="57"/>
  <c r="N46" i="44" s="1"/>
  <c r="AT137" i="57"/>
  <c r="N62" i="55"/>
  <c r="N176" i="33" s="1"/>
  <c r="AT138" i="57"/>
  <c r="AH231" i="57"/>
  <c r="N46" i="45" s="1"/>
  <c r="N63" i="55"/>
  <c r="N177" i="33" s="1"/>
  <c r="AH232" i="57"/>
  <c r="N46" i="46" s="1"/>
  <c r="AT139" i="57"/>
  <c r="N64" i="55"/>
  <c r="N178" i="33" s="1"/>
  <c r="Y189" i="33"/>
  <c r="CQ2" i="57"/>
  <c r="W17" i="45"/>
  <c r="X36" i="49"/>
  <c r="Y4" i="49"/>
  <c r="AO14" i="57"/>
  <c r="W17" i="42"/>
  <c r="V76" i="41"/>
  <c r="W14" i="41"/>
  <c r="BA4" i="57"/>
  <c r="BA56" i="57" s="1"/>
  <c r="BA58" i="57" s="1"/>
  <c r="W36" i="46"/>
  <c r="X4" i="46"/>
  <c r="S40" i="43"/>
  <c r="CI26" i="57"/>
  <c r="CI7" i="57" s="1"/>
  <c r="R95" i="61"/>
  <c r="R109" i="61" s="1"/>
  <c r="R31" i="43"/>
  <c r="Y4" i="42"/>
  <c r="X36" i="42"/>
  <c r="W56" i="43"/>
  <c r="V385" i="33"/>
  <c r="V76" i="46"/>
  <c r="W14" i="46"/>
  <c r="S56" i="51"/>
  <c r="S22" i="41" s="1"/>
  <c r="AE6" i="51"/>
  <c r="Q204" i="61"/>
  <c r="D218" i="61" s="1"/>
  <c r="G218" i="61" s="1"/>
  <c r="E218" i="61"/>
  <c r="F218" i="61" s="1"/>
  <c r="X36" i="44"/>
  <c r="Y4" i="44"/>
  <c r="S57" i="51"/>
  <c r="S22" i="42" s="1"/>
  <c r="AE7" i="51"/>
  <c r="BU50" i="57"/>
  <c r="D78" i="32"/>
  <c r="D77" i="32"/>
  <c r="D128" i="32"/>
  <c r="D142" i="32" s="1"/>
  <c r="D112" i="32"/>
  <c r="AI97" i="42"/>
  <c r="AJ31" i="55"/>
  <c r="J201" i="33"/>
  <c r="J202" i="33" s="1"/>
  <c r="J98" i="33" s="1"/>
  <c r="AL15" i="57"/>
  <c r="P195" i="33"/>
  <c r="AX9" i="57"/>
  <c r="O196" i="33"/>
  <c r="AV10" i="57"/>
  <c r="CF30" i="57" l="1"/>
  <c r="CF11" i="57" s="1"/>
  <c r="O99" i="61"/>
  <c r="O113" i="61" s="1"/>
  <c r="O31" i="46"/>
  <c r="Q97" i="61"/>
  <c r="CH28" i="57"/>
  <c r="CH9" i="57" s="1"/>
  <c r="Q31" i="44"/>
  <c r="P40" i="47"/>
  <c r="O100" i="61"/>
  <c r="O114" i="61" s="1"/>
  <c r="CF31" i="57"/>
  <c r="CF12" i="57" s="1"/>
  <c r="O31" i="47"/>
  <c r="R96" i="61"/>
  <c r="R110" i="61" s="1"/>
  <c r="CI27" i="57"/>
  <c r="CI8" i="57" s="1"/>
  <c r="R31" i="40"/>
  <c r="CM23" i="57"/>
  <c r="CM4" i="57" s="1"/>
  <c r="V31" i="32"/>
  <c r="CC33" i="57"/>
  <c r="CC14" i="57" s="1"/>
  <c r="L102" i="61"/>
  <c r="L116" i="61" s="1"/>
  <c r="C130" i="61" s="1"/>
  <c r="L31" i="49"/>
  <c r="CL25" i="57"/>
  <c r="CL6" i="57" s="1"/>
  <c r="U31" i="42"/>
  <c r="P98" i="61"/>
  <c r="P112" i="61" s="1"/>
  <c r="CG29" i="57"/>
  <c r="CG10" i="57" s="1"/>
  <c r="P31" i="45"/>
  <c r="Y36" i="41"/>
  <c r="Z4" i="41"/>
  <c r="Y42" i="1"/>
  <c r="AE72" i="51"/>
  <c r="AK121" i="57"/>
  <c r="AL106" i="57"/>
  <c r="AK92" i="57"/>
  <c r="N123" i="1"/>
  <c r="N122" i="1" s="1"/>
  <c r="AU211" i="57"/>
  <c r="AU133" i="57"/>
  <c r="AU134" i="57"/>
  <c r="AU212" i="57"/>
  <c r="N123" i="47"/>
  <c r="N122" i="47" s="1"/>
  <c r="BB59" i="57"/>
  <c r="BB61" i="57"/>
  <c r="BB62" i="57" s="1"/>
  <c r="Y36" i="40"/>
  <c r="X36" i="48"/>
  <c r="Y4" i="48"/>
  <c r="X56" i="48"/>
  <c r="W391" i="33"/>
  <c r="X56" i="41"/>
  <c r="W383" i="33"/>
  <c r="W76" i="47"/>
  <c r="X14" i="47"/>
  <c r="T135" i="1"/>
  <c r="U56" i="1"/>
  <c r="T381" i="33"/>
  <c r="T34" i="33"/>
  <c r="Y36" i="45"/>
  <c r="Z4" i="45"/>
  <c r="AL89" i="57"/>
  <c r="AL118" i="57"/>
  <c r="J71" i="55"/>
  <c r="J113" i="32" s="1"/>
  <c r="AJ97" i="48"/>
  <c r="AK38" i="55"/>
  <c r="C136" i="47"/>
  <c r="B79" i="47"/>
  <c r="C148" i="47" s="1"/>
  <c r="X17" i="32"/>
  <c r="U127" i="33"/>
  <c r="T82" i="33"/>
  <c r="T67" i="59" s="1"/>
  <c r="I120" i="45"/>
  <c r="W42" i="32"/>
  <c r="W40" i="32" s="1"/>
  <c r="AC73" i="51"/>
  <c r="I142" i="33"/>
  <c r="C73" i="1"/>
  <c r="D74" i="1" s="1"/>
  <c r="C46" i="33"/>
  <c r="C49" i="59" s="1"/>
  <c r="C139" i="1"/>
  <c r="D119" i="40"/>
  <c r="D114" i="40"/>
  <c r="D115" i="40" s="1"/>
  <c r="D259" i="33" s="1"/>
  <c r="AK104" i="57"/>
  <c r="AJ90" i="57"/>
  <c r="AJ119" i="57"/>
  <c r="I72" i="55"/>
  <c r="I113" i="41" s="1"/>
  <c r="X56" i="47"/>
  <c r="W390" i="33"/>
  <c r="D119" i="32"/>
  <c r="D114" i="32"/>
  <c r="D115" i="32" s="1"/>
  <c r="D255" i="33" s="1"/>
  <c r="N123" i="44"/>
  <c r="N122" i="44" s="1"/>
  <c r="O40" i="48"/>
  <c r="N101" i="61"/>
  <c r="N115" i="61" s="1"/>
  <c r="CE32" i="57"/>
  <c r="CE13" i="57" s="1"/>
  <c r="N31" i="48"/>
  <c r="AF14" i="51"/>
  <c r="T64" i="51"/>
  <c r="T22" i="48" s="1"/>
  <c r="AJ145" i="57"/>
  <c r="AJ97" i="41"/>
  <c r="AK30" i="55"/>
  <c r="W76" i="43"/>
  <c r="X14" i="43"/>
  <c r="BD56" i="57"/>
  <c r="BD58" i="57" s="1"/>
  <c r="X17" i="49"/>
  <c r="C132" i="48"/>
  <c r="C133" i="48" s="1"/>
  <c r="C134" i="48" s="1"/>
  <c r="C89" i="48"/>
  <c r="C405" i="33"/>
  <c r="C214" i="51"/>
  <c r="C230" i="51" s="1"/>
  <c r="C57" i="61"/>
  <c r="C71" i="61" s="1"/>
  <c r="C90" i="48"/>
  <c r="C130" i="48"/>
  <c r="C136" i="49"/>
  <c r="B79" i="49"/>
  <c r="C148" i="49" s="1"/>
  <c r="X17" i="46"/>
  <c r="X56" i="44"/>
  <c r="W387" i="33"/>
  <c r="D119" i="43"/>
  <c r="D114" i="43"/>
  <c r="D115" i="43" s="1"/>
  <c r="D258" i="33" s="1"/>
  <c r="AJ97" i="43"/>
  <c r="AK32" i="55"/>
  <c r="W76" i="1"/>
  <c r="X14" i="1"/>
  <c r="AL16" i="57"/>
  <c r="Z4" i="44"/>
  <c r="Y36" i="44"/>
  <c r="X56" i="43"/>
  <c r="W385" i="33"/>
  <c r="BA59" i="57"/>
  <c r="BA61" i="57"/>
  <c r="BA62" i="57" s="1"/>
  <c r="Z189" i="33"/>
  <c r="CR2" i="57"/>
  <c r="X14" i="44"/>
  <c r="W76" i="44"/>
  <c r="P42" i="48"/>
  <c r="V82" i="51"/>
  <c r="W76" i="45"/>
  <c r="X14" i="45"/>
  <c r="Q20" i="48"/>
  <c r="P19" i="48"/>
  <c r="D119" i="44"/>
  <c r="D114" i="44"/>
  <c r="D115" i="44" s="1"/>
  <c r="D260" i="33" s="1"/>
  <c r="C106" i="33"/>
  <c r="C107" i="33"/>
  <c r="AH97" i="57"/>
  <c r="AH126" i="57"/>
  <c r="H79" i="55"/>
  <c r="H113" i="47" s="1"/>
  <c r="AI111" i="57"/>
  <c r="Q20" i="44"/>
  <c r="P19" i="44"/>
  <c r="C132" i="42"/>
  <c r="C133" i="42" s="1"/>
  <c r="C134" i="42" s="1"/>
  <c r="C89" i="42"/>
  <c r="C398" i="33"/>
  <c r="C50" i="61"/>
  <c r="C64" i="61" s="1"/>
  <c r="C207" i="51"/>
  <c r="C223" i="51" s="1"/>
  <c r="C130" i="42"/>
  <c r="C90" i="42"/>
  <c r="T58" i="51"/>
  <c r="T22" i="43" s="1"/>
  <c r="AF8" i="51"/>
  <c r="AK15" i="57"/>
  <c r="N123" i="42"/>
  <c r="N122" i="42" s="1"/>
  <c r="AF98" i="57"/>
  <c r="AF127" i="57"/>
  <c r="G80" i="55"/>
  <c r="G113" i="48" s="1"/>
  <c r="AG112" i="57"/>
  <c r="T192" i="33"/>
  <c r="BF6" i="57"/>
  <c r="V42" i="42"/>
  <c r="V40" i="42" s="1"/>
  <c r="AB75" i="51"/>
  <c r="C93" i="32"/>
  <c r="C94" i="32" s="1"/>
  <c r="C91" i="32"/>
  <c r="C425" i="51"/>
  <c r="J89" i="51"/>
  <c r="AJ97" i="40"/>
  <c r="AK33" i="55"/>
  <c r="X17" i="47"/>
  <c r="P42" i="46"/>
  <c r="P40" i="46" s="1"/>
  <c r="V80" i="51"/>
  <c r="W76" i="48"/>
  <c r="X14" i="48"/>
  <c r="T63" i="51"/>
  <c r="T22" i="47" s="1"/>
  <c r="AF13" i="51"/>
  <c r="C93" i="43"/>
  <c r="C94" i="43" s="1"/>
  <c r="C91" i="43"/>
  <c r="T61" i="51"/>
  <c r="T22" i="45" s="1"/>
  <c r="AF11" i="51"/>
  <c r="W382" i="33"/>
  <c r="X56" i="32"/>
  <c r="Y4" i="43"/>
  <c r="X36" i="43"/>
  <c r="X56" i="42"/>
  <c r="W384" i="33"/>
  <c r="AL125" i="57"/>
  <c r="AL96" i="57"/>
  <c r="J78" i="55"/>
  <c r="J113" i="46" s="1"/>
  <c r="AM110" i="57"/>
  <c r="AU132" i="57"/>
  <c r="AU210" i="57"/>
  <c r="W76" i="42"/>
  <c r="X14" i="42"/>
  <c r="X14" i="40"/>
  <c r="W76" i="40"/>
  <c r="S36" i="33"/>
  <c r="S45" i="59"/>
  <c r="W42" i="41"/>
  <c r="AC74" i="51"/>
  <c r="AM67" i="57"/>
  <c r="AN66" i="57"/>
  <c r="AM103" i="57"/>
  <c r="P42" i="47"/>
  <c r="V81" i="51"/>
  <c r="AU10" i="57"/>
  <c r="T62" i="51"/>
  <c r="T22" i="46" s="1"/>
  <c r="AF12" i="51"/>
  <c r="P19" i="47"/>
  <c r="Q20" i="47"/>
  <c r="AE129" i="57"/>
  <c r="AE144" i="57" s="1"/>
  <c r="AJ97" i="47"/>
  <c r="AK37" i="55"/>
  <c r="T59" i="51"/>
  <c r="T22" i="40" s="1"/>
  <c r="AF9" i="51"/>
  <c r="T190" i="33"/>
  <c r="BF4" i="57"/>
  <c r="AI97" i="1"/>
  <c r="AJ28" i="55"/>
  <c r="C44" i="33"/>
  <c r="C48" i="59"/>
  <c r="N198" i="33"/>
  <c r="AT12" i="57"/>
  <c r="D119" i="46"/>
  <c r="D114" i="46"/>
  <c r="D115" i="46" s="1"/>
  <c r="D262" i="33" s="1"/>
  <c r="D119" i="41"/>
  <c r="D114" i="41"/>
  <c r="D115" i="41" s="1"/>
  <c r="D256" i="33" s="1"/>
  <c r="W81" i="33"/>
  <c r="W66" i="59" s="1"/>
  <c r="Q20" i="32"/>
  <c r="P19" i="32"/>
  <c r="C55" i="33"/>
  <c r="C55" i="59"/>
  <c r="D59" i="33"/>
  <c r="N123" i="32"/>
  <c r="N122" i="32" s="1"/>
  <c r="W42" i="43"/>
  <c r="AC76" i="51"/>
  <c r="AD4" i="40"/>
  <c r="U54" i="51"/>
  <c r="AG4" i="51"/>
  <c r="Q20" i="41"/>
  <c r="P19" i="41"/>
  <c r="AJ97" i="49"/>
  <c r="AK39" i="55"/>
  <c r="D119" i="42"/>
  <c r="D114" i="42"/>
  <c r="D115" i="42" s="1"/>
  <c r="D257" i="33" s="1"/>
  <c r="I149" i="33"/>
  <c r="C93" i="40"/>
  <c r="C94" i="40" s="1"/>
  <c r="C91" i="40"/>
  <c r="C136" i="40"/>
  <c r="B79" i="40"/>
  <c r="C148" i="40" s="1"/>
  <c r="C71" i="59"/>
  <c r="C132" i="41"/>
  <c r="C133" i="41" s="1"/>
  <c r="C134" i="41" s="1"/>
  <c r="C89" i="41"/>
  <c r="C397" i="33"/>
  <c r="C206" i="51"/>
  <c r="C222" i="51" s="1"/>
  <c r="C49" i="61"/>
  <c r="C63" i="61" s="1"/>
  <c r="C90" i="41"/>
  <c r="C130" i="41"/>
  <c r="P19" i="43"/>
  <c r="Q20" i="43"/>
  <c r="V40" i="41"/>
  <c r="CL24" i="57"/>
  <c r="CL5" i="57" s="1"/>
  <c r="U31" i="41"/>
  <c r="AT117" i="57"/>
  <c r="AU102" i="57"/>
  <c r="N70" i="55"/>
  <c r="N113" i="1" s="1"/>
  <c r="C149" i="61"/>
  <c r="C147" i="61"/>
  <c r="C161" i="61" s="1"/>
  <c r="N123" i="40"/>
  <c r="N122" i="40" s="1"/>
  <c r="C136" i="43"/>
  <c r="B79" i="43"/>
  <c r="C148" i="43" s="1"/>
  <c r="AI97" i="32"/>
  <c r="AJ29" i="55"/>
  <c r="C132" i="45"/>
  <c r="C133" i="45" s="1"/>
  <c r="C134" i="45" s="1"/>
  <c r="C89" i="45"/>
  <c r="C402" i="33"/>
  <c r="C54" i="61"/>
  <c r="C68" i="61" s="1"/>
  <c r="C211" i="51"/>
  <c r="C227" i="51" s="1"/>
  <c r="C130" i="45"/>
  <c r="C90" i="45"/>
  <c r="X56" i="46"/>
  <c r="W389" i="33"/>
  <c r="Q20" i="42"/>
  <c r="P19" i="42"/>
  <c r="I120" i="43"/>
  <c r="W76" i="49"/>
  <c r="X14" i="49"/>
  <c r="AT143" i="57"/>
  <c r="AU209" i="57"/>
  <c r="AU131" i="57"/>
  <c r="AU219" i="57"/>
  <c r="AU141" i="57"/>
  <c r="Q42" i="45"/>
  <c r="Q40" i="45" s="1"/>
  <c r="W79" i="51"/>
  <c r="R42" i="44"/>
  <c r="R40" i="44" s="1"/>
  <c r="X78" i="51"/>
  <c r="X56" i="40"/>
  <c r="W386" i="33"/>
  <c r="Q20" i="49"/>
  <c r="P19" i="49"/>
  <c r="G150" i="33"/>
  <c r="X17" i="1"/>
  <c r="AK120" i="57"/>
  <c r="AK91" i="57"/>
  <c r="AL105" i="57"/>
  <c r="AF10" i="51"/>
  <c r="T60" i="51"/>
  <c r="T22" i="44" s="1"/>
  <c r="V40" i="1"/>
  <c r="CL22" i="57"/>
  <c r="CL3" i="57" s="1"/>
  <c r="U31" i="1"/>
  <c r="Y36" i="32"/>
  <c r="Z4" i="32"/>
  <c r="D119" i="49"/>
  <c r="D114" i="49"/>
  <c r="D115" i="49" s="1"/>
  <c r="D265" i="33" s="1"/>
  <c r="Q195" i="33"/>
  <c r="AZ9" i="57"/>
  <c r="O197" i="33"/>
  <c r="AV11" i="57"/>
  <c r="W76" i="46"/>
  <c r="X14" i="46"/>
  <c r="N123" i="45"/>
  <c r="N122" i="45" s="1"/>
  <c r="F151" i="33"/>
  <c r="C132" i="46"/>
  <c r="C133" i="46" s="1"/>
  <c r="C134" i="46" s="1"/>
  <c r="C89" i="46"/>
  <c r="C403" i="33"/>
  <c r="C212" i="51"/>
  <c r="C228" i="51" s="1"/>
  <c r="C55" i="61"/>
  <c r="C69" i="61" s="1"/>
  <c r="C130" i="46"/>
  <c r="C90" i="46"/>
  <c r="X56" i="49"/>
  <c r="W392" i="33"/>
  <c r="T22" i="1"/>
  <c r="I120" i="44"/>
  <c r="X17" i="44"/>
  <c r="Q20" i="40"/>
  <c r="P19" i="40"/>
  <c r="AJ97" i="44"/>
  <c r="AK34" i="55"/>
  <c r="AJ97" i="42"/>
  <c r="AK31" i="55"/>
  <c r="AF6" i="51"/>
  <c r="T56" i="51"/>
  <c r="T22" i="41" s="1"/>
  <c r="R194" i="33"/>
  <c r="BB8" i="57"/>
  <c r="X14" i="41"/>
  <c r="W76" i="41"/>
  <c r="X17" i="42"/>
  <c r="X17" i="45"/>
  <c r="N123" i="46"/>
  <c r="N122" i="46" s="1"/>
  <c r="AU11" i="57"/>
  <c r="AK122" i="57"/>
  <c r="AK93" i="57"/>
  <c r="AL107" i="57"/>
  <c r="AY9" i="57"/>
  <c r="T57" i="51"/>
  <c r="T22" i="42" s="1"/>
  <c r="AF7" i="51"/>
  <c r="Y36" i="42"/>
  <c r="Z4" i="42"/>
  <c r="T40" i="43"/>
  <c r="CJ26" i="57"/>
  <c r="CJ7" i="57" s="1"/>
  <c r="S31" i="43"/>
  <c r="Y4" i="46"/>
  <c r="X36" i="46"/>
  <c r="Z4" i="49"/>
  <c r="Y36" i="49"/>
  <c r="X17" i="41"/>
  <c r="S42" i="40"/>
  <c r="S40" i="40" s="1"/>
  <c r="Y77" i="51"/>
  <c r="D119" i="48"/>
  <c r="D114" i="48"/>
  <c r="D115" i="48" s="1"/>
  <c r="D264" i="33" s="1"/>
  <c r="M200" i="33"/>
  <c r="AR14" i="57"/>
  <c r="P19" i="1"/>
  <c r="Q20" i="1"/>
  <c r="M42" i="49"/>
  <c r="M40" i="49" s="1"/>
  <c r="S83" i="51"/>
  <c r="I120" i="40"/>
  <c r="AE16" i="51"/>
  <c r="P19" i="46"/>
  <c r="Q20" i="46"/>
  <c r="D119" i="45"/>
  <c r="D114" i="45"/>
  <c r="D115" i="45" s="1"/>
  <c r="D261" i="33" s="1"/>
  <c r="Y4" i="1"/>
  <c r="X36" i="1"/>
  <c r="AR223" i="57"/>
  <c r="AW9" i="57"/>
  <c r="AJ97" i="46"/>
  <c r="AK36" i="55"/>
  <c r="N123" i="43"/>
  <c r="N122" i="43" s="1"/>
  <c r="N123" i="41"/>
  <c r="N122" i="41" s="1"/>
  <c r="X56" i="45"/>
  <c r="W388" i="33"/>
  <c r="AK94" i="57"/>
  <c r="AK123" i="57"/>
  <c r="AL108" i="57"/>
  <c r="W76" i="32"/>
  <c r="X14" i="32"/>
  <c r="T65" i="51"/>
  <c r="T22" i="49" s="1"/>
  <c r="AF15" i="51"/>
  <c r="C136" i="32"/>
  <c r="B79" i="32"/>
  <c r="C148" i="32" s="1"/>
  <c r="C57" i="33"/>
  <c r="C103" i="61"/>
  <c r="C117" i="61" s="1"/>
  <c r="C56" i="59"/>
  <c r="C64" i="33"/>
  <c r="H143" i="33"/>
  <c r="C93" i="49"/>
  <c r="C94" i="49" s="1"/>
  <c r="C91" i="49"/>
  <c r="Y393" i="51"/>
  <c r="Y383" i="51" s="1"/>
  <c r="Z391" i="51"/>
  <c r="N123" i="49"/>
  <c r="N122" i="49" s="1"/>
  <c r="N123" i="48"/>
  <c r="N122" i="48" s="1"/>
  <c r="AJ97" i="45"/>
  <c r="AK35" i="55"/>
  <c r="X17" i="40"/>
  <c r="AS12" i="57"/>
  <c r="C132" i="44"/>
  <c r="C133" i="44" s="1"/>
  <c r="C134" i="44" s="1"/>
  <c r="C89" i="44"/>
  <c r="C401" i="33"/>
  <c r="C210" i="51"/>
  <c r="C226" i="51" s="1"/>
  <c r="C53" i="61"/>
  <c r="C67" i="61" s="1"/>
  <c r="C130" i="44"/>
  <c r="C90" i="44"/>
  <c r="AS118" i="33"/>
  <c r="AF5" i="51"/>
  <c r="AF16" i="51" s="1"/>
  <c r="T55" i="51"/>
  <c r="T22" i="32" s="1"/>
  <c r="S66" i="51"/>
  <c r="X17" i="43"/>
  <c r="AV80" i="57"/>
  <c r="AV76" i="57"/>
  <c r="AV72" i="57"/>
  <c r="AV79" i="57"/>
  <c r="AV75" i="57"/>
  <c r="AV71" i="57"/>
  <c r="AV78" i="57"/>
  <c r="AV74" i="57"/>
  <c r="AV70" i="57"/>
  <c r="AV81" i="57"/>
  <c r="AV77" i="57"/>
  <c r="AV73" i="57"/>
  <c r="AW3" i="57"/>
  <c r="BC4" i="57"/>
  <c r="BC56" i="57" s="1"/>
  <c r="BC58" i="57" s="1"/>
  <c r="AQ14" i="57"/>
  <c r="BE6" i="57"/>
  <c r="F152" i="33"/>
  <c r="D119" i="47"/>
  <c r="D114" i="47"/>
  <c r="D115" i="47" s="1"/>
  <c r="D263" i="33" s="1"/>
  <c r="Q20" i="45"/>
  <c r="P19" i="45"/>
  <c r="C93" i="47"/>
  <c r="C94" i="47" s="1"/>
  <c r="C91" i="47"/>
  <c r="E112" i="33"/>
  <c r="AF128" i="57"/>
  <c r="AF129" i="57" s="1"/>
  <c r="AF144" i="57" s="1"/>
  <c r="AF99" i="57"/>
  <c r="G81" i="55"/>
  <c r="G113" i="49" s="1"/>
  <c r="AG113" i="57"/>
  <c r="P196" i="33"/>
  <c r="AX10" i="57"/>
  <c r="AS13" i="57"/>
  <c r="Y4" i="47"/>
  <c r="X36" i="47"/>
  <c r="I120" i="42"/>
  <c r="X17" i="48"/>
  <c r="AK124" i="57"/>
  <c r="AK95" i="57"/>
  <c r="AL109" i="57"/>
  <c r="E124" i="61"/>
  <c r="F124" i="61" s="1"/>
  <c r="Q110" i="61"/>
  <c r="D124" i="61" s="1"/>
  <c r="G124" i="61" s="1"/>
  <c r="T193" i="33"/>
  <c r="BF7" i="57"/>
  <c r="U191" i="33"/>
  <c r="BH5" i="57"/>
  <c r="BG5" i="57" s="1"/>
  <c r="K201" i="33"/>
  <c r="K202" i="33" s="1"/>
  <c r="K98" i="33" s="1"/>
  <c r="AN15" i="57"/>
  <c r="AM15" i="57" s="1"/>
  <c r="N199" i="33"/>
  <c r="AT13" i="57"/>
  <c r="Q98" i="61" l="1"/>
  <c r="CH29" i="57"/>
  <c r="CH10" i="57" s="1"/>
  <c r="Q31" i="45"/>
  <c r="N40" i="49"/>
  <c r="M102" i="61"/>
  <c r="M116" i="61" s="1"/>
  <c r="CD33" i="57"/>
  <c r="CD14" i="57" s="1"/>
  <c r="M31" i="49"/>
  <c r="CJ27" i="57"/>
  <c r="CJ8" i="57" s="1"/>
  <c r="S31" i="40"/>
  <c r="R97" i="61"/>
  <c r="R111" i="61" s="1"/>
  <c r="CI28" i="57"/>
  <c r="CI9" i="57" s="1"/>
  <c r="R31" i="44"/>
  <c r="Q40" i="46"/>
  <c r="P99" i="61"/>
  <c r="P113" i="61" s="1"/>
  <c r="CG30" i="57"/>
  <c r="CG11" i="57" s="1"/>
  <c r="P31" i="46"/>
  <c r="CM25" i="57"/>
  <c r="CM6" i="57" s="1"/>
  <c r="V31" i="42"/>
  <c r="X40" i="32"/>
  <c r="CN23" i="57"/>
  <c r="CN4" i="57" s="1"/>
  <c r="W31" i="32"/>
  <c r="R20" i="45"/>
  <c r="Q19" i="45"/>
  <c r="D124" i="47"/>
  <c r="D121" i="47"/>
  <c r="AV135" i="57"/>
  <c r="AI228" i="57"/>
  <c r="O46" i="43" s="1"/>
  <c r="O60" i="55"/>
  <c r="O174" i="33" s="1"/>
  <c r="X81" i="33"/>
  <c r="X66" i="59" s="1"/>
  <c r="Z4" i="46"/>
  <c r="Y36" i="46"/>
  <c r="Y14" i="41"/>
  <c r="X76" i="41"/>
  <c r="Q19" i="49"/>
  <c r="R20" i="49"/>
  <c r="U192" i="33"/>
  <c r="BH6" i="57"/>
  <c r="B79" i="41"/>
  <c r="C148" i="41" s="1"/>
  <c r="C136" i="41"/>
  <c r="AU12" i="57"/>
  <c r="BF56" i="57"/>
  <c r="BF58" i="57" s="1"/>
  <c r="AK97" i="47"/>
  <c r="AL37" i="55"/>
  <c r="AM89" i="57"/>
  <c r="AM118" i="57"/>
  <c r="X76" i="40"/>
  <c r="Y14" i="40"/>
  <c r="Y56" i="42"/>
  <c r="X384" i="33"/>
  <c r="X76" i="48"/>
  <c r="Y14" i="48"/>
  <c r="Q19" i="44"/>
  <c r="R20" i="44"/>
  <c r="R20" i="48"/>
  <c r="Q19" i="48"/>
  <c r="C334" i="33"/>
  <c r="I120" i="41"/>
  <c r="V127" i="33"/>
  <c r="U82" i="33"/>
  <c r="U67" i="59" s="1"/>
  <c r="Y56" i="41"/>
  <c r="X383" i="33"/>
  <c r="Y56" i="48"/>
  <c r="X391" i="33"/>
  <c r="Z42" i="1"/>
  <c r="AF72" i="51"/>
  <c r="V191" i="33"/>
  <c r="BJ5" i="57"/>
  <c r="R195" i="33"/>
  <c r="BB9" i="57"/>
  <c r="Q40" i="47"/>
  <c r="P100" i="61"/>
  <c r="P114" i="61" s="1"/>
  <c r="CG31" i="57"/>
  <c r="CG12" i="57" s="1"/>
  <c r="P31" i="47"/>
  <c r="E125" i="61"/>
  <c r="F125" i="61" s="1"/>
  <c r="Q111" i="61"/>
  <c r="D125" i="61" s="1"/>
  <c r="G125" i="61" s="1"/>
  <c r="BC59" i="57"/>
  <c r="BC61" i="57"/>
  <c r="BC62" i="57" s="1"/>
  <c r="AI231" i="57"/>
  <c r="O46" i="45" s="1"/>
  <c r="AV138" i="57"/>
  <c r="O63" i="55"/>
  <c r="O177" i="33" s="1"/>
  <c r="AV139" i="57"/>
  <c r="AI232" i="57"/>
  <c r="O46" i="46" s="1"/>
  <c r="O64" i="55"/>
  <c r="O178" i="33" s="1"/>
  <c r="AV211" i="57"/>
  <c r="AV133" i="57"/>
  <c r="AI226" i="57"/>
  <c r="O46" i="41" s="1"/>
  <c r="O58" i="55"/>
  <c r="O172" i="33" s="1"/>
  <c r="Y17" i="43"/>
  <c r="C93" i="44"/>
  <c r="C94" i="44" s="1"/>
  <c r="C91" i="44"/>
  <c r="AK97" i="45"/>
  <c r="AL35" i="55"/>
  <c r="Z393" i="51"/>
  <c r="Z383" i="51" s="1"/>
  <c r="AA391" i="51"/>
  <c r="Y14" i="32"/>
  <c r="X76" i="32"/>
  <c r="Y56" i="45"/>
  <c r="X388" i="33"/>
  <c r="Z4" i="1"/>
  <c r="Y36" i="1"/>
  <c r="AS223" i="57"/>
  <c r="R20" i="46"/>
  <c r="Q19" i="46"/>
  <c r="T42" i="40"/>
  <c r="T40" i="40" s="1"/>
  <c r="Z77" i="51"/>
  <c r="Z36" i="42"/>
  <c r="AA4" i="42"/>
  <c r="Y17" i="42"/>
  <c r="BC8" i="57"/>
  <c r="AK97" i="42"/>
  <c r="AL31" i="55"/>
  <c r="I147" i="33"/>
  <c r="X76" i="46"/>
  <c r="Y14" i="46"/>
  <c r="AW11" i="57"/>
  <c r="BA9" i="57"/>
  <c r="D124" i="49"/>
  <c r="D121" i="49"/>
  <c r="Y56" i="40"/>
  <c r="X386" i="33"/>
  <c r="R42" i="45"/>
  <c r="R40" i="45" s="1"/>
  <c r="X79" i="51"/>
  <c r="AU143" i="57"/>
  <c r="X76" i="49"/>
  <c r="Y14" i="49"/>
  <c r="AU117" i="57"/>
  <c r="AV102" i="57"/>
  <c r="X42" i="43"/>
  <c r="AD76" i="51"/>
  <c r="D124" i="41"/>
  <c r="D121" i="41"/>
  <c r="Q42" i="47"/>
  <c r="W81" i="51"/>
  <c r="AN67" i="57"/>
  <c r="AO66" i="57"/>
  <c r="AN103" i="57"/>
  <c r="Y14" i="42"/>
  <c r="X76" i="42"/>
  <c r="AM125" i="57"/>
  <c r="AM96" i="57"/>
  <c r="AN110" i="57"/>
  <c r="X382" i="33"/>
  <c r="Y56" i="32"/>
  <c r="AK97" i="40"/>
  <c r="AL33" i="55"/>
  <c r="G120" i="48"/>
  <c r="U58" i="51"/>
  <c r="U22" i="43" s="1"/>
  <c r="AG8" i="51"/>
  <c r="Q42" i="48"/>
  <c r="W82" i="51"/>
  <c r="Y56" i="43"/>
  <c r="X385" i="33"/>
  <c r="AK97" i="43"/>
  <c r="AL32" i="55"/>
  <c r="Y17" i="49"/>
  <c r="BD61" i="57"/>
  <c r="BD62" i="57" s="1"/>
  <c r="BD59" i="57"/>
  <c r="X76" i="43"/>
  <c r="Y14" i="43"/>
  <c r="BA8" i="57"/>
  <c r="N200" i="33"/>
  <c r="AT14" i="57"/>
  <c r="D85" i="1"/>
  <c r="D49" i="33" s="1"/>
  <c r="D51" i="59" s="1"/>
  <c r="D276" i="51"/>
  <c r="D61" i="1"/>
  <c r="X42" i="32"/>
  <c r="AD73" i="51"/>
  <c r="I148" i="33"/>
  <c r="C332" i="33"/>
  <c r="Z36" i="45"/>
  <c r="AA4" i="45"/>
  <c r="V56" i="1"/>
  <c r="U381" i="33"/>
  <c r="U135" i="1"/>
  <c r="U34" i="33"/>
  <c r="Y36" i="48"/>
  <c r="Z4" i="48"/>
  <c r="P197" i="33"/>
  <c r="AX11" i="57"/>
  <c r="O198" i="33"/>
  <c r="AV12" i="57"/>
  <c r="AO15" i="57"/>
  <c r="AN16" i="57"/>
  <c r="AL95" i="57"/>
  <c r="AL124" i="57"/>
  <c r="J77" i="55"/>
  <c r="J113" i="45" s="1"/>
  <c r="AM109" i="57"/>
  <c r="I144" i="33"/>
  <c r="AI227" i="57"/>
  <c r="O46" i="42" s="1"/>
  <c r="AV212" i="57"/>
  <c r="AV134" i="57"/>
  <c r="O59" i="55"/>
  <c r="O173" i="33" s="1"/>
  <c r="AI233" i="57"/>
  <c r="O46" i="47" s="1"/>
  <c r="AV140" i="57"/>
  <c r="O65" i="55"/>
  <c r="O179" i="33" s="1"/>
  <c r="AS14" i="57"/>
  <c r="AG6" i="51"/>
  <c r="U56" i="51"/>
  <c r="U22" i="41" s="1"/>
  <c r="Y17" i="44"/>
  <c r="C93" i="46"/>
  <c r="C94" i="46" s="1"/>
  <c r="C91" i="46"/>
  <c r="I145" i="33"/>
  <c r="C93" i="45"/>
  <c r="C94" i="45" s="1"/>
  <c r="C91" i="45"/>
  <c r="C327" i="33"/>
  <c r="N120" i="1"/>
  <c r="N141" i="33" s="1"/>
  <c r="BW4" i="51"/>
  <c r="O21" i="51"/>
  <c r="AH4" i="51"/>
  <c r="V54" i="51"/>
  <c r="AE4" i="40"/>
  <c r="D124" i="46"/>
  <c r="D121" i="46"/>
  <c r="Y17" i="47"/>
  <c r="AG127" i="57"/>
  <c r="AG98" i="57"/>
  <c r="AH112" i="57"/>
  <c r="C93" i="42"/>
  <c r="C94" i="42" s="1"/>
  <c r="C91" i="42"/>
  <c r="X76" i="44"/>
  <c r="Y14" i="44"/>
  <c r="AM16" i="57"/>
  <c r="AM145" i="57" s="1"/>
  <c r="AL145" i="57"/>
  <c r="D124" i="43"/>
  <c r="D121" i="43"/>
  <c r="Y17" i="46"/>
  <c r="C136" i="48"/>
  <c r="B79" i="48"/>
  <c r="C148" i="48" s="1"/>
  <c r="AK97" i="41"/>
  <c r="AL30" i="55"/>
  <c r="AK97" i="48"/>
  <c r="AL38" i="55"/>
  <c r="Z4" i="47"/>
  <c r="Y36" i="47"/>
  <c r="AG128" i="57"/>
  <c r="AG129" i="57" s="1"/>
  <c r="AG144" i="57" s="1"/>
  <c r="AG99" i="57"/>
  <c r="AH113" i="57"/>
  <c r="F183" i="33"/>
  <c r="AI235" i="57"/>
  <c r="O46" i="49" s="1"/>
  <c r="AV142" i="57"/>
  <c r="O67" i="55"/>
  <c r="O181" i="33" s="1"/>
  <c r="AV210" i="57"/>
  <c r="AI225" i="57"/>
  <c r="O46" i="32" s="1"/>
  <c r="AV132" i="57"/>
  <c r="O57" i="55"/>
  <c r="O171" i="33" s="1"/>
  <c r="AV137" i="57"/>
  <c r="AI230" i="57"/>
  <c r="O46" i="44" s="1"/>
  <c r="O62" i="55"/>
  <c r="O176" i="33" s="1"/>
  <c r="U55" i="51"/>
  <c r="U22" i="32" s="1"/>
  <c r="AG5" i="51"/>
  <c r="Y17" i="40"/>
  <c r="C57" i="59"/>
  <c r="H85" i="51"/>
  <c r="I146" i="33"/>
  <c r="R20" i="1"/>
  <c r="Q19" i="1"/>
  <c r="AA4" i="49"/>
  <c r="Z36" i="49"/>
  <c r="S194" i="33"/>
  <c r="BD8" i="57"/>
  <c r="Q19" i="40"/>
  <c r="R20" i="40"/>
  <c r="T66" i="51"/>
  <c r="B79" i="46"/>
  <c r="C148" i="46" s="1"/>
  <c r="C136" i="46"/>
  <c r="Z36" i="32"/>
  <c r="AA4" i="32"/>
  <c r="U190" i="33"/>
  <c r="BH4" i="57"/>
  <c r="BG4" i="57" s="1"/>
  <c r="BG56" i="57" s="1"/>
  <c r="BG58" i="57" s="1"/>
  <c r="AG10" i="51"/>
  <c r="U60" i="51"/>
  <c r="U22" i="44" s="1"/>
  <c r="R20" i="42"/>
  <c r="Q19" i="42"/>
  <c r="B79" i="45"/>
  <c r="C148" i="45" s="1"/>
  <c r="C136" i="45"/>
  <c r="AJ97" i="32"/>
  <c r="AK29" i="55"/>
  <c r="W40" i="41"/>
  <c r="CM24" i="57"/>
  <c r="CM5" i="57" s="1"/>
  <c r="V31" i="41"/>
  <c r="C328" i="33"/>
  <c r="D124" i="42"/>
  <c r="D121" i="42"/>
  <c r="R20" i="41"/>
  <c r="Q19" i="41"/>
  <c r="U22" i="1"/>
  <c r="AJ97" i="1"/>
  <c r="AK28" i="55"/>
  <c r="U59" i="51"/>
  <c r="U22" i="40" s="1"/>
  <c r="AG9" i="51"/>
  <c r="U62" i="51"/>
  <c r="U22" i="46" s="1"/>
  <c r="AG12" i="51"/>
  <c r="J120" i="46"/>
  <c r="Z4" i="43"/>
  <c r="Y36" i="43"/>
  <c r="U63" i="51"/>
  <c r="U22" i="47" s="1"/>
  <c r="AG13" i="51"/>
  <c r="Q42" i="46"/>
  <c r="W80" i="51"/>
  <c r="BG6" i="57"/>
  <c r="C136" i="42"/>
  <c r="B79" i="42"/>
  <c r="C148" i="42" s="1"/>
  <c r="AI97" i="57"/>
  <c r="AI126" i="57"/>
  <c r="AJ111" i="57"/>
  <c r="D124" i="44"/>
  <c r="D121" i="44"/>
  <c r="AA189" i="33"/>
  <c r="CS2" i="57"/>
  <c r="Y56" i="44"/>
  <c r="X387" i="33"/>
  <c r="D124" i="32"/>
  <c r="D121" i="32"/>
  <c r="D124" i="40"/>
  <c r="D121" i="40"/>
  <c r="C84" i="1"/>
  <c r="Y17" i="32"/>
  <c r="J120" i="32"/>
  <c r="AL121" i="57"/>
  <c r="AM106" i="57"/>
  <c r="AL92" i="57"/>
  <c r="J74" i="55"/>
  <c r="J113" i="43" s="1"/>
  <c r="AA4" i="41"/>
  <c r="Z36" i="41"/>
  <c r="U193" i="33"/>
  <c r="BH7" i="57"/>
  <c r="O199" i="33"/>
  <c r="AV13" i="57"/>
  <c r="D124" i="45"/>
  <c r="D121" i="45"/>
  <c r="U40" i="43"/>
  <c r="CK26" i="57"/>
  <c r="CK7" i="57" s="1"/>
  <c r="T31" i="43"/>
  <c r="Y17" i="48"/>
  <c r="G120" i="49"/>
  <c r="AW79" i="57"/>
  <c r="AW140" i="57" s="1"/>
  <c r="AW75" i="57"/>
  <c r="AW136" i="57" s="1"/>
  <c r="AW71" i="57"/>
  <c r="AW78" i="57"/>
  <c r="AW139" i="57" s="1"/>
  <c r="AW74" i="57"/>
  <c r="AW135" i="57" s="1"/>
  <c r="AW70" i="57"/>
  <c r="AW81" i="57"/>
  <c r="AW142" i="57" s="1"/>
  <c r="AW77" i="57"/>
  <c r="AW138" i="57" s="1"/>
  <c r="AW73" i="57"/>
  <c r="AX3" i="57"/>
  <c r="AW80" i="57"/>
  <c r="AW76" i="57"/>
  <c r="AW137" i="57" s="1"/>
  <c r="AW72" i="57"/>
  <c r="AV131" i="57"/>
  <c r="AI224" i="57"/>
  <c r="O46" i="1" s="1"/>
  <c r="AV209" i="57"/>
  <c r="O56" i="55"/>
  <c r="O170" i="33" s="1"/>
  <c r="AI229" i="57"/>
  <c r="O46" i="40" s="1"/>
  <c r="AV136" i="57"/>
  <c r="O61" i="55"/>
  <c r="O175" i="33" s="1"/>
  <c r="AV219" i="57"/>
  <c r="AV141" i="57"/>
  <c r="AI234" i="57"/>
  <c r="O46" i="48" s="1"/>
  <c r="O66" i="55"/>
  <c r="O180" i="33" s="1"/>
  <c r="AT118" i="33"/>
  <c r="B79" i="44"/>
  <c r="C148" i="44" s="1"/>
  <c r="C136" i="44"/>
  <c r="C65" i="33"/>
  <c r="C61" i="59"/>
  <c r="C324" i="33"/>
  <c r="AG15" i="51"/>
  <c r="U65" i="51"/>
  <c r="U22" i="49" s="1"/>
  <c r="AL123" i="57"/>
  <c r="AL94" i="57"/>
  <c r="J76" i="55"/>
  <c r="J113" i="44" s="1"/>
  <c r="AM108" i="57"/>
  <c r="AK97" i="46"/>
  <c r="AL36" i="55"/>
  <c r="N42" i="49"/>
  <c r="T83" i="51"/>
  <c r="D124" i="48"/>
  <c r="D121" i="48"/>
  <c r="Y17" i="41"/>
  <c r="U57" i="51"/>
  <c r="U22" i="42" s="1"/>
  <c r="AG7" i="51"/>
  <c r="AL93" i="57"/>
  <c r="AL122" i="57"/>
  <c r="J75" i="55"/>
  <c r="J113" i="40" s="1"/>
  <c r="AM107" i="57"/>
  <c r="Y17" i="45"/>
  <c r="AK97" i="44"/>
  <c r="AL34" i="55"/>
  <c r="Y56" i="49"/>
  <c r="X392" i="33"/>
  <c r="AW10" i="57"/>
  <c r="W40" i="1"/>
  <c r="CM22" i="57"/>
  <c r="CM3" i="57" s="1"/>
  <c r="V31" i="1"/>
  <c r="AL91" i="57"/>
  <c r="AM105" i="57"/>
  <c r="AL120" i="57"/>
  <c r="J73" i="55"/>
  <c r="J113" i="42" s="1"/>
  <c r="BE7" i="57"/>
  <c r="Y17" i="1"/>
  <c r="S42" i="44"/>
  <c r="S40" i="44" s="1"/>
  <c r="Y78" i="51"/>
  <c r="Y56" i="46"/>
  <c r="X389" i="33"/>
  <c r="R20" i="43"/>
  <c r="Q19" i="43"/>
  <c r="C93" i="41"/>
  <c r="C94" i="41" s="1"/>
  <c r="C91" i="41"/>
  <c r="AK97" i="49"/>
  <c r="AL39" i="55"/>
  <c r="E61" i="33"/>
  <c r="D60" i="33"/>
  <c r="C71" i="33"/>
  <c r="C63" i="59" s="1"/>
  <c r="R20" i="32"/>
  <c r="Q19" i="32"/>
  <c r="R20" i="47"/>
  <c r="Q19" i="47"/>
  <c r="X42" i="41"/>
  <c r="AD74" i="51"/>
  <c r="AG11" i="51"/>
  <c r="U61" i="51"/>
  <c r="U22" i="45" s="1"/>
  <c r="J101" i="51"/>
  <c r="N89" i="51"/>
  <c r="W42" i="42"/>
  <c r="W40" i="42" s="1"/>
  <c r="AC75" i="51"/>
  <c r="H120" i="47"/>
  <c r="Y14" i="45"/>
  <c r="X76" i="45"/>
  <c r="AA4" i="44"/>
  <c r="Z36" i="44"/>
  <c r="X76" i="1"/>
  <c r="Y14" i="1"/>
  <c r="C93" i="48"/>
  <c r="C94" i="48" s="1"/>
  <c r="C91" i="48"/>
  <c r="BE4" i="57"/>
  <c r="BE56" i="57" s="1"/>
  <c r="BE58" i="57" s="1"/>
  <c r="AK16" i="57"/>
  <c r="AK145" i="57" s="1"/>
  <c r="AG14" i="51"/>
  <c r="U64" i="51"/>
  <c r="U22" i="48" s="1"/>
  <c r="P40" i="48"/>
  <c r="CF32" i="57"/>
  <c r="CF13" i="57" s="1"/>
  <c r="O101" i="61"/>
  <c r="O115" i="61" s="1"/>
  <c r="O31" i="48"/>
  <c r="Y56" i="47"/>
  <c r="X390" i="33"/>
  <c r="AL104" i="57"/>
  <c r="AK90" i="57"/>
  <c r="AK119" i="57"/>
  <c r="F135" i="51"/>
  <c r="T36" i="33"/>
  <c r="T45" i="59"/>
  <c r="X76" i="47"/>
  <c r="Y14" i="47"/>
  <c r="Z36" i="40"/>
  <c r="L201" i="33"/>
  <c r="L202" i="33" s="1"/>
  <c r="L98" i="33" s="1"/>
  <c r="AP15" i="57"/>
  <c r="Q196" i="33"/>
  <c r="AZ10" i="57"/>
  <c r="CJ28" i="57" l="1"/>
  <c r="CJ9" i="57" s="1"/>
  <c r="S31" i="44"/>
  <c r="CK27" i="57"/>
  <c r="CK8" i="57" s="1"/>
  <c r="T31" i="40"/>
  <c r="X40" i="42"/>
  <c r="CN25" i="57"/>
  <c r="CN6" i="57" s="1"/>
  <c r="W31" i="42"/>
  <c r="BG59" i="57"/>
  <c r="BG61" i="57"/>
  <c r="BG62" i="57" s="1"/>
  <c r="CI29" i="57"/>
  <c r="CI10" i="57" s="1"/>
  <c r="R98" i="61"/>
  <c r="R112" i="61" s="1"/>
  <c r="R31" i="45"/>
  <c r="AA36" i="40"/>
  <c r="X42" i="42"/>
  <c r="AD75" i="51"/>
  <c r="S20" i="32"/>
  <c r="R19" i="32"/>
  <c r="X40" i="1"/>
  <c r="CN22" i="57"/>
  <c r="CN3" i="57" s="1"/>
  <c r="W31" i="1"/>
  <c r="O123" i="1"/>
  <c r="O122" i="1" s="1"/>
  <c r="T194" i="33"/>
  <c r="BF8" i="57"/>
  <c r="BE8" i="57" s="1"/>
  <c r="J120" i="43"/>
  <c r="J142" i="33"/>
  <c r="V63" i="51"/>
  <c r="V22" i="47" s="1"/>
  <c r="BW13" i="51"/>
  <c r="O30" i="51"/>
  <c r="AH13" i="51"/>
  <c r="AM124" i="57"/>
  <c r="AM95" i="57"/>
  <c r="AN109" i="57"/>
  <c r="U36" i="33"/>
  <c r="U45" i="59"/>
  <c r="Z17" i="42"/>
  <c r="Y76" i="40"/>
  <c r="Z14" i="40"/>
  <c r="S20" i="49"/>
  <c r="R19" i="49"/>
  <c r="CE33" i="57"/>
  <c r="CE14" i="57" s="1"/>
  <c r="N102" i="61"/>
  <c r="N116" i="61" s="1"/>
  <c r="N31" i="49"/>
  <c r="AA36" i="44"/>
  <c r="AB4" i="44"/>
  <c r="O24" i="51"/>
  <c r="BW7" i="51"/>
  <c r="V57" i="51"/>
  <c r="V22" i="42" s="1"/>
  <c r="AH7" i="51"/>
  <c r="D165" i="33"/>
  <c r="D249" i="33" s="1"/>
  <c r="D86" i="48"/>
  <c r="D160" i="33"/>
  <c r="D244" i="33" s="1"/>
  <c r="D86" i="40"/>
  <c r="AB4" i="32"/>
  <c r="AA36" i="32"/>
  <c r="Z56" i="44"/>
  <c r="Y387" i="33"/>
  <c r="Z36" i="43"/>
  <c r="AA4" i="43"/>
  <c r="AL97" i="48"/>
  <c r="AM38" i="55"/>
  <c r="Z17" i="46"/>
  <c r="AH6" i="51"/>
  <c r="V56" i="51"/>
  <c r="V22" i="41" s="1"/>
  <c r="O23" i="51"/>
  <c r="BW6" i="51"/>
  <c r="AN145" i="57"/>
  <c r="AB4" i="45"/>
  <c r="AA36" i="45"/>
  <c r="D39" i="33"/>
  <c r="BU49" i="57"/>
  <c r="BU61" i="57" s="1"/>
  <c r="D128" i="1"/>
  <c r="D142" i="1" s="1"/>
  <c r="D78" i="1"/>
  <c r="D77" i="1"/>
  <c r="D112" i="1"/>
  <c r="AL97" i="40"/>
  <c r="AM33" i="55"/>
  <c r="E59" i="59"/>
  <c r="F62" i="33"/>
  <c r="F60" i="59" s="1"/>
  <c r="AM93" i="57"/>
  <c r="AM122" i="57"/>
  <c r="AN107" i="57"/>
  <c r="AV143" i="57"/>
  <c r="AW132" i="57"/>
  <c r="AW210" i="57"/>
  <c r="C326" i="33"/>
  <c r="V59" i="51"/>
  <c r="V22" i="40" s="1"/>
  <c r="BW9" i="51"/>
  <c r="O26" i="51"/>
  <c r="AH9" i="51"/>
  <c r="R19" i="41"/>
  <c r="S20" i="41"/>
  <c r="AS347" i="33"/>
  <c r="AO347" i="33"/>
  <c r="AK347" i="33"/>
  <c r="AG347" i="33"/>
  <c r="AR347" i="33"/>
  <c r="AN347" i="33"/>
  <c r="AJ347" i="33"/>
  <c r="AQ347" i="33"/>
  <c r="AM347" i="33"/>
  <c r="AI347" i="33"/>
  <c r="C347" i="33"/>
  <c r="AT347" i="33"/>
  <c r="AP347" i="33"/>
  <c r="AL347" i="33"/>
  <c r="AH347" i="33"/>
  <c r="Y76" i="48"/>
  <c r="Z14" i="48"/>
  <c r="S195" i="33"/>
  <c r="BD9" i="57"/>
  <c r="M201" i="33"/>
  <c r="M202" i="33" s="1"/>
  <c r="M98" i="33" s="1"/>
  <c r="AR15" i="57"/>
  <c r="Y76" i="47"/>
  <c r="Z14" i="47"/>
  <c r="O200" i="33"/>
  <c r="AV14" i="57"/>
  <c r="V64" i="51"/>
  <c r="V22" i="48" s="1"/>
  <c r="O31" i="51"/>
  <c r="BW14" i="51"/>
  <c r="AH14" i="51"/>
  <c r="D4" i="56"/>
  <c r="D58" i="59"/>
  <c r="AN105" i="57"/>
  <c r="AM120" i="57"/>
  <c r="AM91" i="57"/>
  <c r="AL97" i="46"/>
  <c r="AM36" i="55"/>
  <c r="O123" i="48"/>
  <c r="O122" i="48" s="1"/>
  <c r="D156" i="33"/>
  <c r="D240" i="33" s="1"/>
  <c r="D86" i="32"/>
  <c r="V192" i="33"/>
  <c r="BJ6" i="57"/>
  <c r="C331" i="33"/>
  <c r="AL97" i="41"/>
  <c r="AM30" i="55"/>
  <c r="R42" i="48"/>
  <c r="X82" i="51"/>
  <c r="Z56" i="32"/>
  <c r="Y382" i="33"/>
  <c r="Y42" i="43"/>
  <c r="AE76" i="51"/>
  <c r="U42" i="40"/>
  <c r="U40" i="40" s="1"/>
  <c r="AA77" i="51"/>
  <c r="AA42" i="1"/>
  <c r="AG72" i="51"/>
  <c r="W127" i="33"/>
  <c r="V82" i="33"/>
  <c r="V67" i="59" s="1"/>
  <c r="I143" i="33"/>
  <c r="AL97" i="47"/>
  <c r="AM37" i="55"/>
  <c r="Y40" i="32"/>
  <c r="CO23" i="57"/>
  <c r="CO4" i="57" s="1"/>
  <c r="X191" i="33" s="1"/>
  <c r="X31" i="32"/>
  <c r="R196" i="33"/>
  <c r="BB10" i="57"/>
  <c r="BA10" i="57" s="1"/>
  <c r="Q197" i="33"/>
  <c r="AZ11" i="57"/>
  <c r="AL119" i="57"/>
  <c r="AM104" i="57"/>
  <c r="AL90" i="57"/>
  <c r="J72" i="55"/>
  <c r="J113" i="41" s="1"/>
  <c r="Z56" i="47"/>
  <c r="Y390" i="33"/>
  <c r="Q40" i="48"/>
  <c r="CG32" i="57"/>
  <c r="CG13" i="57" s="1"/>
  <c r="P101" i="61"/>
  <c r="P115" i="61" s="1"/>
  <c r="P31" i="48"/>
  <c r="S20" i="43"/>
  <c r="R19" i="43"/>
  <c r="O123" i="40"/>
  <c r="O122" i="40" s="1"/>
  <c r="AW141" i="57"/>
  <c r="AW219" i="57"/>
  <c r="G152" i="33"/>
  <c r="G183" i="33" s="1"/>
  <c r="D162" i="33"/>
  <c r="D246" i="33" s="1"/>
  <c r="D86" i="45"/>
  <c r="AB189" i="33"/>
  <c r="CT2" i="57"/>
  <c r="D161" i="33"/>
  <c r="D245" i="33" s="1"/>
  <c r="D86" i="44"/>
  <c r="D158" i="33"/>
  <c r="D242" i="33" s="1"/>
  <c r="D86" i="42"/>
  <c r="AS341" i="33"/>
  <c r="AO341" i="33"/>
  <c r="AK341" i="33"/>
  <c r="AG341" i="33"/>
  <c r="AR341" i="33"/>
  <c r="AN341" i="33"/>
  <c r="AJ341" i="33"/>
  <c r="AQ341" i="33"/>
  <c r="AM341" i="33"/>
  <c r="AI341" i="33"/>
  <c r="C341" i="33"/>
  <c r="AT341" i="33"/>
  <c r="AP341" i="33"/>
  <c r="AL341" i="33"/>
  <c r="AH341" i="33"/>
  <c r="C330" i="33"/>
  <c r="Y76" i="44"/>
  <c r="Z14" i="44"/>
  <c r="Z17" i="47"/>
  <c r="AF4" i="40"/>
  <c r="O123" i="47"/>
  <c r="O122" i="47" s="1"/>
  <c r="O123" i="42"/>
  <c r="O122" i="42" s="1"/>
  <c r="J120" i="45"/>
  <c r="D288" i="51"/>
  <c r="Z14" i="43"/>
  <c r="Y76" i="43"/>
  <c r="Z17" i="49"/>
  <c r="AN125" i="57"/>
  <c r="AN96" i="57"/>
  <c r="K78" i="55"/>
  <c r="K113" i="46" s="1"/>
  <c r="AO110" i="57"/>
  <c r="Z14" i="42"/>
  <c r="Y76" i="42"/>
  <c r="R42" i="47"/>
  <c r="X81" i="51"/>
  <c r="S42" i="45"/>
  <c r="S40" i="45" s="1"/>
  <c r="Y79" i="51"/>
  <c r="Y76" i="46"/>
  <c r="Z14" i="46"/>
  <c r="AL97" i="42"/>
  <c r="AM31" i="55"/>
  <c r="Y76" i="32"/>
  <c r="Z14" i="32"/>
  <c r="R40" i="47"/>
  <c r="Q100" i="61"/>
  <c r="CH31" i="57"/>
  <c r="CH12" i="57" s="1"/>
  <c r="Q31" i="47"/>
  <c r="Z56" i="48"/>
  <c r="Y391" i="33"/>
  <c r="Z56" i="41"/>
  <c r="Y383" i="33"/>
  <c r="R19" i="48"/>
  <c r="S20" i="48"/>
  <c r="C325" i="33"/>
  <c r="Y76" i="41"/>
  <c r="Z14" i="41"/>
  <c r="O123" i="43"/>
  <c r="O122" i="43" s="1"/>
  <c r="D164" i="33"/>
  <c r="D248" i="33" s="1"/>
  <c r="D86" i="47"/>
  <c r="AY10" i="57"/>
  <c r="R40" i="46"/>
  <c r="CH30" i="57"/>
  <c r="CH11" i="57" s="1"/>
  <c r="Q99" i="61"/>
  <c r="Q31" i="46"/>
  <c r="E126" i="61"/>
  <c r="F126" i="61" s="1"/>
  <c r="Q112" i="61"/>
  <c r="D126" i="61" s="1"/>
  <c r="G126" i="61" s="1"/>
  <c r="AQ15" i="57"/>
  <c r="AP16" i="57"/>
  <c r="AO16" i="57" s="1"/>
  <c r="AO145" i="57" s="1"/>
  <c r="BE59" i="57"/>
  <c r="BE61" i="57"/>
  <c r="BE62" i="57" s="1"/>
  <c r="Y76" i="1"/>
  <c r="Z14" i="1"/>
  <c r="H150" i="33"/>
  <c r="BW11" i="51"/>
  <c r="O28" i="51"/>
  <c r="AH11" i="51"/>
  <c r="V61" i="51"/>
  <c r="V22" i="45" s="1"/>
  <c r="S20" i="47"/>
  <c r="R19" i="47"/>
  <c r="Z56" i="46"/>
  <c r="Y389" i="33"/>
  <c r="J120" i="42"/>
  <c r="Z56" i="49"/>
  <c r="Y392" i="33"/>
  <c r="Z17" i="45"/>
  <c r="J120" i="40"/>
  <c r="Z17" i="41"/>
  <c r="O42" i="49"/>
  <c r="O40" i="49" s="1"/>
  <c r="U83" i="51"/>
  <c r="AM123" i="57"/>
  <c r="AM94" i="57"/>
  <c r="AN108" i="57"/>
  <c r="D84" i="33"/>
  <c r="AU118" i="33"/>
  <c r="AX78" i="57"/>
  <c r="AX74" i="57"/>
  <c r="AX70" i="57"/>
  <c r="AX81" i="57"/>
  <c r="AX77" i="57"/>
  <c r="AX73" i="57"/>
  <c r="AY3" i="57"/>
  <c r="AX80" i="57"/>
  <c r="AX76" i="57"/>
  <c r="AX72" i="57"/>
  <c r="AX79" i="57"/>
  <c r="AX75" i="57"/>
  <c r="AX71" i="57"/>
  <c r="AW131" i="57"/>
  <c r="AW209" i="57"/>
  <c r="Z17" i="48"/>
  <c r="BI5" i="57"/>
  <c r="V40" i="43"/>
  <c r="CL26" i="57"/>
  <c r="CL7" i="57" s="1"/>
  <c r="U31" i="43"/>
  <c r="AM121" i="57"/>
  <c r="AN106" i="57"/>
  <c r="AM92" i="57"/>
  <c r="Z17" i="32"/>
  <c r="C352" i="33"/>
  <c r="C364" i="33" s="1"/>
  <c r="C88" i="1"/>
  <c r="C87" i="1"/>
  <c r="C51" i="33" s="1"/>
  <c r="C52" i="59" s="1"/>
  <c r="C48" i="33"/>
  <c r="B85" i="1"/>
  <c r="AJ97" i="57"/>
  <c r="AJ126" i="57"/>
  <c r="I79" i="55"/>
  <c r="I113" i="47" s="1"/>
  <c r="AK111" i="57"/>
  <c r="R42" i="46"/>
  <c r="X80" i="51"/>
  <c r="J149" i="33"/>
  <c r="U66" i="51"/>
  <c r="X40" i="41"/>
  <c r="CN24" i="57"/>
  <c r="CN5" i="57" s="1"/>
  <c r="W31" i="41"/>
  <c r="AK97" i="32"/>
  <c r="AL29" i="55"/>
  <c r="V60" i="51"/>
  <c r="V22" i="44" s="1"/>
  <c r="O27" i="51"/>
  <c r="BW10" i="51"/>
  <c r="AH10" i="51"/>
  <c r="AA36" i="49"/>
  <c r="AB4" i="49"/>
  <c r="S20" i="1"/>
  <c r="R19" i="1"/>
  <c r="O123" i="44"/>
  <c r="O122" i="44" s="1"/>
  <c r="O123" i="32"/>
  <c r="O122" i="32" s="1"/>
  <c r="O123" i="49"/>
  <c r="O122" i="49" s="1"/>
  <c r="AH128" i="57"/>
  <c r="AH99" i="57"/>
  <c r="H81" i="55"/>
  <c r="H113" i="49" s="1"/>
  <c r="AI113" i="57"/>
  <c r="Z36" i="47"/>
  <c r="AA4" i="47"/>
  <c r="C333" i="33"/>
  <c r="D159" i="33"/>
  <c r="D243" i="33" s="1"/>
  <c r="D86" i="43"/>
  <c r="AH127" i="57"/>
  <c r="AH98" i="57"/>
  <c r="H80" i="55"/>
  <c r="H113" i="48" s="1"/>
  <c r="AI112" i="57"/>
  <c r="V22" i="1"/>
  <c r="AG16" i="51"/>
  <c r="Z36" i="48"/>
  <c r="AA4" i="48"/>
  <c r="AS345" i="33"/>
  <c r="AO345" i="33"/>
  <c r="AK345" i="33"/>
  <c r="AG345" i="33"/>
  <c r="AR345" i="33"/>
  <c r="AN345" i="33"/>
  <c r="AJ345" i="33"/>
  <c r="AQ345" i="33"/>
  <c r="AM345" i="33"/>
  <c r="AI345" i="33"/>
  <c r="C345" i="33"/>
  <c r="AT345" i="33"/>
  <c r="AP345" i="33"/>
  <c r="AL345" i="33"/>
  <c r="AH345" i="33"/>
  <c r="Y42" i="32"/>
  <c r="AE73" i="51"/>
  <c r="AL97" i="43"/>
  <c r="AM32" i="55"/>
  <c r="O25" i="51"/>
  <c r="BW8" i="51"/>
  <c r="V58" i="51"/>
  <c r="V22" i="43" s="1"/>
  <c r="AH8" i="51"/>
  <c r="G151" i="33"/>
  <c r="AN89" i="57"/>
  <c r="AN118" i="57"/>
  <c r="K71" i="55"/>
  <c r="K113" i="32" s="1"/>
  <c r="Y76" i="49"/>
  <c r="Z14" i="49"/>
  <c r="Z56" i="40"/>
  <c r="Y386" i="33"/>
  <c r="D166" i="33"/>
  <c r="D250" i="33" s="1"/>
  <c r="D86" i="49"/>
  <c r="AB4" i="42"/>
  <c r="AA36" i="42"/>
  <c r="Y81" i="33"/>
  <c r="Y66" i="59" s="1"/>
  <c r="AL97" i="45"/>
  <c r="AM35" i="55"/>
  <c r="BG7" i="57"/>
  <c r="Y76" i="45"/>
  <c r="Z14" i="45"/>
  <c r="Y42" i="41"/>
  <c r="AE74" i="51"/>
  <c r="AL97" i="49"/>
  <c r="AM39" i="55"/>
  <c r="T42" i="44"/>
  <c r="T40" i="44" s="1"/>
  <c r="Z78" i="51"/>
  <c r="Z17" i="1"/>
  <c r="V190" i="33"/>
  <c r="BJ4" i="57"/>
  <c r="AL97" i="44"/>
  <c r="AM34" i="55"/>
  <c r="J120" i="44"/>
  <c r="BW15" i="51"/>
  <c r="O32" i="51"/>
  <c r="AH15" i="51"/>
  <c r="V65" i="51"/>
  <c r="V22" i="49" s="1"/>
  <c r="AS337" i="33"/>
  <c r="AO337" i="33"/>
  <c r="AK337" i="33"/>
  <c r="AG337" i="33"/>
  <c r="AR337" i="33"/>
  <c r="AN337" i="33"/>
  <c r="AJ337" i="33"/>
  <c r="AQ337" i="33"/>
  <c r="AM337" i="33"/>
  <c r="AI337" i="33"/>
  <c r="C337" i="33"/>
  <c r="AT337" i="33"/>
  <c r="AP337" i="33"/>
  <c r="AL337" i="33"/>
  <c r="AH337" i="33"/>
  <c r="C329" i="33"/>
  <c r="AW211" i="57"/>
  <c r="AW133" i="57"/>
  <c r="AW212" i="57"/>
  <c r="AW134" i="57"/>
  <c r="AB4" i="41"/>
  <c r="AA36" i="41"/>
  <c r="O29" i="51"/>
  <c r="BW12" i="51"/>
  <c r="V62" i="51"/>
  <c r="V22" i="46" s="1"/>
  <c r="AH12" i="51"/>
  <c r="AK97" i="1"/>
  <c r="AL28" i="55"/>
  <c r="S20" i="42"/>
  <c r="R19" i="42"/>
  <c r="BI4" i="57"/>
  <c r="BI56" i="57" s="1"/>
  <c r="BI58" i="57" s="1"/>
  <c r="BH56" i="57"/>
  <c r="BH58" i="57" s="1"/>
  <c r="R19" i="40"/>
  <c r="S20" i="40"/>
  <c r="Z17" i="40"/>
  <c r="V55" i="51"/>
  <c r="V22" i="32" s="1"/>
  <c r="O22" i="51"/>
  <c r="BW5" i="51"/>
  <c r="AH5" i="51"/>
  <c r="F112" i="33"/>
  <c r="AU13" i="57"/>
  <c r="D163" i="33"/>
  <c r="D247" i="33" s="1"/>
  <c r="D86" i="46"/>
  <c r="AI4" i="51"/>
  <c r="W54" i="51"/>
  <c r="AS340" i="33"/>
  <c r="AO340" i="33"/>
  <c r="AK340" i="33"/>
  <c r="AG340" i="33"/>
  <c r="AR340" i="33"/>
  <c r="AN340" i="33"/>
  <c r="AJ340" i="33"/>
  <c r="AQ340" i="33"/>
  <c r="AM340" i="33"/>
  <c r="AI340" i="33"/>
  <c r="C340" i="33"/>
  <c r="AT340" i="33"/>
  <c r="AP340" i="33"/>
  <c r="AL340" i="33"/>
  <c r="AH340" i="33"/>
  <c r="Z17" i="44"/>
  <c r="AY11" i="57"/>
  <c r="W56" i="1"/>
  <c r="V381" i="33"/>
  <c r="V135" i="1"/>
  <c r="V34" i="33"/>
  <c r="Z56" i="43"/>
  <c r="Y385" i="33"/>
  <c r="AO67" i="57"/>
  <c r="AP66" i="57"/>
  <c r="AO103" i="57"/>
  <c r="D157" i="33"/>
  <c r="D241" i="33" s="1"/>
  <c r="D86" i="41"/>
  <c r="AV117" i="57"/>
  <c r="AW102" i="57"/>
  <c r="O70" i="55"/>
  <c r="O113" i="1" s="1"/>
  <c r="S20" i="46"/>
  <c r="R19" i="46"/>
  <c r="AA4" i="1"/>
  <c r="Z36" i="1"/>
  <c r="AT223" i="57"/>
  <c r="Z56" i="45"/>
  <c r="Y388" i="33"/>
  <c r="AB391" i="51"/>
  <c r="AA393" i="51"/>
  <c r="AA383" i="51" s="1"/>
  <c r="Z17" i="43"/>
  <c r="O123" i="41"/>
  <c r="O122" i="41" s="1"/>
  <c r="O123" i="46"/>
  <c r="O122" i="46" s="1"/>
  <c r="O123" i="45"/>
  <c r="O122" i="45" s="1"/>
  <c r="P199" i="33"/>
  <c r="AX13" i="57"/>
  <c r="AW13" i="57" s="1"/>
  <c r="BC9" i="57"/>
  <c r="S20" i="44"/>
  <c r="R19" i="44"/>
  <c r="Z56" i="42"/>
  <c r="Y384" i="33"/>
  <c r="BF59" i="57"/>
  <c r="BF61" i="57"/>
  <c r="BF62" i="57" s="1"/>
  <c r="Z36" i="46"/>
  <c r="AA4" i="46"/>
  <c r="S20" i="45"/>
  <c r="R19" i="45"/>
  <c r="W191" i="33"/>
  <c r="BL5" i="57"/>
  <c r="BK5" i="57" s="1"/>
  <c r="V193" i="33"/>
  <c r="BJ7" i="57"/>
  <c r="BI7" i="57" s="1"/>
  <c r="P198" i="33"/>
  <c r="AX12" i="57"/>
  <c r="AW12" i="57" s="1"/>
  <c r="CK28" i="57" l="1"/>
  <c r="CK9" i="57" s="1"/>
  <c r="T31" i="44"/>
  <c r="CL27" i="57"/>
  <c r="CL8" i="57" s="1"/>
  <c r="U31" i="40"/>
  <c r="CF33" i="57"/>
  <c r="CF14" i="57" s="1"/>
  <c r="O102" i="61"/>
  <c r="O116" i="61" s="1"/>
  <c r="O31" i="49"/>
  <c r="T40" i="45"/>
  <c r="CJ29" i="57"/>
  <c r="CJ10" i="57" s="1"/>
  <c r="S31" i="45"/>
  <c r="G112" i="33"/>
  <c r="AA56" i="47"/>
  <c r="Z390" i="33"/>
  <c r="X127" i="33"/>
  <c r="W82" i="33"/>
  <c r="W67" i="59" s="1"/>
  <c r="AO105" i="57"/>
  <c r="AN120" i="57"/>
  <c r="AN91" i="57"/>
  <c r="K73" i="55"/>
  <c r="K113" i="42" s="1"/>
  <c r="AI9" i="51"/>
  <c r="W59" i="51"/>
  <c r="W22" i="40" s="1"/>
  <c r="AM97" i="40"/>
  <c r="AN33" i="55"/>
  <c r="AB36" i="32"/>
  <c r="AC4" i="32"/>
  <c r="AA17" i="42"/>
  <c r="W190" i="33"/>
  <c r="BL4" i="57"/>
  <c r="X56" i="1"/>
  <c r="W381" i="33"/>
  <c r="W135" i="1"/>
  <c r="W34" i="33"/>
  <c r="AI5" i="51"/>
  <c r="W55" i="51"/>
  <c r="W22" i="32" s="1"/>
  <c r="BI59" i="57"/>
  <c r="BI61" i="57"/>
  <c r="BI62" i="57" s="1"/>
  <c r="W62" i="51"/>
  <c r="W22" i="46" s="1"/>
  <c r="AI12" i="51"/>
  <c r="AB36" i="41"/>
  <c r="AC4" i="41"/>
  <c r="AA123" i="42"/>
  <c r="AA122" i="42" s="1"/>
  <c r="AA56" i="40"/>
  <c r="Z386" i="33"/>
  <c r="AM97" i="43"/>
  <c r="AN32" i="55"/>
  <c r="W60" i="51"/>
  <c r="W22" i="44" s="1"/>
  <c r="AI10" i="51"/>
  <c r="Y40" i="41"/>
  <c r="CO24" i="57"/>
  <c r="CO5" i="57" s="1"/>
  <c r="X192" i="33" s="1"/>
  <c r="X31" i="41"/>
  <c r="AK126" i="57"/>
  <c r="AK97" i="57"/>
  <c r="AL111" i="57"/>
  <c r="B49" i="33"/>
  <c r="B51" i="59" s="1"/>
  <c r="B87" i="1"/>
  <c r="B51" i="33" s="1"/>
  <c r="B52" i="59" s="1"/>
  <c r="AA17" i="48"/>
  <c r="AJ229" i="57"/>
  <c r="P46" i="40" s="1"/>
  <c r="AX136" i="57"/>
  <c r="P61" i="55"/>
  <c r="AJ234" i="57"/>
  <c r="P46" i="48" s="1"/>
  <c r="AX219" i="57"/>
  <c r="AX141" i="57"/>
  <c r="P66" i="55"/>
  <c r="J146" i="33"/>
  <c r="AA56" i="49"/>
  <c r="Z392" i="33"/>
  <c r="CI30" i="57"/>
  <c r="CI11" i="57" s="1"/>
  <c r="R99" i="61"/>
  <c r="R113" i="61" s="1"/>
  <c r="R31" i="46"/>
  <c r="AM97" i="42"/>
  <c r="AN31" i="55"/>
  <c r="AC189" i="33"/>
  <c r="CU2" i="57"/>
  <c r="R40" i="48"/>
  <c r="CH32" i="57"/>
  <c r="CH13" i="57" s="1"/>
  <c r="Q101" i="61"/>
  <c r="Q31" i="48"/>
  <c r="AM119" i="57"/>
  <c r="AN104" i="57"/>
  <c r="AM90" i="57"/>
  <c r="CP23" i="57"/>
  <c r="CP4" i="57" s="1"/>
  <c r="Y191" i="33" s="1"/>
  <c r="Y31" i="32"/>
  <c r="V42" i="40"/>
  <c r="V40" i="40" s="1"/>
  <c r="AB77" i="51"/>
  <c r="S42" i="48"/>
  <c r="Y82" i="51"/>
  <c r="AM97" i="46"/>
  <c r="AN36" i="55"/>
  <c r="W64" i="51"/>
  <c r="W22" i="48" s="1"/>
  <c r="AI14" i="51"/>
  <c r="AR16" i="57"/>
  <c r="AQ16" i="57" s="1"/>
  <c r="AQ145" i="57" s="1"/>
  <c r="Z76" i="48"/>
  <c r="AA14" i="48"/>
  <c r="AS339" i="33"/>
  <c r="AO339" i="33"/>
  <c r="AK339" i="33"/>
  <c r="AG339" i="33"/>
  <c r="AR339" i="33"/>
  <c r="AN339" i="33"/>
  <c r="AJ339" i="33"/>
  <c r="AQ339" i="33"/>
  <c r="AM339" i="33"/>
  <c r="AI339" i="33"/>
  <c r="C339" i="33"/>
  <c r="AT339" i="33"/>
  <c r="AP339" i="33"/>
  <c r="AL339" i="33"/>
  <c r="AH339" i="33"/>
  <c r="AM97" i="48"/>
  <c r="AN38" i="55"/>
  <c r="AI13" i="51"/>
  <c r="W63" i="51"/>
  <c r="W22" i="47" s="1"/>
  <c r="Y42" i="42"/>
  <c r="Y40" i="42" s="1"/>
  <c r="AE75" i="51"/>
  <c r="CO25" i="57"/>
  <c r="CO6" i="57" s="1"/>
  <c r="X193" i="33" s="1"/>
  <c r="X31" i="42"/>
  <c r="S196" i="33"/>
  <c r="BD10" i="57"/>
  <c r="BK7" i="57"/>
  <c r="AA17" i="43"/>
  <c r="AW117" i="57"/>
  <c r="AX102" i="57"/>
  <c r="AO118" i="57"/>
  <c r="AP103"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A17" i="40"/>
  <c r="J147" i="33"/>
  <c r="AC4" i="42"/>
  <c r="AB36" i="42"/>
  <c r="Z76" i="49"/>
  <c r="AA14" i="49"/>
  <c r="S42" i="46"/>
  <c r="S40" i="46" s="1"/>
  <c r="Y80" i="51"/>
  <c r="I120" i="47"/>
  <c r="AA17" i="32"/>
  <c r="AJ233" i="57"/>
  <c r="P46" i="47" s="1"/>
  <c r="AX140" i="57"/>
  <c r="P65" i="55"/>
  <c r="AJ224" i="57"/>
  <c r="P46" i="1" s="1"/>
  <c r="AX209" i="57"/>
  <c r="AX131" i="57"/>
  <c r="P56" i="55"/>
  <c r="P42" i="49"/>
  <c r="P40" i="49" s="1"/>
  <c r="V83" i="51"/>
  <c r="AA17" i="45"/>
  <c r="AA56" i="48"/>
  <c r="Z391" i="33"/>
  <c r="Z76" i="42"/>
  <c r="AA14" i="42"/>
  <c r="S19" i="45"/>
  <c r="T20" i="45"/>
  <c r="AB393" i="51"/>
  <c r="AB383" i="51" s="1"/>
  <c r="AC391" i="51"/>
  <c r="AA56" i="45"/>
  <c r="Z388" i="33"/>
  <c r="AP67" i="57"/>
  <c r="AQ66" i="57"/>
  <c r="AH16" i="51"/>
  <c r="T20" i="40"/>
  <c r="S19" i="40"/>
  <c r="BH61" i="57"/>
  <c r="BH62" i="57" s="1"/>
  <c r="BH59" i="57"/>
  <c r="S19" i="42"/>
  <c r="T20" i="42"/>
  <c r="AL97" i="1"/>
  <c r="AM28" i="55"/>
  <c r="AM97" i="44"/>
  <c r="AN34" i="55"/>
  <c r="AA17" i="1"/>
  <c r="U42" i="44"/>
  <c r="U40" i="44" s="1"/>
  <c r="AA78" i="51"/>
  <c r="AM97" i="45"/>
  <c r="AN35" i="55"/>
  <c r="Z42" i="32"/>
  <c r="Z40" i="32" s="1"/>
  <c r="AF73" i="51"/>
  <c r="H120" i="48"/>
  <c r="AS346" i="33"/>
  <c r="AO346" i="33"/>
  <c r="AK346" i="33"/>
  <c r="AG346" i="33"/>
  <c r="AR346" i="33"/>
  <c r="AN346" i="33"/>
  <c r="AJ346" i="33"/>
  <c r="AQ346" i="33"/>
  <c r="AM346" i="33"/>
  <c r="AI346" i="33"/>
  <c r="C346" i="33"/>
  <c r="AT346" i="33"/>
  <c r="AP346" i="33"/>
  <c r="AL346" i="33"/>
  <c r="AH346" i="33"/>
  <c r="AI128" i="57"/>
  <c r="AI99" i="57"/>
  <c r="AJ113" i="57"/>
  <c r="S19" i="1"/>
  <c r="T20" i="1"/>
  <c r="AN121" i="57"/>
  <c r="AO106" i="57"/>
  <c r="AN92" i="57"/>
  <c r="K74" i="55"/>
  <c r="K113" i="43" s="1"/>
  <c r="AJ226" i="57"/>
  <c r="P46" i="41" s="1"/>
  <c r="AX211" i="57"/>
  <c r="AX133" i="57"/>
  <c r="P58" i="55"/>
  <c r="AX212" i="57"/>
  <c r="AJ227" i="57"/>
  <c r="P46" i="42" s="1"/>
  <c r="AX134" i="57"/>
  <c r="P59" i="55"/>
  <c r="AJ228" i="57"/>
  <c r="P46" i="43" s="1"/>
  <c r="AX135" i="57"/>
  <c r="P60" i="55"/>
  <c r="AV118" i="33"/>
  <c r="AN94" i="57"/>
  <c r="AN123" i="57"/>
  <c r="K76" i="55"/>
  <c r="K113" i="44" s="1"/>
  <c r="AO108" i="57"/>
  <c r="T20" i="47"/>
  <c r="S19" i="47"/>
  <c r="Z76" i="1"/>
  <c r="AA14" i="1"/>
  <c r="E127" i="61"/>
  <c r="F127" i="61" s="1"/>
  <c r="Q113" i="61"/>
  <c r="D127" i="61" s="1"/>
  <c r="G127" i="61" s="1"/>
  <c r="R100" i="61"/>
  <c r="R114" i="61" s="1"/>
  <c r="CI31" i="57"/>
  <c r="CI12" i="57" s="1"/>
  <c r="R31" i="47"/>
  <c r="Z76" i="32"/>
  <c r="AA14" i="32"/>
  <c r="Z76" i="46"/>
  <c r="AA14" i="46"/>
  <c r="S42" i="47"/>
  <c r="S40" i="47" s="1"/>
  <c r="Y81" i="51"/>
  <c r="AO125" i="57"/>
  <c r="AP110"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D296" i="51"/>
  <c r="D300" i="51"/>
  <c r="D301" i="51"/>
  <c r="D298" i="51"/>
  <c r="D297" i="51"/>
  <c r="D291" i="51"/>
  <c r="D295" i="51"/>
  <c r="D299" i="51"/>
  <c r="D293" i="51"/>
  <c r="D292" i="51"/>
  <c r="D294" i="51"/>
  <c r="Z76" i="44"/>
  <c r="AA14" i="44"/>
  <c r="J120" i="41"/>
  <c r="AB42" i="1"/>
  <c r="AH72" i="51"/>
  <c r="Z42" i="43"/>
  <c r="AF76" i="51"/>
  <c r="AM97" i="41"/>
  <c r="AN30" i="55"/>
  <c r="AA14" i="47"/>
  <c r="Z76" i="47"/>
  <c r="BI6" i="57"/>
  <c r="T20" i="41"/>
  <c r="S19" i="41"/>
  <c r="W56" i="51"/>
  <c r="W22" i="41" s="1"/>
  <c r="AI6" i="51"/>
  <c r="AA36" i="43"/>
  <c r="AB4" i="43"/>
  <c r="W57" i="51"/>
  <c r="W22" i="42" s="1"/>
  <c r="AI7" i="51"/>
  <c r="AB36" i="44"/>
  <c r="AC4" i="44"/>
  <c r="AA14" i="40"/>
  <c r="Z76" i="40"/>
  <c r="AA123" i="40"/>
  <c r="AA122" i="40" s="1"/>
  <c r="AB36" i="40"/>
  <c r="W193" i="33"/>
  <c r="BL7" i="57"/>
  <c r="AA36" i="46"/>
  <c r="AB4" i="46"/>
  <c r="Z81" i="33"/>
  <c r="Z66" i="59" s="1"/>
  <c r="O120" i="1"/>
  <c r="X54" i="51"/>
  <c r="AJ4" i="51"/>
  <c r="BJ61" i="57"/>
  <c r="BJ62" i="57" s="1"/>
  <c r="W58" i="51"/>
  <c r="W22" i="43" s="1"/>
  <c r="AI8" i="51"/>
  <c r="AI16" i="51" s="1"/>
  <c r="AA36" i="48"/>
  <c r="AB4" i="48"/>
  <c r="AA36" i="47"/>
  <c r="AB4" i="47"/>
  <c r="AA123" i="49"/>
  <c r="AA122" i="49" s="1"/>
  <c r="AL97" i="32"/>
  <c r="AM29" i="55"/>
  <c r="U194" i="33"/>
  <c r="BH8" i="57"/>
  <c r="AJ235" i="57"/>
  <c r="P46" i="49" s="1"/>
  <c r="AX142" i="57"/>
  <c r="P67" i="55"/>
  <c r="AS338" i="33"/>
  <c r="AO338" i="33"/>
  <c r="AK338" i="33"/>
  <c r="AG338" i="33"/>
  <c r="AR338" i="33"/>
  <c r="AN338" i="33"/>
  <c r="AJ338" i="33"/>
  <c r="AQ338" i="33"/>
  <c r="AM338" i="33"/>
  <c r="AI338" i="33"/>
  <c r="C338" i="33"/>
  <c r="AT338" i="33"/>
  <c r="AP338" i="33"/>
  <c r="AL338" i="33"/>
  <c r="AH338" i="33"/>
  <c r="Q199" i="33"/>
  <c r="AZ13" i="57"/>
  <c r="T42" i="45"/>
  <c r="Z79" i="51"/>
  <c r="AA14" i="43"/>
  <c r="Z76" i="43"/>
  <c r="AM97" i="47"/>
  <c r="AN37" i="55"/>
  <c r="AC4" i="45"/>
  <c r="AB36" i="45"/>
  <c r="AA17" i="46"/>
  <c r="AA123" i="32"/>
  <c r="AA122" i="32" s="1"/>
  <c r="N201" i="33"/>
  <c r="N202" i="33" s="1"/>
  <c r="N98" i="33" s="1"/>
  <c r="AT15" i="57"/>
  <c r="AS15" i="57" s="1"/>
  <c r="T20" i="49"/>
  <c r="S19" i="49"/>
  <c r="BG8" i="57"/>
  <c r="R197" i="33"/>
  <c r="BB11" i="57"/>
  <c r="T195" i="33"/>
  <c r="BF9" i="57"/>
  <c r="T20" i="44"/>
  <c r="S19" i="44"/>
  <c r="AA36" i="1"/>
  <c r="AB4" i="1"/>
  <c r="AU223" i="57"/>
  <c r="V36" i="33"/>
  <c r="V45" i="59"/>
  <c r="AI15" i="51"/>
  <c r="W65" i="51"/>
  <c r="W22" i="49" s="1"/>
  <c r="AM97" i="49"/>
  <c r="AN39" i="55"/>
  <c r="Z76" i="45"/>
  <c r="AA14" i="45"/>
  <c r="AI127" i="57"/>
  <c r="AI98" i="57"/>
  <c r="AJ112" i="57"/>
  <c r="AH129" i="57"/>
  <c r="AH144" i="57" s="1"/>
  <c r="C53" i="33"/>
  <c r="C54" i="59" s="1"/>
  <c r="C52" i="33"/>
  <c r="C53" i="59" s="1"/>
  <c r="C87" i="33"/>
  <c r="C59" i="61"/>
  <c r="C73" i="61" s="1"/>
  <c r="C50" i="59"/>
  <c r="C369" i="33"/>
  <c r="C375" i="33" s="1"/>
  <c r="W40" i="43"/>
  <c r="CM26" i="57"/>
  <c r="CM7" i="57" s="1"/>
  <c r="V31" i="43"/>
  <c r="AW143" i="57"/>
  <c r="AY81" i="57"/>
  <c r="AY142" i="57" s="1"/>
  <c r="AY77" i="57"/>
  <c r="AY138" i="57" s="1"/>
  <c r="AY73" i="57"/>
  <c r="AZ3" i="57"/>
  <c r="AY80" i="57"/>
  <c r="AY76" i="57"/>
  <c r="AY137" i="57" s="1"/>
  <c r="AY72" i="57"/>
  <c r="AY79" i="57"/>
  <c r="AY140" i="57" s="1"/>
  <c r="AY75" i="57"/>
  <c r="AY136" i="57" s="1"/>
  <c r="AY71" i="57"/>
  <c r="AY78" i="57"/>
  <c r="AY139" i="57" s="1"/>
  <c r="AY74" i="57"/>
  <c r="AY135" i="57" s="1"/>
  <c r="AY70" i="57"/>
  <c r="D91" i="33"/>
  <c r="D9" i="55"/>
  <c r="AA17" i="41"/>
  <c r="AI11" i="51"/>
  <c r="W61" i="51"/>
  <c r="W22" i="45" s="1"/>
  <c r="AA56" i="41"/>
  <c r="Z383" i="33"/>
  <c r="Q114" i="61"/>
  <c r="D128" i="61" s="1"/>
  <c r="G128" i="61" s="1"/>
  <c r="E128" i="61"/>
  <c r="F128" i="61" s="1"/>
  <c r="AU14" i="57"/>
  <c r="AA17" i="47"/>
  <c r="AA56" i="42"/>
  <c r="Z384" i="33"/>
  <c r="T20" i="46"/>
  <c r="S19" i="46"/>
  <c r="AA56" i="43"/>
  <c r="Z385" i="33"/>
  <c r="AA17" i="44"/>
  <c r="W22" i="1"/>
  <c r="AA123" i="41"/>
  <c r="AA122" i="41" s="1"/>
  <c r="AS342" i="33"/>
  <c r="AO342" i="33"/>
  <c r="AK342" i="33"/>
  <c r="AG342" i="33"/>
  <c r="AR342" i="33"/>
  <c r="AN342" i="33"/>
  <c r="AJ342" i="33"/>
  <c r="AQ342" i="33"/>
  <c r="AM342" i="33"/>
  <c r="AI342" i="33"/>
  <c r="C342" i="33"/>
  <c r="AT342" i="33"/>
  <c r="AP342" i="33"/>
  <c r="AL342" i="33"/>
  <c r="AH342" i="33"/>
  <c r="Z42" i="41"/>
  <c r="AF74" i="51"/>
  <c r="K120" i="32"/>
  <c r="V66" i="51"/>
  <c r="H120" i="49"/>
  <c r="AB36" i="49"/>
  <c r="AC4" i="49"/>
  <c r="W192" i="33"/>
  <c r="BL6" i="57"/>
  <c r="BK6" i="57" s="1"/>
  <c r="C395" i="33"/>
  <c r="C132" i="1"/>
  <c r="C133" i="1" s="1"/>
  <c r="C134" i="1" s="1"/>
  <c r="C204" i="51"/>
  <c r="C220" i="51" s="1"/>
  <c r="C47" i="61"/>
  <c r="C61" i="61" s="1"/>
  <c r="C90" i="1"/>
  <c r="C130" i="1"/>
  <c r="AJ225" i="57"/>
  <c r="P46" i="32" s="1"/>
  <c r="AX132" i="57"/>
  <c r="AX210" i="57"/>
  <c r="P57" i="55"/>
  <c r="AJ230" i="57"/>
  <c r="P46" i="44" s="1"/>
  <c r="AX137" i="57"/>
  <c r="P62" i="55"/>
  <c r="AJ231" i="57"/>
  <c r="P46" i="45" s="1"/>
  <c r="AX138" i="57"/>
  <c r="P63" i="55"/>
  <c r="AJ232" i="57"/>
  <c r="P46" i="46" s="1"/>
  <c r="AX139" i="57"/>
  <c r="P64" i="55"/>
  <c r="J144" i="33"/>
  <c r="AA56" i="46"/>
  <c r="Z389" i="33"/>
  <c r="AP145" i="57"/>
  <c r="Q198" i="33"/>
  <c r="AZ12" i="57"/>
  <c r="AY12" i="57" s="1"/>
  <c r="Z76" i="41"/>
  <c r="AA14" i="41"/>
  <c r="T20" i="48"/>
  <c r="S19" i="48"/>
  <c r="K120" i="46"/>
  <c r="AA17" i="49"/>
  <c r="D290" i="51"/>
  <c r="J148" i="33"/>
  <c r="AG4" i="40"/>
  <c r="AS343" i="33"/>
  <c r="AO343" i="33"/>
  <c r="AK343" i="33"/>
  <c r="AG343" i="33"/>
  <c r="AR343" i="33"/>
  <c r="AN343" i="33"/>
  <c r="AJ343" i="33"/>
  <c r="AQ343" i="33"/>
  <c r="AM343" i="33"/>
  <c r="AI343" i="33"/>
  <c r="C343" i="33"/>
  <c r="AT343" i="33"/>
  <c r="AP343" i="33"/>
  <c r="AL343" i="33"/>
  <c r="AH343" i="33"/>
  <c r="T20" i="43"/>
  <c r="S19" i="43"/>
  <c r="P200" i="33"/>
  <c r="AX14" i="57"/>
  <c r="Z382" i="33"/>
  <c r="AA56" i="32"/>
  <c r="AS344" i="33"/>
  <c r="AO344" i="33"/>
  <c r="AK344" i="33"/>
  <c r="AG344" i="33"/>
  <c r="AR344" i="33"/>
  <c r="AN344" i="33"/>
  <c r="AJ344" i="33"/>
  <c r="AQ344" i="33"/>
  <c r="AM344" i="33"/>
  <c r="AI344" i="33"/>
  <c r="C344" i="33"/>
  <c r="AT344" i="33"/>
  <c r="AP344" i="33"/>
  <c r="AL344" i="33"/>
  <c r="AH344" i="33"/>
  <c r="AN93" i="57"/>
  <c r="AN122" i="57"/>
  <c r="K75" i="55"/>
  <c r="K113" i="40" s="1"/>
  <c r="AO107" i="57"/>
  <c r="D119" i="1"/>
  <c r="D114" i="1"/>
  <c r="AA123" i="45"/>
  <c r="AA122" i="45" s="1"/>
  <c r="AA56" i="44"/>
  <c r="Z387" i="33"/>
  <c r="AA123" i="44"/>
  <c r="AA122" i="44" s="1"/>
  <c r="AN124" i="57"/>
  <c r="AN95" i="57"/>
  <c r="K77" i="55"/>
  <c r="K113" i="45" s="1"/>
  <c r="AO109" i="57"/>
  <c r="J145" i="33"/>
  <c r="Y40" i="1"/>
  <c r="CO22" i="57"/>
  <c r="CO3" i="57" s="1"/>
  <c r="X190" i="33" s="1"/>
  <c r="X31" i="1"/>
  <c r="S19" i="32"/>
  <c r="T20" i="32"/>
  <c r="CJ30" i="57" l="1"/>
  <c r="CJ11" i="57" s="1"/>
  <c r="S31" i="46"/>
  <c r="CG33" i="57"/>
  <c r="CG14" i="57" s="1"/>
  <c r="P102" i="61"/>
  <c r="P116" i="61" s="1"/>
  <c r="P31" i="49"/>
  <c r="CM27" i="57"/>
  <c r="CM8" i="57" s="1"/>
  <c r="V31" i="40"/>
  <c r="CJ31" i="57"/>
  <c r="CJ12" i="57" s="1"/>
  <c r="S31" i="47"/>
  <c r="CQ23" i="57"/>
  <c r="CQ4" i="57" s="1"/>
  <c r="Z191" i="33" s="1"/>
  <c r="Z31" i="32"/>
  <c r="CL28" i="57"/>
  <c r="CL9" i="57" s="1"/>
  <c r="U31" i="44"/>
  <c r="CP25" i="57"/>
  <c r="CP6" i="57" s="1"/>
  <c r="Y193" i="33" s="1"/>
  <c r="Y31" i="42"/>
  <c r="T19" i="43"/>
  <c r="U20" i="43"/>
  <c r="AB17" i="41"/>
  <c r="U20" i="44"/>
  <c r="T19" i="44"/>
  <c r="AP108"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O123" i="57"/>
  <c r="AB56" i="45"/>
  <c r="AA388" i="33"/>
  <c r="AB17" i="32"/>
  <c r="AB123" i="42"/>
  <c r="AB122" i="42" s="1"/>
  <c r="AN97" i="40"/>
  <c r="AO33" i="55"/>
  <c r="K120" i="42"/>
  <c r="S197" i="33"/>
  <c r="BD11" i="57"/>
  <c r="P177" i="33"/>
  <c r="Q63" i="55"/>
  <c r="C409" i="33"/>
  <c r="C79" i="59" s="1"/>
  <c r="C410" i="33"/>
  <c r="C80" i="59" s="1"/>
  <c r="C411" i="33"/>
  <c r="C81" i="59" s="1"/>
  <c r="C408" i="33"/>
  <c r="C78" i="59" s="1"/>
  <c r="BC11" i="57"/>
  <c r="AC4" i="47"/>
  <c r="AB36" i="47"/>
  <c r="AA42" i="43"/>
  <c r="AG76" i="51"/>
  <c r="P123" i="41"/>
  <c r="P122" i="41" s="1"/>
  <c r="P123" i="1"/>
  <c r="P122" i="1" s="1"/>
  <c r="AJ14" i="51"/>
  <c r="X64" i="51"/>
  <c r="X22" i="48" s="1"/>
  <c r="AL97" i="57"/>
  <c r="AL126" i="57"/>
  <c r="J79" i="55"/>
  <c r="J113" i="47" s="1"/>
  <c r="AM111" i="57"/>
  <c r="AC4" i="1"/>
  <c r="AB36" i="1"/>
  <c r="AV223" i="57"/>
  <c r="AO122" i="57"/>
  <c r="AP107"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B123" i="49"/>
  <c r="AB122" i="49" s="1"/>
  <c r="T19" i="46"/>
  <c r="U20" i="46"/>
  <c r="AY209" i="57"/>
  <c r="AY131" i="57"/>
  <c r="AY219" i="57"/>
  <c r="AY141" i="57"/>
  <c r="X40" i="43"/>
  <c r="CN26" i="57"/>
  <c r="CN7" i="57" s="1"/>
  <c r="W31" i="43"/>
  <c r="T42" i="48"/>
  <c r="Z82" i="51"/>
  <c r="AD189" i="33"/>
  <c r="CV2" i="57"/>
  <c r="W36" i="33"/>
  <c r="W45" i="59"/>
  <c r="U20" i="32"/>
  <c r="T19" i="32"/>
  <c r="K120" i="40"/>
  <c r="P178" i="33"/>
  <c r="Q64" i="55"/>
  <c r="AJ98" i="57"/>
  <c r="AJ127" i="57"/>
  <c r="I80" i="55"/>
  <c r="I113" i="48" s="1"/>
  <c r="AK112" i="57"/>
  <c r="AN97" i="49"/>
  <c r="AO39" i="55"/>
  <c r="AA76" i="43"/>
  <c r="AB14" i="43"/>
  <c r="P181" i="33"/>
  <c r="Q67" i="55"/>
  <c r="AA123" i="47"/>
  <c r="AA122" i="47" s="1"/>
  <c r="AA123" i="46"/>
  <c r="AA122" i="46" s="1"/>
  <c r="AC4" i="43"/>
  <c r="AB36" i="43"/>
  <c r="BA11" i="57"/>
  <c r="T42" i="47"/>
  <c r="T40" i="47" s="1"/>
  <c r="Z81" i="51"/>
  <c r="AW118" i="33"/>
  <c r="P172" i="33"/>
  <c r="Q58" i="55"/>
  <c r="AJ128" i="57"/>
  <c r="AJ99" i="57"/>
  <c r="I81" i="55"/>
  <c r="I113" i="49" s="1"/>
  <c r="AK113" i="57"/>
  <c r="H151" i="33"/>
  <c r="AB17" i="1"/>
  <c r="AN97" i="44"/>
  <c r="AO34" i="55"/>
  <c r="U20" i="42"/>
  <c r="T19" i="42"/>
  <c r="P179" i="33"/>
  <c r="Q65" i="55"/>
  <c r="AB17" i="43"/>
  <c r="Q200" i="33"/>
  <c r="AZ14" i="57"/>
  <c r="Z40" i="41"/>
  <c r="CP24" i="57"/>
  <c r="CP5" i="57" s="1"/>
  <c r="Y192" i="33" s="1"/>
  <c r="Y31" i="41"/>
  <c r="AN97" i="43"/>
  <c r="AO32" i="55"/>
  <c r="AB123" i="41"/>
  <c r="AB122" i="41" s="1"/>
  <c r="AB56" i="47"/>
  <c r="AA390" i="33"/>
  <c r="O201" i="33"/>
  <c r="O202" i="33" s="1"/>
  <c r="O98" i="33" s="1"/>
  <c r="AV15" i="57"/>
  <c r="U195" i="33"/>
  <c r="BH9" i="57"/>
  <c r="Z40" i="1"/>
  <c r="CP22" i="57"/>
  <c r="CP3" i="57" s="1"/>
  <c r="Y190" i="33" s="1"/>
  <c r="Y31" i="1"/>
  <c r="AO124" i="57"/>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P109" i="57"/>
  <c r="AA382" i="33"/>
  <c r="AB56" i="32"/>
  <c r="D305" i="51"/>
  <c r="D309" i="51" s="1"/>
  <c r="D302" i="51"/>
  <c r="D304" i="51"/>
  <c r="AB56" i="46"/>
  <c r="AA389" i="33"/>
  <c r="P123" i="45"/>
  <c r="P122" i="45" s="1"/>
  <c r="P171" i="33"/>
  <c r="Q57" i="55"/>
  <c r="H152" i="33"/>
  <c r="H183" i="33" s="1"/>
  <c r="K142" i="33"/>
  <c r="AB56" i="41"/>
  <c r="AA383" i="33"/>
  <c r="D107" i="49"/>
  <c r="D106" i="49" s="1"/>
  <c r="D109" i="49" s="1"/>
  <c r="D103" i="49" s="1"/>
  <c r="D107" i="48"/>
  <c r="D106" i="48" s="1"/>
  <c r="D109" i="48" s="1"/>
  <c r="D103" i="48" s="1"/>
  <c r="D107" i="47"/>
  <c r="D106" i="47" s="1"/>
  <c r="D109" i="47" s="1"/>
  <c r="D103" i="47" s="1"/>
  <c r="D107" i="46"/>
  <c r="D106" i="46" s="1"/>
  <c r="D109" i="46" s="1"/>
  <c r="D103" i="46" s="1"/>
  <c r="D107" i="45"/>
  <c r="D106" i="45" s="1"/>
  <c r="D109" i="45" s="1"/>
  <c r="D103" i="45" s="1"/>
  <c r="D107" i="44"/>
  <c r="D106" i="44" s="1"/>
  <c r="D109" i="44" s="1"/>
  <c r="D103" i="44" s="1"/>
  <c r="D107" i="40"/>
  <c r="D106" i="40" s="1"/>
  <c r="D109" i="40" s="1"/>
  <c r="D103" i="40" s="1"/>
  <c r="D107" i="43"/>
  <c r="D106" i="43" s="1"/>
  <c r="D109" i="43" s="1"/>
  <c r="D103" i="43" s="1"/>
  <c r="D107" i="41"/>
  <c r="D106" i="41" s="1"/>
  <c r="D109" i="41" s="1"/>
  <c r="D103" i="41" s="1"/>
  <c r="D107" i="42"/>
  <c r="D106" i="42" s="1"/>
  <c r="D109" i="42" s="1"/>
  <c r="D103" i="42" s="1"/>
  <c r="D107" i="32"/>
  <c r="D106" i="32" s="1"/>
  <c r="D109" i="32" s="1"/>
  <c r="D103" i="32" s="1"/>
  <c r="D107" i="1"/>
  <c r="D8" i="55"/>
  <c r="AY211" i="57"/>
  <c r="AY133" i="57"/>
  <c r="AY134" i="57"/>
  <c r="AY212" i="57"/>
  <c r="AA123" i="1"/>
  <c r="AA122" i="1" s="1"/>
  <c r="AA81" i="33"/>
  <c r="AA66" i="59" s="1"/>
  <c r="BG9" i="57"/>
  <c r="U20" i="49"/>
  <c r="T19" i="49"/>
  <c r="AB123" i="45"/>
  <c r="AB122" i="45" s="1"/>
  <c r="U42" i="45"/>
  <c r="AA79" i="51"/>
  <c r="AM97" i="32"/>
  <c r="AN29" i="55"/>
  <c r="AB36" i="48"/>
  <c r="AC4" i="48"/>
  <c r="BK4" i="57"/>
  <c r="BK61" i="57" s="1"/>
  <c r="BK62" i="57" s="1"/>
  <c r="O141" i="33"/>
  <c r="AB123" i="44"/>
  <c r="AB122" i="44" s="1"/>
  <c r="AA123" i="43"/>
  <c r="AA122" i="43" s="1"/>
  <c r="BE9" i="57"/>
  <c r="AN97" i="41"/>
  <c r="AO30" i="55"/>
  <c r="AC42" i="1"/>
  <c r="AI72" i="51"/>
  <c r="T19" i="47"/>
  <c r="U20" i="47"/>
  <c r="P174" i="33"/>
  <c r="Q60" i="55"/>
  <c r="T19" i="1"/>
  <c r="U20" i="1"/>
  <c r="AA42" i="32"/>
  <c r="AA40" i="32" s="1"/>
  <c r="AG73" i="51"/>
  <c r="AQ67" i="57"/>
  <c r="AR66" i="57"/>
  <c r="U20" i="45"/>
  <c r="T19" i="45"/>
  <c r="AB17" i="45"/>
  <c r="Q42" i="49"/>
  <c r="Q40" i="49" s="1"/>
  <c r="W83" i="51"/>
  <c r="I150" i="33"/>
  <c r="AA76" i="49"/>
  <c r="AB14" i="49"/>
  <c r="AB17" i="40"/>
  <c r="AN97" i="46"/>
  <c r="AO36" i="55"/>
  <c r="W42" i="40"/>
  <c r="W40" i="40" s="1"/>
  <c r="AC77" i="51"/>
  <c r="S40" i="48"/>
  <c r="R101" i="61"/>
  <c r="R115" i="61" s="1"/>
  <c r="CI32" i="57"/>
  <c r="CI13" i="57" s="1"/>
  <c r="R31" i="48"/>
  <c r="AN97" i="42"/>
  <c r="AO31" i="55"/>
  <c r="R198" i="33"/>
  <c r="BB12" i="57"/>
  <c r="P123" i="48"/>
  <c r="P122" i="48" s="1"/>
  <c r="AB17" i="48"/>
  <c r="X62" i="51"/>
  <c r="X22" i="46" s="1"/>
  <c r="AJ12" i="51"/>
  <c r="AB123" i="32"/>
  <c r="AB122" i="32" s="1"/>
  <c r="K149" i="33"/>
  <c r="C93" i="1"/>
  <c r="C94" i="1" s="1"/>
  <c r="C91" i="1"/>
  <c r="AA42" i="41"/>
  <c r="AG74" i="51"/>
  <c r="AB56" i="42"/>
  <c r="AA384" i="33"/>
  <c r="AU15" i="57"/>
  <c r="AT16" i="57"/>
  <c r="AN97" i="47"/>
  <c r="AO37" i="55"/>
  <c r="X58" i="51"/>
  <c r="X22" i="43" s="1"/>
  <c r="AJ8" i="51"/>
  <c r="AC4" i="46"/>
  <c r="AB36" i="46"/>
  <c r="AA76" i="47"/>
  <c r="AB14" i="47"/>
  <c r="J143" i="33"/>
  <c r="R199" i="33"/>
  <c r="BB13" i="57"/>
  <c r="P123" i="43"/>
  <c r="P122" i="43" s="1"/>
  <c r="AN97" i="45"/>
  <c r="AO35" i="55"/>
  <c r="AA76" i="42"/>
  <c r="AB14" i="42"/>
  <c r="P170" i="33"/>
  <c r="Q56" i="55"/>
  <c r="AN97" i="48"/>
  <c r="AO38" i="55"/>
  <c r="E129" i="61"/>
  <c r="F129" i="61" s="1"/>
  <c r="Q115" i="61"/>
  <c r="D129" i="61" s="1"/>
  <c r="G129" i="61" s="1"/>
  <c r="AB56" i="49"/>
  <c r="AA392" i="33"/>
  <c r="AC36" i="41"/>
  <c r="AD4" i="41"/>
  <c r="AB56" i="44"/>
  <c r="AA387" i="33"/>
  <c r="D115" i="1"/>
  <c r="D254" i="33" s="1"/>
  <c r="D206" i="33"/>
  <c r="AY14" i="57"/>
  <c r="AH4" i="40"/>
  <c r="AB14" i="41"/>
  <c r="AA76" i="41"/>
  <c r="P123" i="44"/>
  <c r="P122" i="44" s="1"/>
  <c r="P123" i="32"/>
  <c r="P122" i="32" s="1"/>
  <c r="AB17" i="44"/>
  <c r="AB56" i="43"/>
  <c r="AA385" i="33"/>
  <c r="X61" i="51"/>
  <c r="X22" i="45" s="1"/>
  <c r="AJ11" i="51"/>
  <c r="AZ80" i="57"/>
  <c r="AZ76" i="57"/>
  <c r="AZ72" i="57"/>
  <c r="AZ79" i="57"/>
  <c r="AZ75" i="57"/>
  <c r="AZ71" i="57"/>
  <c r="AZ78" i="57"/>
  <c r="AZ74" i="57"/>
  <c r="AZ70" i="57"/>
  <c r="AZ81" i="57"/>
  <c r="AZ77" i="57"/>
  <c r="AZ73" i="57"/>
  <c r="BA3" i="57"/>
  <c r="X65" i="51"/>
  <c r="X22" i="49" s="1"/>
  <c r="AJ15" i="51"/>
  <c r="Y54" i="51"/>
  <c r="AK4" i="51"/>
  <c r="AB123" i="40"/>
  <c r="AB122" i="40" s="1"/>
  <c r="AC36" i="40"/>
  <c r="AD4" i="44"/>
  <c r="AC36" i="44"/>
  <c r="AA76" i="44"/>
  <c r="AB14" i="44"/>
  <c r="AA76" i="32"/>
  <c r="AB14" i="32"/>
  <c r="K120" i="44"/>
  <c r="P173" i="33"/>
  <c r="Q59" i="55"/>
  <c r="K120" i="43"/>
  <c r="AC393" i="51"/>
  <c r="AC383" i="51" s="1"/>
  <c r="AD391" i="51"/>
  <c r="AB56" i="48"/>
  <c r="AA391" i="33"/>
  <c r="AX143" i="57"/>
  <c r="AC36" i="42"/>
  <c r="AD4" i="42"/>
  <c r="AQ103" i="57"/>
  <c r="AP118" i="57"/>
  <c r="L71" i="55"/>
  <c r="L113" i="32" s="1"/>
  <c r="BE10" i="57"/>
  <c r="AS16" i="57"/>
  <c r="AS145" i="57" s="1"/>
  <c r="AR145" i="57"/>
  <c r="AO104" i="57"/>
  <c r="AN90" i="57"/>
  <c r="AN119" i="57"/>
  <c r="K72" i="55"/>
  <c r="K113" i="41" s="1"/>
  <c r="P123" i="40"/>
  <c r="P122" i="40" s="1"/>
  <c r="AC36" i="32"/>
  <c r="AD4" i="32"/>
  <c r="U40" i="45"/>
  <c r="CK29" i="57"/>
  <c r="CK10" i="57" s="1"/>
  <c r="T31" i="45"/>
  <c r="T196" i="33"/>
  <c r="BF10" i="57"/>
  <c r="K120" i="45"/>
  <c r="D124" i="1"/>
  <c r="D121" i="1"/>
  <c r="D124" i="33" s="1"/>
  <c r="D101" i="33" s="1"/>
  <c r="AB17" i="49"/>
  <c r="U20" i="48"/>
  <c r="T19" i="48"/>
  <c r="BA12" i="57"/>
  <c r="P123" i="46"/>
  <c r="P122" i="46" s="1"/>
  <c r="P176" i="33"/>
  <c r="Q62" i="55"/>
  <c r="B79" i="1"/>
  <c r="C148" i="1" s="1"/>
  <c r="C136" i="1"/>
  <c r="C69" i="59"/>
  <c r="AD4" i="49"/>
  <c r="AC36" i="49"/>
  <c r="W66" i="51"/>
  <c r="AB17" i="47"/>
  <c r="AY132" i="57"/>
  <c r="AY210" i="57"/>
  <c r="V194" i="33"/>
  <c r="BJ8" i="57"/>
  <c r="BI8" i="57" s="1"/>
  <c r="AA76" i="45"/>
  <c r="AB14" i="45"/>
  <c r="AB17" i="46"/>
  <c r="AC36" i="45"/>
  <c r="AD4" i="45"/>
  <c r="BC10" i="57"/>
  <c r="P123" i="49"/>
  <c r="P122" i="49" s="1"/>
  <c r="AA123" i="48"/>
  <c r="AA122" i="48" s="1"/>
  <c r="X22" i="1"/>
  <c r="AY13" i="57"/>
  <c r="AB14" i="40"/>
  <c r="AA76" i="40"/>
  <c r="X57" i="51"/>
  <c r="X22" i="42" s="1"/>
  <c r="AJ7" i="51"/>
  <c r="AJ6" i="51"/>
  <c r="X56" i="51"/>
  <c r="X22" i="41" s="1"/>
  <c r="U20" i="41"/>
  <c r="T19" i="41"/>
  <c r="AP125" i="57"/>
  <c r="AQ110" i="57"/>
  <c r="L78" i="55"/>
  <c r="L113" i="46" s="1"/>
  <c r="AA76" i="46"/>
  <c r="AB14" i="46"/>
  <c r="AA76" i="1"/>
  <c r="AB14" i="1"/>
  <c r="P123" i="42"/>
  <c r="P122" i="42" s="1"/>
  <c r="AO121" i="57"/>
  <c r="AP106"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I129" i="57"/>
  <c r="AI144" i="57" s="1"/>
  <c r="V42" i="44"/>
  <c r="V40" i="44" s="1"/>
  <c r="AB78" i="51"/>
  <c r="AM97" i="1"/>
  <c r="AN28" i="55"/>
  <c r="U20" i="40"/>
  <c r="T19" i="40"/>
  <c r="P123" i="47"/>
  <c r="P122" i="47" s="1"/>
  <c r="T42" i="46"/>
  <c r="T40" i="46" s="1"/>
  <c r="Z80" i="51"/>
  <c r="AX117" i="57"/>
  <c r="AY102" i="57"/>
  <c r="P70" i="55"/>
  <c r="P113" i="1" s="1"/>
  <c r="Z42" i="42"/>
  <c r="Z40" i="42" s="1"/>
  <c r="AF75" i="51"/>
  <c r="X63" i="51"/>
  <c r="X22" i="47" s="1"/>
  <c r="AJ13" i="51"/>
  <c r="AA76" i="48"/>
  <c r="AB14" i="48"/>
  <c r="AW14" i="57"/>
  <c r="P180" i="33"/>
  <c r="Q66" i="55"/>
  <c r="P175" i="33"/>
  <c r="Q61" i="55"/>
  <c r="AJ10" i="51"/>
  <c r="X60" i="51"/>
  <c r="X22" i="44" s="1"/>
  <c r="AB56" i="40"/>
  <c r="AA386" i="33"/>
  <c r="AJ5" i="51"/>
  <c r="AJ16" i="51" s="1"/>
  <c r="X55" i="51"/>
  <c r="X22" i="32" s="1"/>
  <c r="X135" i="1"/>
  <c r="Y56" i="1"/>
  <c r="X381" i="33"/>
  <c r="X34" i="33"/>
  <c r="AB17" i="42"/>
  <c r="X59" i="51"/>
  <c r="X22" i="40" s="1"/>
  <c r="AJ9" i="5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Y127" i="33"/>
  <c r="X82" i="33"/>
  <c r="X67" i="59" s="1"/>
  <c r="CQ25" i="57" l="1"/>
  <c r="CQ6" i="57" s="1"/>
  <c r="Z193" i="33" s="1"/>
  <c r="Z31" i="42"/>
  <c r="CM28" i="57"/>
  <c r="CM9" i="57" s="1"/>
  <c r="V31" i="44"/>
  <c r="CK30" i="57"/>
  <c r="CK11" i="57" s="1"/>
  <c r="T31" i="46"/>
  <c r="CR23" i="57"/>
  <c r="CR4" i="57" s="1"/>
  <c r="AA191" i="33" s="1"/>
  <c r="AA31" i="32"/>
  <c r="CK31" i="57"/>
  <c r="CK12" i="57" s="1"/>
  <c r="T31" i="47"/>
  <c r="CN27" i="57"/>
  <c r="CN8" i="57" s="1"/>
  <c r="W31" i="40"/>
  <c r="Q102" i="61"/>
  <c r="CH33" i="57"/>
  <c r="CH14" i="57" s="1"/>
  <c r="Q31" i="49"/>
  <c r="Q180" i="33"/>
  <c r="R66" i="55"/>
  <c r="X66" i="51"/>
  <c r="AC17" i="46"/>
  <c r="AC123" i="49"/>
  <c r="AC122" i="49" s="1"/>
  <c r="V20" i="48"/>
  <c r="U19" i="48"/>
  <c r="D155" i="33"/>
  <c r="D86" i="1"/>
  <c r="D50" i="33" s="1"/>
  <c r="AP104"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O119" i="57"/>
  <c r="AD36" i="42"/>
  <c r="AE4" i="42"/>
  <c r="Q173" i="33"/>
  <c r="R59" i="55"/>
  <c r="AC14" i="32"/>
  <c r="AB76" i="32"/>
  <c r="AC123" i="44"/>
  <c r="AC122" i="44" s="1"/>
  <c r="AK15" i="51"/>
  <c r="Y65" i="51"/>
  <c r="Y22" i="49" s="1"/>
  <c r="AK231" i="57"/>
  <c r="Q46" i="45" s="1"/>
  <c r="AZ138" i="57"/>
  <c r="AK232" i="57"/>
  <c r="Q46" i="46" s="1"/>
  <c r="AZ139" i="57"/>
  <c r="AK226" i="57"/>
  <c r="Q46" i="41" s="1"/>
  <c r="AZ211" i="57"/>
  <c r="AZ133" i="57"/>
  <c r="AC56" i="43"/>
  <c r="AB385" i="33"/>
  <c r="AI4" i="40"/>
  <c r="AD4" i="46"/>
  <c r="AC36" i="46"/>
  <c r="AB42" i="41"/>
  <c r="AH74" i="51"/>
  <c r="Y62" i="51"/>
  <c r="Y22" i="46" s="1"/>
  <c r="AK12" i="51"/>
  <c r="T40" i="48"/>
  <c r="CJ32" i="57"/>
  <c r="CJ13" i="57" s="1"/>
  <c r="S31" i="48"/>
  <c r="AC17" i="40"/>
  <c r="AB76" i="49"/>
  <c r="AC14" i="49"/>
  <c r="R42" i="49"/>
  <c r="R40" i="49" s="1"/>
  <c r="X83" i="51"/>
  <c r="AB42" i="32"/>
  <c r="AB40" i="32" s="1"/>
  <c r="AH73" i="51"/>
  <c r="AO97" i="41"/>
  <c r="AP30" i="55"/>
  <c r="AN97" i="32"/>
  <c r="AO29" i="55"/>
  <c r="D101" i="32"/>
  <c r="D210" i="33" s="1"/>
  <c r="D225" i="33" s="1"/>
  <c r="D66" i="32"/>
  <c r="D67" i="32" s="1"/>
  <c r="D116" i="32"/>
  <c r="D285" i="33" s="1"/>
  <c r="D102" i="32"/>
  <c r="D71" i="32" s="1"/>
  <c r="D101" i="40"/>
  <c r="D214" i="33" s="1"/>
  <c r="D229" i="33" s="1"/>
  <c r="D66" i="40"/>
  <c r="D67" i="40" s="1"/>
  <c r="D116" i="40"/>
  <c r="D289" i="33" s="1"/>
  <c r="D102" i="40"/>
  <c r="D71" i="40" s="1"/>
  <c r="D101" i="47"/>
  <c r="D218" i="33" s="1"/>
  <c r="D233" i="33" s="1"/>
  <c r="D66" i="47"/>
  <c r="D67" i="47" s="1"/>
  <c r="D116" i="47"/>
  <c r="D293" i="33" s="1"/>
  <c r="D102" i="47"/>
  <c r="D71" i="47" s="1"/>
  <c r="Q171" i="33"/>
  <c r="R57" i="55"/>
  <c r="D308" i="51"/>
  <c r="D310" i="51" s="1"/>
  <c r="D306" i="51"/>
  <c r="AA40" i="1"/>
  <c r="CQ22" i="57"/>
  <c r="CQ3" i="57" s="1"/>
  <c r="Z190" i="33" s="1"/>
  <c r="Z31" i="1"/>
  <c r="AV16" i="57"/>
  <c r="AO97" i="43"/>
  <c r="AP32" i="55"/>
  <c r="V20" i="42"/>
  <c r="U19" i="42"/>
  <c r="AX118" i="33"/>
  <c r="AE189" i="33"/>
  <c r="CW2" i="57"/>
  <c r="J120" i="47"/>
  <c r="U196" i="33"/>
  <c r="BH10" i="57"/>
  <c r="S199" i="33"/>
  <c r="BD13" i="57"/>
  <c r="V195" i="33"/>
  <c r="BJ9" i="57"/>
  <c r="AQ105" i="57"/>
  <c r="AP120" i="57"/>
  <c r="L73" i="55"/>
  <c r="L113" i="42" s="1"/>
  <c r="AK10" i="51"/>
  <c r="Y60" i="51"/>
  <c r="Y22" i="44" s="1"/>
  <c r="U42" i="46"/>
  <c r="U40" i="46" s="1"/>
  <c r="AA80" i="51"/>
  <c r="C323" i="33"/>
  <c r="X36" i="33"/>
  <c r="X45" i="59"/>
  <c r="P120" i="1"/>
  <c r="P141" i="33" s="1"/>
  <c r="U19" i="40"/>
  <c r="V20" i="40"/>
  <c r="W42" i="44"/>
  <c r="W40" i="44" s="1"/>
  <c r="AC78" i="51"/>
  <c r="AP121" i="57"/>
  <c r="AQ106" i="57"/>
  <c r="L74" i="55"/>
  <c r="L113" i="43" s="1"/>
  <c r="AB76" i="1"/>
  <c r="AC14" i="1"/>
  <c r="AB76" i="45"/>
  <c r="AC14" i="45"/>
  <c r="AE4" i="49"/>
  <c r="AD36" i="49"/>
  <c r="Q176" i="33"/>
  <c r="R62" i="55"/>
  <c r="AD36" i="32"/>
  <c r="AE4" i="32"/>
  <c r="K120" i="41"/>
  <c r="L120" i="32"/>
  <c r="AC123" i="42"/>
  <c r="AC122" i="42" s="1"/>
  <c r="AE4" i="44"/>
  <c r="AD36" i="44"/>
  <c r="Y22" i="1"/>
  <c r="AK235" i="57"/>
  <c r="Q46" i="49" s="1"/>
  <c r="AZ142" i="57"/>
  <c r="AK225" i="57"/>
  <c r="Q46" i="32" s="1"/>
  <c r="AZ210" i="57"/>
  <c r="AZ132" i="57"/>
  <c r="AK230" i="57"/>
  <c r="Q46" i="44" s="1"/>
  <c r="AZ137" i="57"/>
  <c r="AC17" i="44"/>
  <c r="Q170" i="33"/>
  <c r="R56" i="55"/>
  <c r="AO97" i="45"/>
  <c r="AP35" i="55"/>
  <c r="BC13" i="57"/>
  <c r="AB76" i="47"/>
  <c r="AC14" i="47"/>
  <c r="Y58" i="51"/>
  <c r="Y22" i="43" s="1"/>
  <c r="AK8" i="51"/>
  <c r="AU16" i="57"/>
  <c r="AU145" i="57" s="1"/>
  <c r="AT145" i="57"/>
  <c r="AO97" i="46"/>
  <c r="AP36" i="55"/>
  <c r="AR67" i="57"/>
  <c r="AS66" i="57"/>
  <c r="Q174" i="33"/>
  <c r="R60" i="55"/>
  <c r="D101" i="42"/>
  <c r="D212" i="33" s="1"/>
  <c r="D227" i="33" s="1"/>
  <c r="D66" i="42"/>
  <c r="D67" i="42" s="1"/>
  <c r="D116" i="42"/>
  <c r="D287" i="33" s="1"/>
  <c r="D102" i="42"/>
  <c r="D71" i="42" s="1"/>
  <c r="D101" i="44"/>
  <c r="D215" i="33" s="1"/>
  <c r="D230" i="33" s="1"/>
  <c r="D66" i="44"/>
  <c r="D67" i="44" s="1"/>
  <c r="D116" i="44"/>
  <c r="D290" i="33" s="1"/>
  <c r="D102" i="44"/>
  <c r="D71" i="44" s="1"/>
  <c r="D101" i="48"/>
  <c r="D219" i="33" s="1"/>
  <c r="D234" i="33" s="1"/>
  <c r="D66" i="48"/>
  <c r="D67" i="48" s="1"/>
  <c r="D116" i="48"/>
  <c r="D294" i="33" s="1"/>
  <c r="D102" i="48"/>
  <c r="D71" i="48" s="1"/>
  <c r="AB382" i="33"/>
  <c r="AC56" i="32"/>
  <c r="AC56" i="47"/>
  <c r="AB390" i="33"/>
  <c r="AA40" i="41"/>
  <c r="CQ24" i="57"/>
  <c r="CQ5" i="57" s="1"/>
  <c r="Z192" i="33" s="1"/>
  <c r="Z31" i="41"/>
  <c r="AC17" i="43"/>
  <c r="Q179" i="33"/>
  <c r="R65" i="55"/>
  <c r="AJ129" i="57"/>
  <c r="AJ144" i="57" s="1"/>
  <c r="AB123" i="43"/>
  <c r="AB122" i="43" s="1"/>
  <c r="AB76" i="43"/>
  <c r="AC14" i="43"/>
  <c r="AK127" i="57"/>
  <c r="AK98" i="57"/>
  <c r="AL112" i="57"/>
  <c r="K146" i="33"/>
  <c r="W194" i="33"/>
  <c r="BL8" i="57"/>
  <c r="V20" i="46"/>
  <c r="U19" i="46"/>
  <c r="AQ107" i="57"/>
  <c r="AP122" i="57"/>
  <c r="L75" i="55"/>
  <c r="L113" i="40" s="1"/>
  <c r="AB123" i="1"/>
  <c r="AB122" i="1" s="1"/>
  <c r="AB81" i="33"/>
  <c r="AB66" i="59" s="1"/>
  <c r="AK14" i="51"/>
  <c r="Y64" i="51"/>
  <c r="Y22" i="48" s="1"/>
  <c r="AB123" i="47"/>
  <c r="AB122" i="47" s="1"/>
  <c r="BA13" i="57"/>
  <c r="K144" i="33"/>
  <c r="AC17" i="32"/>
  <c r="U19" i="44"/>
  <c r="V20" i="44"/>
  <c r="P201" i="33"/>
  <c r="P202" i="33" s="1"/>
  <c r="P98" i="33" s="1"/>
  <c r="AX15" i="57"/>
  <c r="S198" i="33"/>
  <c r="BD12" i="57"/>
  <c r="BC12" i="57" s="1"/>
  <c r="Y63" i="51"/>
  <c r="Y22" i="47" s="1"/>
  <c r="AK13" i="51"/>
  <c r="AB76" i="46"/>
  <c r="AC14" i="46"/>
  <c r="Y55" i="51"/>
  <c r="Y22" i="32" s="1"/>
  <c r="AK5" i="51"/>
  <c r="Q175" i="33"/>
  <c r="R61" i="55"/>
  <c r="AB76" i="48"/>
  <c r="AC14" i="48"/>
  <c r="AK6" i="51"/>
  <c r="Y56" i="51"/>
  <c r="Y22" i="41" s="1"/>
  <c r="AC17" i="49"/>
  <c r="K148" i="33"/>
  <c r="AC123" i="32"/>
  <c r="AC122" i="32" s="1"/>
  <c r="AC56" i="48"/>
  <c r="AB391" i="33"/>
  <c r="AB76" i="44"/>
  <c r="AC14" i="44"/>
  <c r="AC123" i="40"/>
  <c r="AC122" i="40" s="1"/>
  <c r="AD36" i="40"/>
  <c r="BA79" i="57"/>
  <c r="BA140" i="57" s="1"/>
  <c r="BA75" i="57"/>
  <c r="BA136" i="57" s="1"/>
  <c r="BA71" i="57"/>
  <c r="BA78" i="57"/>
  <c r="BA139" i="57" s="1"/>
  <c r="BA74" i="57"/>
  <c r="BA135" i="57" s="1"/>
  <c r="BA70" i="57"/>
  <c r="BA81" i="57"/>
  <c r="BA142" i="57" s="1"/>
  <c r="BA77" i="57"/>
  <c r="BA138" i="57" s="1"/>
  <c r="BA73" i="57"/>
  <c r="BB3" i="57"/>
  <c r="BA80" i="57"/>
  <c r="BA76" i="57"/>
  <c r="BA137" i="57" s="1"/>
  <c r="BA72" i="57"/>
  <c r="AK224" i="57"/>
  <c r="Q46" i="1" s="1"/>
  <c r="AZ131" i="57"/>
  <c r="AZ209" i="57"/>
  <c r="AK229" i="57"/>
  <c r="Q46" i="40" s="1"/>
  <c r="AZ136" i="57"/>
  <c r="AK234" i="57"/>
  <c r="Q46" i="48" s="1"/>
  <c r="AZ219" i="57"/>
  <c r="AZ141" i="57"/>
  <c r="AC14" i="41"/>
  <c r="AB76" i="41"/>
  <c r="AE4" i="41"/>
  <c r="AD36" i="41"/>
  <c r="R200" i="33"/>
  <c r="BB14" i="57"/>
  <c r="AC17" i="45"/>
  <c r="AD42" i="1"/>
  <c r="AJ72" i="51"/>
  <c r="AC36" i="48"/>
  <c r="AD4" i="48"/>
  <c r="V42" i="45"/>
  <c r="AB79" i="51"/>
  <c r="U19" i="49"/>
  <c r="V20" i="49"/>
  <c r="D90" i="33"/>
  <c r="D83" i="33"/>
  <c r="D101" i="41"/>
  <c r="D211" i="33" s="1"/>
  <c r="D226" i="33" s="1"/>
  <c r="D66" i="41"/>
  <c r="D67" i="41" s="1"/>
  <c r="D116" i="41"/>
  <c r="D286" i="33" s="1"/>
  <c r="D102" i="41"/>
  <c r="D71" i="41" s="1"/>
  <c r="D101" i="45"/>
  <c r="D216" i="33" s="1"/>
  <c r="D231" i="33" s="1"/>
  <c r="D66" i="45"/>
  <c r="D67" i="45" s="1"/>
  <c r="D116" i="45"/>
  <c r="D291" i="33" s="1"/>
  <c r="D102" i="45"/>
  <c r="D71" i="45" s="1"/>
  <c r="D101" i="49"/>
  <c r="D220" i="33" s="1"/>
  <c r="D235" i="33" s="1"/>
  <c r="D66" i="49"/>
  <c r="D67" i="49" s="1"/>
  <c r="D116" i="49"/>
  <c r="D295" i="33" s="1"/>
  <c r="D102" i="49"/>
  <c r="D71" i="49" s="1"/>
  <c r="AC56" i="41"/>
  <c r="AB383" i="33"/>
  <c r="H112" i="33"/>
  <c r="BI9" i="57"/>
  <c r="BA14" i="57"/>
  <c r="AO97" i="44"/>
  <c r="AP34" i="55"/>
  <c r="AC17" i="1"/>
  <c r="AK128" i="57"/>
  <c r="AK129" i="57" s="1"/>
  <c r="AK144" i="57" s="1"/>
  <c r="AK99" i="57"/>
  <c r="AL113" i="57"/>
  <c r="Q172" i="33"/>
  <c r="R58" i="55"/>
  <c r="U42" i="47"/>
  <c r="U40" i="47" s="1"/>
  <c r="AA81" i="51"/>
  <c r="AD4" i="43"/>
  <c r="AC36" i="43"/>
  <c r="I120" i="48"/>
  <c r="Q178" i="33"/>
  <c r="R64" i="55"/>
  <c r="U42" i="48"/>
  <c r="AA82" i="51"/>
  <c r="Y40" i="43"/>
  <c r="CO26" i="57"/>
  <c r="CO7" i="57" s="1"/>
  <c r="X194" i="33" s="1"/>
  <c r="X31" i="43"/>
  <c r="AY143" i="57"/>
  <c r="AD4" i="1"/>
  <c r="AC36" i="1"/>
  <c r="AW223" i="57"/>
  <c r="AD4" i="47"/>
  <c r="AC36" i="47"/>
  <c r="AO97" i="40"/>
  <c r="AP33" i="55"/>
  <c r="AC17" i="41"/>
  <c r="AC56" i="40"/>
  <c r="AB386" i="33"/>
  <c r="AA42" i="42"/>
  <c r="AA40" i="42" s="1"/>
  <c r="AG75" i="51"/>
  <c r="AY117" i="57"/>
  <c r="AZ102" i="57"/>
  <c r="L120" i="46"/>
  <c r="AB76" i="40"/>
  <c r="AC14" i="40"/>
  <c r="AD36" i="45"/>
  <c r="AE4" i="45"/>
  <c r="T197" i="33"/>
  <c r="BF11" i="57"/>
  <c r="Z127" i="33"/>
  <c r="Y82" i="33"/>
  <c r="Y67" i="59" s="1"/>
  <c r="Y59" i="51"/>
  <c r="Y22" i="40" s="1"/>
  <c r="AK9" i="51"/>
  <c r="AC17" i="42"/>
  <c r="Z56" i="1"/>
  <c r="Y381" i="33"/>
  <c r="Y135" i="1"/>
  <c r="Y34" i="33"/>
  <c r="AN97" i="1"/>
  <c r="AO28" i="55"/>
  <c r="AQ125" i="57"/>
  <c r="AR110" i="57"/>
  <c r="V20" i="41"/>
  <c r="U19" i="41"/>
  <c r="Y57" i="51"/>
  <c r="Y22" i="42" s="1"/>
  <c r="AK7" i="51"/>
  <c r="AC123" i="45"/>
  <c r="AC122" i="45" s="1"/>
  <c r="BK8" i="57"/>
  <c r="AC17" i="47"/>
  <c r="BG10" i="57"/>
  <c r="V40" i="45"/>
  <c r="CL29" i="57"/>
  <c r="CL10" i="57" s="1"/>
  <c r="U31" i="45"/>
  <c r="AQ118" i="57"/>
  <c r="AR103" i="57"/>
  <c r="AD393" i="51"/>
  <c r="AD383" i="51" s="1"/>
  <c r="AE391" i="51"/>
  <c r="AE393" i="51" s="1"/>
  <c r="AE383" i="51" s="1"/>
  <c r="K145" i="33"/>
  <c r="K147" i="33"/>
  <c r="AL4" i="51"/>
  <c r="Z54" i="51"/>
  <c r="AK227" i="57"/>
  <c r="Q46" i="42" s="1"/>
  <c r="AZ212" i="57"/>
  <c r="AZ134" i="57"/>
  <c r="AK228" i="57"/>
  <c r="Q46" i="43" s="1"/>
  <c r="AZ135" i="57"/>
  <c r="AK233" i="57"/>
  <c r="Q46" i="47" s="1"/>
  <c r="AZ140" i="57"/>
  <c r="AK11" i="51"/>
  <c r="AK16" i="51" s="1"/>
  <c r="Y61" i="51"/>
  <c r="Y22" i="45" s="1"/>
  <c r="AC56" i="44"/>
  <c r="AB387" i="33"/>
  <c r="AC123" i="41"/>
  <c r="AC122" i="41" s="1"/>
  <c r="AC56" i="49"/>
  <c r="AB392" i="33"/>
  <c r="AO97" i="48"/>
  <c r="AP38" i="55"/>
  <c r="AC14" i="42"/>
  <c r="AB76" i="42"/>
  <c r="AB123" i="46"/>
  <c r="AB122" i="46" s="1"/>
  <c r="AO97" i="47"/>
  <c r="AP37" i="55"/>
  <c r="AC56" i="42"/>
  <c r="AB384" i="33"/>
  <c r="C157" i="1"/>
  <c r="AC17" i="48"/>
  <c r="AO97" i="42"/>
  <c r="AP31" i="55"/>
  <c r="X42" i="40"/>
  <c r="X40" i="40" s="1"/>
  <c r="AD77" i="51"/>
  <c r="V20" i="45"/>
  <c r="U19" i="45"/>
  <c r="V20" i="1"/>
  <c r="U19" i="1"/>
  <c r="V20" i="47"/>
  <c r="U19" i="47"/>
  <c r="AB123" i="48"/>
  <c r="AB122" i="48" s="1"/>
  <c r="D106" i="1"/>
  <c r="D97" i="33"/>
  <c r="D101" i="43"/>
  <c r="D213" i="33" s="1"/>
  <c r="D228" i="33" s="1"/>
  <c r="D66" i="43"/>
  <c r="D67" i="43" s="1"/>
  <c r="D116" i="43"/>
  <c r="D288" i="33" s="1"/>
  <c r="D102" i="43"/>
  <c r="D71" i="43" s="1"/>
  <c r="D101" i="46"/>
  <c r="D217" i="33" s="1"/>
  <c r="D232" i="33" s="1"/>
  <c r="D66" i="46"/>
  <c r="D67" i="46" s="1"/>
  <c r="D116" i="46"/>
  <c r="D292" i="33" s="1"/>
  <c r="D102" i="46"/>
  <c r="D71" i="46" s="1"/>
  <c r="AC56" i="46"/>
  <c r="AB389" i="33"/>
  <c r="AQ109" i="57"/>
  <c r="AP124" i="57"/>
  <c r="L77" i="55"/>
  <c r="L113" i="45" s="1"/>
  <c r="I120" i="49"/>
  <c r="Q181" i="33"/>
  <c r="R67" i="55"/>
  <c r="AO97" i="49"/>
  <c r="AP39" i="55"/>
  <c r="V20" i="32"/>
  <c r="U19" i="32"/>
  <c r="AM97" i="57"/>
  <c r="AM126" i="57"/>
  <c r="AN111" i="57"/>
  <c r="AB42" i="43"/>
  <c r="AH76" i="51"/>
  <c r="Q177" i="33"/>
  <c r="R63" i="55"/>
  <c r="AC56" i="45"/>
  <c r="AB388" i="33"/>
  <c r="AP123" i="57"/>
  <c r="AQ108" i="57"/>
  <c r="L76" i="55"/>
  <c r="L113" i="44" s="1"/>
  <c r="V20" i="43"/>
  <c r="U19" i="43"/>
  <c r="CL31" i="57" l="1"/>
  <c r="CL12" i="57" s="1"/>
  <c r="U31" i="47"/>
  <c r="CI33" i="57"/>
  <c r="CI14" i="57" s="1"/>
  <c r="R102" i="61"/>
  <c r="R116" i="61" s="1"/>
  <c r="R31" i="49"/>
  <c r="CR25" i="57"/>
  <c r="CR6" i="57" s="1"/>
  <c r="AA193" i="33" s="1"/>
  <c r="AA31" i="42"/>
  <c r="CN28" i="57"/>
  <c r="CN9" i="57" s="1"/>
  <c r="W31" i="44"/>
  <c r="CL30" i="57"/>
  <c r="CL11" i="57" s="1"/>
  <c r="U31" i="46"/>
  <c r="CO27" i="57"/>
  <c r="CO8" i="57" s="1"/>
  <c r="X195" i="33" s="1"/>
  <c r="X31" i="40"/>
  <c r="CS23" i="57"/>
  <c r="CS4" i="57" s="1"/>
  <c r="AB191" i="33" s="1"/>
  <c r="AB31" i="32"/>
  <c r="L120" i="45"/>
  <c r="D303" i="33"/>
  <c r="D273" i="33"/>
  <c r="W20" i="45"/>
  <c r="V19" i="45"/>
  <c r="AD17" i="48"/>
  <c r="AD56" i="42"/>
  <c r="AC384" i="33"/>
  <c r="U197" i="33"/>
  <c r="BH11" i="57"/>
  <c r="V19" i="41"/>
  <c r="W20" i="41"/>
  <c r="AD17" i="42"/>
  <c r="AF4" i="45"/>
  <c r="AE36" i="45"/>
  <c r="AP97" i="40"/>
  <c r="AQ33" i="55"/>
  <c r="W20" i="43"/>
  <c r="V19" i="43"/>
  <c r="AD56" i="45"/>
  <c r="AC388" i="33"/>
  <c r="W20" i="32"/>
  <c r="V19" i="32"/>
  <c r="R181" i="33"/>
  <c r="S67" i="55"/>
  <c r="I152" i="33"/>
  <c r="AP97" i="47"/>
  <c r="AQ37" i="55"/>
  <c r="AD14" i="42"/>
  <c r="AC76" i="42"/>
  <c r="Q123" i="47"/>
  <c r="Q122" i="47" s="1"/>
  <c r="CM29" i="57"/>
  <c r="CM10" i="57" s="1"/>
  <c r="V31" i="45"/>
  <c r="Z57" i="51"/>
  <c r="Z22" i="42" s="1"/>
  <c r="AL7" i="51"/>
  <c r="AO97" i="1"/>
  <c r="AP28" i="55"/>
  <c r="Y36" i="33"/>
  <c r="Y45" i="59"/>
  <c r="Z59" i="51"/>
  <c r="Z22" i="40" s="1"/>
  <c r="AL9" i="51"/>
  <c r="AD123" i="45"/>
  <c r="AD122" i="45" s="1"/>
  <c r="L149" i="33"/>
  <c r="AD56" i="40"/>
  <c r="AC386" i="33"/>
  <c r="V42" i="48"/>
  <c r="AB82" i="51"/>
  <c r="AD36" i="43"/>
  <c r="AE4" i="43"/>
  <c r="AP97" i="44"/>
  <c r="AQ34" i="55"/>
  <c r="W20" i="49"/>
  <c r="V19" i="49"/>
  <c r="AD123" i="41"/>
  <c r="AD122" i="41" s="1"/>
  <c r="Q123" i="40"/>
  <c r="Q122" i="40" s="1"/>
  <c r="Q123" i="1"/>
  <c r="Q122" i="1" s="1"/>
  <c r="BB78" i="57"/>
  <c r="BB74" i="57"/>
  <c r="BB70" i="57"/>
  <c r="BB81" i="57"/>
  <c r="BB77" i="57"/>
  <c r="BB73" i="57"/>
  <c r="BC3" i="57"/>
  <c r="BB80" i="57"/>
  <c r="BB76" i="57"/>
  <c r="BB72" i="57"/>
  <c r="BB79" i="57"/>
  <c r="BB75" i="57"/>
  <c r="BB71" i="57"/>
  <c r="BA131" i="57"/>
  <c r="BA209" i="57"/>
  <c r="AD56" i="48"/>
  <c r="AC391" i="33"/>
  <c r="AD17" i="49"/>
  <c r="Z63" i="51"/>
  <c r="Z22" i="47" s="1"/>
  <c r="AL13" i="51"/>
  <c r="AX16" i="57"/>
  <c r="L120" i="40"/>
  <c r="W20" i="46"/>
  <c r="V19" i="46"/>
  <c r="R179" i="33"/>
  <c r="S65" i="55"/>
  <c r="D70" i="48"/>
  <c r="D145" i="61"/>
  <c r="D159" i="61" s="1"/>
  <c r="D423" i="51"/>
  <c r="D70" i="44"/>
  <c r="D141" i="61"/>
  <c r="D155" i="61" s="1"/>
  <c r="D419" i="51"/>
  <c r="D70" i="42"/>
  <c r="D138" i="61"/>
  <c r="D152" i="61" s="1"/>
  <c r="D416" i="51"/>
  <c r="AS67" i="57"/>
  <c r="AT66" i="57"/>
  <c r="Z58" i="51"/>
  <c r="Z22" i="43" s="1"/>
  <c r="AL8" i="51"/>
  <c r="Q123" i="49"/>
  <c r="Q122" i="49" s="1"/>
  <c r="AE36" i="44"/>
  <c r="AF4" i="44"/>
  <c r="L142" i="33"/>
  <c r="AF4" i="32"/>
  <c r="AE36" i="32"/>
  <c r="AQ121" i="57"/>
  <c r="AR106" i="57"/>
  <c r="AS336" i="33"/>
  <c r="AO336" i="33"/>
  <c r="AK336" i="33"/>
  <c r="AG336" i="33"/>
  <c r="AR336" i="33"/>
  <c r="AN336" i="33"/>
  <c r="AJ336" i="33"/>
  <c r="C366" i="33"/>
  <c r="AQ336" i="33"/>
  <c r="AM336" i="33"/>
  <c r="AI336" i="33"/>
  <c r="C336" i="33"/>
  <c r="AT336" i="33"/>
  <c r="AP336" i="33"/>
  <c r="AL336" i="33"/>
  <c r="AH336" i="33"/>
  <c r="AR105" i="57"/>
  <c r="AQ120" i="57"/>
  <c r="J150" i="33"/>
  <c r="D345" i="51"/>
  <c r="D349" i="51"/>
  <c r="D353" i="51"/>
  <c r="D344" i="51"/>
  <c r="D348" i="51"/>
  <c r="D352" i="51"/>
  <c r="D347" i="51"/>
  <c r="D351" i="51"/>
  <c r="D355" i="51"/>
  <c r="D346" i="51"/>
  <c r="D350" i="51"/>
  <c r="D354" i="51"/>
  <c r="D70" i="47"/>
  <c r="D144" i="61"/>
  <c r="D158" i="61" s="1"/>
  <c r="D422" i="51"/>
  <c r="D70" i="40"/>
  <c r="D140" i="61"/>
  <c r="D154" i="61" s="1"/>
  <c r="D418" i="51"/>
  <c r="D70" i="32"/>
  <c r="D136" i="61"/>
  <c r="D150" i="61" s="1"/>
  <c r="D414" i="51"/>
  <c r="AO97" i="32"/>
  <c r="AP29" i="55"/>
  <c r="AD17" i="40"/>
  <c r="S200" i="33"/>
  <c r="BD14" i="57"/>
  <c r="Z62" i="51"/>
  <c r="Z22" i="46" s="1"/>
  <c r="AL12" i="51"/>
  <c r="AF4" i="42"/>
  <c r="AE36" i="42"/>
  <c r="AP119" i="57"/>
  <c r="AQ104" i="57"/>
  <c r="L72" i="55"/>
  <c r="L113" i="41" s="1"/>
  <c r="R180" i="33"/>
  <c r="S66" i="55"/>
  <c r="Q116" i="61"/>
  <c r="D130" i="61" s="1"/>
  <c r="G130" i="61" s="1"/>
  <c r="E130" i="61"/>
  <c r="F130" i="61" s="1"/>
  <c r="W195" i="33"/>
  <c r="BL9" i="57"/>
  <c r="T199" i="33"/>
  <c r="BF13" i="57"/>
  <c r="T198" i="33"/>
  <c r="BF12" i="57"/>
  <c r="AC42" i="43"/>
  <c r="AI76" i="51"/>
  <c r="AR109" i="57"/>
  <c r="AQ124" i="57"/>
  <c r="W20" i="1"/>
  <c r="V19" i="1"/>
  <c r="AP97" i="48"/>
  <c r="AQ38" i="55"/>
  <c r="Q123" i="42"/>
  <c r="Q122" i="42" s="1"/>
  <c r="AR125" i="57"/>
  <c r="AS110" i="57"/>
  <c r="M78" i="55"/>
  <c r="M113" i="46" s="1"/>
  <c r="BG11" i="57"/>
  <c r="AC76" i="40"/>
  <c r="AD14" i="40"/>
  <c r="AZ117" i="57"/>
  <c r="BA102" i="57"/>
  <c r="Q70" i="55"/>
  <c r="Q113" i="1" s="1"/>
  <c r="BE11" i="57"/>
  <c r="AC123" i="1"/>
  <c r="AC122" i="1" s="1"/>
  <c r="AC81" i="33"/>
  <c r="AC66" i="59" s="1"/>
  <c r="V42" i="47"/>
  <c r="V40" i="47" s="1"/>
  <c r="AB81" i="51"/>
  <c r="AL128" i="57"/>
  <c r="AL99" i="57"/>
  <c r="J81" i="55"/>
  <c r="J113" i="49" s="1"/>
  <c r="AM113" i="57"/>
  <c r="AD56" i="41"/>
  <c r="AC383" i="33"/>
  <c r="AD36" i="48"/>
  <c r="AE4" i="48"/>
  <c r="AF4" i="41"/>
  <c r="AE36" i="41"/>
  <c r="BA211" i="57"/>
  <c r="BA133" i="57"/>
  <c r="BA212" i="57"/>
  <c r="BA134" i="57"/>
  <c r="R175" i="33"/>
  <c r="S61" i="55"/>
  <c r="AC76" i="46"/>
  <c r="AD14" i="46"/>
  <c r="AD17" i="32"/>
  <c r="AD14" i="43"/>
  <c r="AC76" i="43"/>
  <c r="AB40" i="41"/>
  <c r="CR24" i="57"/>
  <c r="CR5" i="57" s="1"/>
  <c r="AA192" i="33" s="1"/>
  <c r="AA31" i="41"/>
  <c r="AD56" i="32"/>
  <c r="AC382" i="33"/>
  <c r="D309" i="33"/>
  <c r="D279" i="33"/>
  <c r="D305" i="33"/>
  <c r="D275" i="33"/>
  <c r="D302" i="33"/>
  <c r="D272" i="33"/>
  <c r="AP97" i="45"/>
  <c r="AQ35" i="55"/>
  <c r="Y66" i="51"/>
  <c r="AD123" i="32"/>
  <c r="AD122" i="32" s="1"/>
  <c r="AD123" i="49"/>
  <c r="AD122" i="49" s="1"/>
  <c r="AC76" i="1"/>
  <c r="AD14" i="1"/>
  <c r="V19" i="40"/>
  <c r="W20" i="40"/>
  <c r="Z60" i="51"/>
  <c r="Z22" i="44" s="1"/>
  <c r="AL10" i="51"/>
  <c r="W20" i="42"/>
  <c r="V19" i="42"/>
  <c r="AW16" i="57"/>
  <c r="AV145" i="57"/>
  <c r="AB40" i="1"/>
  <c r="CR22" i="57"/>
  <c r="CR3" i="57" s="1"/>
  <c r="AA190" i="33" s="1"/>
  <c r="AA31" i="1"/>
  <c r="R171" i="33"/>
  <c r="S57" i="55"/>
  <c r="D308" i="33"/>
  <c r="D278" i="33"/>
  <c r="D304" i="33"/>
  <c r="D274" i="33"/>
  <c r="D300" i="33"/>
  <c r="D270" i="33"/>
  <c r="AC42" i="32"/>
  <c r="AC40" i="32" s="1"/>
  <c r="AI73" i="51"/>
  <c r="AC76" i="49"/>
  <c r="AD14" i="49"/>
  <c r="U40" i="48"/>
  <c r="CK32" i="57"/>
  <c r="CK13" i="57" s="1"/>
  <c r="T31" i="48"/>
  <c r="AC123" i="46"/>
  <c r="AC122" i="46" s="1"/>
  <c r="Q123" i="41"/>
  <c r="Q122" i="41" s="1"/>
  <c r="Q123" i="45"/>
  <c r="Q122" i="45" s="1"/>
  <c r="AC76" i="32"/>
  <c r="AD14" i="32"/>
  <c r="AD123" i="42"/>
  <c r="AD122" i="42" s="1"/>
  <c r="V19" i="48"/>
  <c r="W20" i="48"/>
  <c r="V196" i="33"/>
  <c r="BJ10" i="57"/>
  <c r="AD56" i="46"/>
  <c r="AC389" i="33"/>
  <c r="W20" i="47"/>
  <c r="V19" i="47"/>
  <c r="Y42" i="40"/>
  <c r="Y40" i="40" s="1"/>
  <c r="AE77" i="51"/>
  <c r="L120" i="44"/>
  <c r="R177" i="33"/>
  <c r="S63" i="55"/>
  <c r="AP97" i="49"/>
  <c r="AQ39" i="55"/>
  <c r="D70" i="46"/>
  <c r="D143" i="61"/>
  <c r="D157" i="61" s="1"/>
  <c r="D421" i="51"/>
  <c r="D70" i="43"/>
  <c r="D139" i="61"/>
  <c r="D153" i="61" s="1"/>
  <c r="D417" i="51"/>
  <c r="AD56" i="49"/>
  <c r="AC392" i="33"/>
  <c r="AD56" i="44"/>
  <c r="AC387" i="33"/>
  <c r="AL11" i="51"/>
  <c r="Z61" i="51"/>
  <c r="Z22" i="45" s="1"/>
  <c r="Q123" i="43"/>
  <c r="Q122" i="43" s="1"/>
  <c r="Z22" i="1"/>
  <c r="AD17" i="47"/>
  <c r="AC123" i="47"/>
  <c r="AC122" i="47" s="1"/>
  <c r="AE4" i="1"/>
  <c r="AD36" i="1"/>
  <c r="AX223" i="57"/>
  <c r="R178" i="33"/>
  <c r="S64" i="55"/>
  <c r="I151" i="33"/>
  <c r="AD17" i="1"/>
  <c r="D70" i="49"/>
  <c r="D146" i="61"/>
  <c r="D160" i="61" s="1"/>
  <c r="D424" i="51"/>
  <c r="D70" i="45"/>
  <c r="D142" i="61"/>
  <c r="D156" i="61" s="1"/>
  <c r="D420" i="51"/>
  <c r="D70" i="41"/>
  <c r="D137" i="61"/>
  <c r="D151" i="61" s="1"/>
  <c r="D415" i="51"/>
  <c r="AC123" i="48"/>
  <c r="AC122" i="48" s="1"/>
  <c r="Q123" i="48"/>
  <c r="Q122" i="48" s="1"/>
  <c r="AZ143" i="57"/>
  <c r="AD123" i="40"/>
  <c r="AD122" i="40" s="1"/>
  <c r="AE36" i="40"/>
  <c r="AL6" i="51"/>
  <c r="Z56" i="51"/>
  <c r="Z22" i="41" s="1"/>
  <c r="BE12" i="57"/>
  <c r="W20" i="44"/>
  <c r="V19" i="44"/>
  <c r="Z64" i="51"/>
  <c r="Z22" i="48" s="1"/>
  <c r="AL14" i="51"/>
  <c r="AQ122" i="57"/>
  <c r="AR107" i="57"/>
  <c r="AL127" i="57"/>
  <c r="AL98" i="57"/>
  <c r="J80" i="55"/>
  <c r="J113" i="48" s="1"/>
  <c r="AM112" i="57"/>
  <c r="AD56" i="47"/>
  <c r="AC390" i="33"/>
  <c r="R174" i="33"/>
  <c r="S60" i="55"/>
  <c r="AP97" i="46"/>
  <c r="AQ36" i="55"/>
  <c r="AC76" i="47"/>
  <c r="AD14" i="47"/>
  <c r="AD17" i="44"/>
  <c r="Q123" i="32"/>
  <c r="Q122" i="32" s="1"/>
  <c r="AE36" i="49"/>
  <c r="AF4" i="49"/>
  <c r="X42" i="44"/>
  <c r="X40" i="44" s="1"/>
  <c r="AD78" i="51"/>
  <c r="V42" i="46"/>
  <c r="V40" i="46" s="1"/>
  <c r="AB80" i="51"/>
  <c r="L120" i="42"/>
  <c r="BK9" i="57"/>
  <c r="BI10" i="57"/>
  <c r="AF189" i="33"/>
  <c r="CX2" i="57"/>
  <c r="AW15" i="57"/>
  <c r="AC42" i="41"/>
  <c r="AI74" i="51"/>
  <c r="AD36" i="46"/>
  <c r="AE4" i="46"/>
  <c r="AJ4" i="40"/>
  <c r="AD56" i="43"/>
  <c r="AC385" i="33"/>
  <c r="R173" i="33"/>
  <c r="S59" i="55"/>
  <c r="D184" i="33"/>
  <c r="D167" i="33"/>
  <c r="D239" i="33"/>
  <c r="D251" i="33" s="1"/>
  <c r="AQ123" i="57"/>
  <c r="AR108" i="57"/>
  <c r="AN97" i="57"/>
  <c r="AN126" i="57"/>
  <c r="K79" i="55"/>
  <c r="K113" i="47" s="1"/>
  <c r="AO111" i="57"/>
  <c r="D307" i="33"/>
  <c r="D277" i="33"/>
  <c r="D109" i="1"/>
  <c r="D103" i="1" s="1"/>
  <c r="D96" i="33"/>
  <c r="D104" i="33" s="1"/>
  <c r="AP97" i="42"/>
  <c r="AQ31" i="55"/>
  <c r="AM4" i="51"/>
  <c r="AA54" i="51"/>
  <c r="AR118" i="57"/>
  <c r="AS103" i="57"/>
  <c r="M71" i="55"/>
  <c r="M113" i="32" s="1"/>
  <c r="AA56" i="1"/>
  <c r="Z381" i="33"/>
  <c r="Z135" i="1"/>
  <c r="Z34" i="33"/>
  <c r="AA127" i="33"/>
  <c r="Z82" i="33"/>
  <c r="Z67" i="59" s="1"/>
  <c r="AB42" i="42"/>
  <c r="AB40" i="42" s="1"/>
  <c r="AH75" i="51"/>
  <c r="AD17" i="41"/>
  <c r="AD36" i="47"/>
  <c r="AE4" i="47"/>
  <c r="Z40" i="43"/>
  <c r="CP26" i="57"/>
  <c r="CP7" i="57" s="1"/>
  <c r="Y194" i="33" s="1"/>
  <c r="Y31" i="43"/>
  <c r="AC123" i="43"/>
  <c r="AC122" i="43" s="1"/>
  <c r="R172" i="33"/>
  <c r="S58" i="55"/>
  <c r="D310" i="33"/>
  <c r="D280" i="33"/>
  <c r="D306" i="33"/>
  <c r="D276" i="33"/>
  <c r="D301" i="33"/>
  <c r="D271" i="33"/>
  <c r="W42" i="45"/>
  <c r="W40" i="45" s="1"/>
  <c r="AC79" i="51"/>
  <c r="AE42" i="1"/>
  <c r="AK72" i="51"/>
  <c r="AD17" i="45"/>
  <c r="BC14" i="57"/>
  <c r="AC76" i="41"/>
  <c r="AD14" i="41"/>
  <c r="BA141" i="57"/>
  <c r="BA219" i="57"/>
  <c r="BA132" i="57"/>
  <c r="BA210" i="57"/>
  <c r="AC76" i="44"/>
  <c r="AD14" i="44"/>
  <c r="AC76" i="48"/>
  <c r="AD14" i="48"/>
  <c r="Z55" i="51"/>
  <c r="Z22" i="32" s="1"/>
  <c r="AL5" i="51"/>
  <c r="AD17" i="43"/>
  <c r="R170" i="33"/>
  <c r="S56" i="55"/>
  <c r="Q123" i="44"/>
  <c r="Q122" i="44" s="1"/>
  <c r="AD123" i="44"/>
  <c r="AD122" i="44" s="1"/>
  <c r="K143" i="33"/>
  <c r="R176" i="33"/>
  <c r="S62" i="55"/>
  <c r="AC76" i="45"/>
  <c r="AD14" i="45"/>
  <c r="L120" i="43"/>
  <c r="AY118" i="33"/>
  <c r="AP97" i="43"/>
  <c r="AQ32" i="55"/>
  <c r="AP97" i="41"/>
  <c r="AQ30" i="55"/>
  <c r="S42" i="49"/>
  <c r="S40" i="49" s="1"/>
  <c r="Y83" i="51"/>
  <c r="Q123" i="46"/>
  <c r="Q122" i="46" s="1"/>
  <c r="AL15" i="51"/>
  <c r="Z65" i="51"/>
  <c r="Z22" i="49" s="1"/>
  <c r="AD17" i="46"/>
  <c r="Q201" i="33"/>
  <c r="Q202" i="33" s="1"/>
  <c r="Q98" i="33" s="1"/>
  <c r="AZ15" i="57"/>
  <c r="CN29" i="57" l="1"/>
  <c r="CN10" i="57" s="1"/>
  <c r="W31" i="45"/>
  <c r="CJ33" i="57"/>
  <c r="CJ14" i="57" s="1"/>
  <c r="S31" i="49"/>
  <c r="CO28" i="57"/>
  <c r="CO9" i="57" s="1"/>
  <c r="X196" i="33" s="1"/>
  <c r="X31" i="44"/>
  <c r="CP27" i="57"/>
  <c r="CP8" i="57" s="1"/>
  <c r="Y195" i="33" s="1"/>
  <c r="Y31" i="40"/>
  <c r="CT23" i="57"/>
  <c r="CT4" i="57" s="1"/>
  <c r="AC191" i="33" s="1"/>
  <c r="AC31" i="32"/>
  <c r="CM31" i="57"/>
  <c r="CM12" i="57" s="1"/>
  <c r="V31" i="47"/>
  <c r="CM30" i="57"/>
  <c r="CM11" i="57" s="1"/>
  <c r="V31" i="46"/>
  <c r="CS25" i="57"/>
  <c r="CS6" i="57" s="1"/>
  <c r="AB193" i="33" s="1"/>
  <c r="AB31" i="42"/>
  <c r="AA40" i="43"/>
  <c r="CQ26" i="57"/>
  <c r="CQ7" i="57" s="1"/>
  <c r="Z194" i="33" s="1"/>
  <c r="Z31" i="43"/>
  <c r="AC42" i="42"/>
  <c r="AC40" i="42" s="1"/>
  <c r="AI75" i="51"/>
  <c r="Z36" i="33"/>
  <c r="Z45" i="59"/>
  <c r="M120" i="32"/>
  <c r="AA22" i="1"/>
  <c r="S173" i="33"/>
  <c r="T59" i="55"/>
  <c r="AE36" i="46"/>
  <c r="AF4" i="46"/>
  <c r="W42" i="46"/>
  <c r="W40" i="46" s="1"/>
  <c r="AC80" i="51"/>
  <c r="AF36" i="49"/>
  <c r="AG4" i="49"/>
  <c r="AM127" i="57"/>
  <c r="AM98" i="57"/>
  <c r="AN112" i="57"/>
  <c r="AA56" i="51"/>
  <c r="AA22" i="41" s="1"/>
  <c r="AM6" i="51"/>
  <c r="S178" i="33"/>
  <c r="T64" i="55"/>
  <c r="AE36" i="1"/>
  <c r="AF4" i="1"/>
  <c r="AY223" i="57"/>
  <c r="Z66" i="51"/>
  <c r="S177" i="33"/>
  <c r="T63" i="55"/>
  <c r="AD76" i="32"/>
  <c r="AE14" i="32"/>
  <c r="V40" i="48"/>
  <c r="CL32" i="57"/>
  <c r="CL13" i="57" s="1"/>
  <c r="U31" i="48"/>
  <c r="AD42" i="32"/>
  <c r="AD40" i="32" s="1"/>
  <c r="AJ73" i="51"/>
  <c r="AW145" i="57"/>
  <c r="X20" i="40"/>
  <c r="W19" i="40"/>
  <c r="AC40" i="41"/>
  <c r="CS24" i="57"/>
  <c r="CS5" i="57" s="1"/>
  <c r="AB192" i="33" s="1"/>
  <c r="AB31" i="41"/>
  <c r="AE14" i="43"/>
  <c r="AD76" i="43"/>
  <c r="AD123" i="48"/>
  <c r="AD122" i="48" s="1"/>
  <c r="AE56" i="41"/>
  <c r="AD383" i="33"/>
  <c r="BA117" i="57"/>
  <c r="BB102" i="57"/>
  <c r="AE123" i="42"/>
  <c r="AE122" i="42" s="1"/>
  <c r="AS105" i="57"/>
  <c r="AR120" i="57"/>
  <c r="M73" i="55"/>
  <c r="M113" i="42" s="1"/>
  <c r="AE123" i="32"/>
  <c r="AE122" i="32" s="1"/>
  <c r="AF36" i="44"/>
  <c r="AG4" i="44"/>
  <c r="L146" i="33"/>
  <c r="AE56" i="48"/>
  <c r="AD391" i="33"/>
  <c r="BB132" i="57"/>
  <c r="BB210" i="57"/>
  <c r="AL225" i="57"/>
  <c r="R46" i="32" s="1"/>
  <c r="AL230" i="57"/>
  <c r="R46" i="44" s="1"/>
  <c r="BB137" i="57"/>
  <c r="BB138" i="57"/>
  <c r="AL231" i="57"/>
  <c r="R46" i="45" s="1"/>
  <c r="AL232" i="57"/>
  <c r="R46" i="46" s="1"/>
  <c r="BB139" i="57"/>
  <c r="AQ97" i="44"/>
  <c r="AR34" i="55"/>
  <c r="AD123" i="43"/>
  <c r="AD122" i="43" s="1"/>
  <c r="AE56" i="40"/>
  <c r="AD386" i="33"/>
  <c r="V197" i="33"/>
  <c r="BJ11" i="57"/>
  <c r="AQ97" i="47"/>
  <c r="AR37" i="55"/>
  <c r="I183" i="33"/>
  <c r="AG4" i="45"/>
  <c r="AF36" i="45"/>
  <c r="L148" i="33"/>
  <c r="R201" i="33"/>
  <c r="R202" i="33" s="1"/>
  <c r="R98" i="33" s="1"/>
  <c r="BB15" i="57"/>
  <c r="AE17" i="46"/>
  <c r="L145" i="33"/>
  <c r="AD76" i="48"/>
  <c r="AE14" i="48"/>
  <c r="AD76" i="41"/>
  <c r="AE14" i="41"/>
  <c r="AE17" i="45"/>
  <c r="AF42" i="1"/>
  <c r="AL72" i="51"/>
  <c r="AS118" i="57"/>
  <c r="AT103" i="57"/>
  <c r="AB54" i="51"/>
  <c r="AN4" i="51"/>
  <c r="D101" i="1"/>
  <c r="D209" i="33" s="1"/>
  <c r="D224" i="33" s="1"/>
  <c r="D236" i="33" s="1"/>
  <c r="D66" i="1"/>
  <c r="D67" i="1" s="1"/>
  <c r="D45" i="33" s="1"/>
  <c r="D116" i="1"/>
  <c r="D284" i="33" s="1"/>
  <c r="D102" i="1"/>
  <c r="D71" i="1" s="1"/>
  <c r="AO126" i="57"/>
  <c r="AP111"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S108" i="57"/>
  <c r="AR123" i="57"/>
  <c r="M76" i="55"/>
  <c r="M113" i="44" s="1"/>
  <c r="AE56" i="43"/>
  <c r="AD385" i="33"/>
  <c r="AD123" i="46"/>
  <c r="AD122" i="46" s="1"/>
  <c r="AE123" i="49"/>
  <c r="AE122" i="49" s="1"/>
  <c r="AD76" i="47"/>
  <c r="AE14" i="47"/>
  <c r="S174" i="33"/>
  <c r="T60" i="55"/>
  <c r="J120" i="48"/>
  <c r="AR122" i="57"/>
  <c r="AS107" i="57"/>
  <c r="M75" i="55"/>
  <c r="M113" i="40" s="1"/>
  <c r="AE123" i="40"/>
  <c r="AE122" i="40" s="1"/>
  <c r="AF36" i="40"/>
  <c r="AM11" i="51"/>
  <c r="AA61" i="51"/>
  <c r="AA22" i="45" s="1"/>
  <c r="AE56" i="44"/>
  <c r="AD387" i="33"/>
  <c r="AE56" i="49"/>
  <c r="AD392" i="33"/>
  <c r="Z42" i="40"/>
  <c r="Z40" i="40" s="1"/>
  <c r="AF77" i="51"/>
  <c r="X20" i="47"/>
  <c r="W19" i="47"/>
  <c r="AE56" i="46"/>
  <c r="AD389" i="33"/>
  <c r="X20" i="48"/>
  <c r="W19" i="48"/>
  <c r="S171" i="33"/>
  <c r="T57" i="55"/>
  <c r="AA60" i="51"/>
  <c r="AA22" i="44" s="1"/>
  <c r="AM10" i="51"/>
  <c r="AD382" i="33"/>
  <c r="AE56" i="32"/>
  <c r="AE17" i="32"/>
  <c r="AD76" i="46"/>
  <c r="AE14" i="46"/>
  <c r="AE123" i="41"/>
  <c r="AE122" i="41" s="1"/>
  <c r="AL129" i="57"/>
  <c r="AL144" i="57" s="1"/>
  <c r="AS109" i="57"/>
  <c r="AR124" i="57"/>
  <c r="M77" i="55"/>
  <c r="M113" i="45" s="1"/>
  <c r="L120" i="41"/>
  <c r="AG4" i="42"/>
  <c r="AF36" i="42"/>
  <c r="C9" i="59"/>
  <c r="C10" i="59" s="1"/>
  <c r="C376" i="33"/>
  <c r="AR121" i="57"/>
  <c r="AS106" i="57"/>
  <c r="M74" i="55"/>
  <c r="M113" i="43" s="1"/>
  <c r="AF36" i="32"/>
  <c r="AG4" i="32"/>
  <c r="AE123" i="44"/>
  <c r="AE122" i="44" s="1"/>
  <c r="AA58" i="51"/>
  <c r="AA22" i="43" s="1"/>
  <c r="AM8" i="51"/>
  <c r="X20" i="46"/>
  <c r="W19" i="46"/>
  <c r="AX145" i="57"/>
  <c r="AE17" i="49"/>
  <c r="BB136" i="57"/>
  <c r="AL229" i="57"/>
  <c r="R46" i="40" s="1"/>
  <c r="BB219" i="57"/>
  <c r="AL234" i="57"/>
  <c r="R46" i="48" s="1"/>
  <c r="BB141" i="57"/>
  <c r="BB142" i="57"/>
  <c r="AL235" i="57"/>
  <c r="R46" i="49" s="1"/>
  <c r="W42" i="48"/>
  <c r="AC82" i="51"/>
  <c r="AA57" i="51"/>
  <c r="AA22" i="42" s="1"/>
  <c r="AM7" i="51"/>
  <c r="S181" i="33"/>
  <c r="T67" i="55"/>
  <c r="W19" i="32"/>
  <c r="X20" i="32"/>
  <c r="AE56" i="45"/>
  <c r="AD388" i="33"/>
  <c r="AQ97" i="40"/>
  <c r="AR33" i="55"/>
  <c r="AE17" i="42"/>
  <c r="X20" i="41"/>
  <c r="W19" i="41"/>
  <c r="AE56" i="42"/>
  <c r="AD384" i="33"/>
  <c r="U199" i="33"/>
  <c r="BH13" i="57"/>
  <c r="BG13" i="57" s="1"/>
  <c r="AQ97" i="41"/>
  <c r="AR30" i="55"/>
  <c r="S176" i="33"/>
  <c r="T62" i="55"/>
  <c r="BA15" i="57"/>
  <c r="AZ16" i="57"/>
  <c r="AM15" i="51"/>
  <c r="AA65" i="51"/>
  <c r="AA22" i="49" s="1"/>
  <c r="T42" i="49"/>
  <c r="T40" i="49" s="1"/>
  <c r="Z83" i="51"/>
  <c r="AZ118" i="33"/>
  <c r="AD76" i="45"/>
  <c r="AE14" i="45"/>
  <c r="S170" i="33"/>
  <c r="T56" i="55"/>
  <c r="AE36" i="47"/>
  <c r="AF4" i="47"/>
  <c r="AE17" i="41"/>
  <c r="AQ97" i="42"/>
  <c r="AR31" i="55"/>
  <c r="K120" i="47"/>
  <c r="D113" i="33"/>
  <c r="D119" i="33" s="1"/>
  <c r="D186" i="33"/>
  <c r="D185" i="33"/>
  <c r="D114" i="33" s="1"/>
  <c r="AK4" i="40"/>
  <c r="AD42" i="41"/>
  <c r="AJ74" i="51"/>
  <c r="AG189" i="33"/>
  <c r="CY2" i="57"/>
  <c r="Y42" i="44"/>
  <c r="Y40" i="44" s="1"/>
  <c r="AE78" i="51"/>
  <c r="AE17" i="44"/>
  <c r="AE56" i="47"/>
  <c r="AD390" i="33"/>
  <c r="X20" i="44"/>
  <c r="W19" i="44"/>
  <c r="AE17" i="1"/>
  <c r="AQ97" i="49"/>
  <c r="AR39" i="55"/>
  <c r="AD76" i="49"/>
  <c r="AE14" i="49"/>
  <c r="AC40" i="1"/>
  <c r="CS22" i="57"/>
  <c r="CS3" i="57" s="1"/>
  <c r="AB190" i="33" s="1"/>
  <c r="AB31" i="1"/>
  <c r="W19" i="42"/>
  <c r="X20" i="42"/>
  <c r="AQ97" i="45"/>
  <c r="AR35" i="55"/>
  <c r="AF36" i="41"/>
  <c r="AG4" i="41"/>
  <c r="AM128" i="57"/>
  <c r="AM129" i="57" s="1"/>
  <c r="AM144" i="57" s="1"/>
  <c r="AM99" i="57"/>
  <c r="AN113" i="57"/>
  <c r="W42" i="47"/>
  <c r="W40" i="47" s="1"/>
  <c r="AC81" i="51"/>
  <c r="AE14" i="40"/>
  <c r="AD76" i="40"/>
  <c r="M120" i="46"/>
  <c r="AQ119" i="57"/>
  <c r="AR104" i="57"/>
  <c r="AA62" i="51"/>
  <c r="AA22" i="46" s="1"/>
  <c r="AM12" i="51"/>
  <c r="BE13" i="57"/>
  <c r="S179" i="33"/>
  <c r="T65" i="55"/>
  <c r="AY15" i="57"/>
  <c r="BA143" i="57"/>
  <c r="BB140" i="57"/>
  <c r="AL233" i="57"/>
  <c r="R46" i="47" s="1"/>
  <c r="BC81" i="57"/>
  <c r="BC142" i="57" s="1"/>
  <c r="BC77" i="57"/>
  <c r="BC138" i="57" s="1"/>
  <c r="BC73" i="57"/>
  <c r="BD3" i="57"/>
  <c r="BC80" i="57"/>
  <c r="BC76" i="57"/>
  <c r="BC137" i="57" s="1"/>
  <c r="BC72" i="57"/>
  <c r="BC79" i="57"/>
  <c r="BC140" i="57" s="1"/>
  <c r="BC75" i="57"/>
  <c r="BC136" i="57" s="1"/>
  <c r="BC71" i="57"/>
  <c r="BC78" i="57"/>
  <c r="BC139" i="57" s="1"/>
  <c r="BC74" i="57"/>
  <c r="BC135" i="57" s="1"/>
  <c r="BC70" i="57"/>
  <c r="BB209" i="57"/>
  <c r="AL224" i="57"/>
  <c r="R46" i="1" s="1"/>
  <c r="BB131" i="57"/>
  <c r="X20" i="49"/>
  <c r="W19" i="49"/>
  <c r="AE17" i="48"/>
  <c r="AQ97" i="43"/>
  <c r="AR32" i="55"/>
  <c r="AE17" i="43"/>
  <c r="AM5" i="51"/>
  <c r="AM16" i="51" s="1"/>
  <c r="AA55" i="51"/>
  <c r="AA22" i="32" s="1"/>
  <c r="AD76" i="44"/>
  <c r="AE14" i="44"/>
  <c r="X42" i="45"/>
  <c r="X40" i="45" s="1"/>
  <c r="AD79" i="51"/>
  <c r="S172" i="33"/>
  <c r="T58" i="55"/>
  <c r="AD123" i="47"/>
  <c r="AD122" i="47" s="1"/>
  <c r="AB127" i="33"/>
  <c r="AA82" i="33"/>
  <c r="AA67" i="59" s="1"/>
  <c r="AB56" i="1"/>
  <c r="AA381" i="33"/>
  <c r="AA135" i="1"/>
  <c r="AA34" i="33"/>
  <c r="AL16" i="51"/>
  <c r="L144" i="33"/>
  <c r="AQ97" i="46"/>
  <c r="AR36" i="55"/>
  <c r="AA64" i="51"/>
  <c r="AA22" i="48" s="1"/>
  <c r="AM14" i="51"/>
  <c r="AD123" i="1"/>
  <c r="AD122" i="1" s="1"/>
  <c r="AD81" i="33"/>
  <c r="AD66" i="59" s="1"/>
  <c r="AE17" i="47"/>
  <c r="L147" i="33"/>
  <c r="T200" i="33"/>
  <c r="BF14" i="57"/>
  <c r="BE14" i="57" s="1"/>
  <c r="AD76" i="1"/>
  <c r="AE14" i="1"/>
  <c r="S175" i="33"/>
  <c r="T61" i="55"/>
  <c r="AE36" i="48"/>
  <c r="AF4" i="48"/>
  <c r="J120" i="49"/>
  <c r="Q120" i="1"/>
  <c r="Q141" i="33" s="1"/>
  <c r="AS125" i="57"/>
  <c r="AT110" i="57"/>
  <c r="AQ97" i="48"/>
  <c r="AR38" i="55"/>
  <c r="W19" i="1"/>
  <c r="X20" i="1"/>
  <c r="AD42" i="43"/>
  <c r="AJ76" i="51"/>
  <c r="BG12" i="57"/>
  <c r="S180" i="33"/>
  <c r="T66" i="55"/>
  <c r="AE17" i="40"/>
  <c r="AP97" i="32"/>
  <c r="AQ29" i="55"/>
  <c r="AT67" i="57"/>
  <c r="AU66" i="57"/>
  <c r="AM13" i="51"/>
  <c r="AA63" i="51"/>
  <c r="AA22" i="47" s="1"/>
  <c r="AL226" i="57"/>
  <c r="R46" i="41" s="1"/>
  <c r="BB211" i="57"/>
  <c r="BB133" i="57"/>
  <c r="BB212" i="57"/>
  <c r="BB134" i="57"/>
  <c r="AL227" i="57"/>
  <c r="R46" i="42" s="1"/>
  <c r="AL228" i="57"/>
  <c r="R46" i="43" s="1"/>
  <c r="BB135" i="57"/>
  <c r="AE36" i="43"/>
  <c r="AF4" i="43"/>
  <c r="AM9" i="51"/>
  <c r="AA59" i="51"/>
  <c r="AA22" i="40" s="1"/>
  <c r="AP97" i="1"/>
  <c r="AQ28" i="55"/>
  <c r="AD76" i="42"/>
  <c r="AE14" i="42"/>
  <c r="X20" i="43"/>
  <c r="W19" i="43"/>
  <c r="AE123" i="45"/>
  <c r="AE122" i="45" s="1"/>
  <c r="W19" i="45"/>
  <c r="X20" i="45"/>
  <c r="U198" i="33"/>
  <c r="BH12" i="57"/>
  <c r="W196" i="33"/>
  <c r="BL10" i="57"/>
  <c r="CQ27" i="57" l="1"/>
  <c r="CQ8" i="57" s="1"/>
  <c r="Z195" i="33" s="1"/>
  <c r="Z31" i="40"/>
  <c r="CU23" i="57"/>
  <c r="CU4" i="57" s="1"/>
  <c r="AD191" i="33" s="1"/>
  <c r="AD31" i="32"/>
  <c r="CT25" i="57"/>
  <c r="CT6" i="57" s="1"/>
  <c r="AC193" i="33" s="1"/>
  <c r="AC31" i="42"/>
  <c r="CO29" i="57"/>
  <c r="CO10" i="57" s="1"/>
  <c r="X197" i="33" s="1"/>
  <c r="X31" i="45"/>
  <c r="CN31" i="57"/>
  <c r="CN12" i="57" s="1"/>
  <c r="W31" i="47"/>
  <c r="CP28" i="57"/>
  <c r="CP9" i="57" s="1"/>
  <c r="Y196" i="33" s="1"/>
  <c r="Y31" i="44"/>
  <c r="CN30" i="57"/>
  <c r="CN11" i="57" s="1"/>
  <c r="W31" i="46"/>
  <c r="CK33" i="57"/>
  <c r="CK14" i="57" s="1"/>
  <c r="T31" i="49"/>
  <c r="AQ97" i="1"/>
  <c r="AR28" i="55"/>
  <c r="AB63" i="51"/>
  <c r="AB22" i="47" s="1"/>
  <c r="AN13" i="51"/>
  <c r="AA36" i="33"/>
  <c r="AA45" i="59"/>
  <c r="AU67" i="57"/>
  <c r="AV66" i="57"/>
  <c r="Y20" i="45"/>
  <c r="X19" i="45"/>
  <c r="X19" i="43"/>
  <c r="Y20" i="43"/>
  <c r="AB59" i="51"/>
  <c r="AB22" i="40" s="1"/>
  <c r="AN9" i="51"/>
  <c r="AE42" i="43"/>
  <c r="AK76" i="51"/>
  <c r="T175" i="33"/>
  <c r="U61" i="55"/>
  <c r="AB135" i="1"/>
  <c r="AC56" i="1"/>
  <c r="AB381" i="33"/>
  <c r="AB34" i="33"/>
  <c r="T172" i="33"/>
  <c r="U58" i="55"/>
  <c r="AF14" i="44"/>
  <c r="AE76" i="44"/>
  <c r="AF17" i="43"/>
  <c r="BC132" i="57"/>
  <c r="BC210" i="57"/>
  <c r="AB62" i="51"/>
  <c r="AB22" i="46" s="1"/>
  <c r="AN12" i="51"/>
  <c r="X42" i="47"/>
  <c r="X40" i="47" s="1"/>
  <c r="AD81" i="51"/>
  <c r="AR97" i="45"/>
  <c r="AS35" i="55"/>
  <c r="AR97" i="49"/>
  <c r="AS39" i="55"/>
  <c r="AF17" i="44"/>
  <c r="Z42" i="44"/>
  <c r="Z40" i="44" s="1"/>
  <c r="AF78" i="51"/>
  <c r="AE42" i="41"/>
  <c r="AK74" i="51"/>
  <c r="AF17" i="41"/>
  <c r="Y20" i="41"/>
  <c r="X19" i="41"/>
  <c r="AF17" i="42"/>
  <c r="Y20" i="32"/>
  <c r="X19" i="32"/>
  <c r="X42" i="48"/>
  <c r="AD82" i="51"/>
  <c r="R123" i="40"/>
  <c r="R122" i="40" s="1"/>
  <c r="AB58" i="51"/>
  <c r="AB22" i="43" s="1"/>
  <c r="AN8" i="51"/>
  <c r="M120" i="43"/>
  <c r="G19" i="59"/>
  <c r="C11" i="59"/>
  <c r="AG36" i="42"/>
  <c r="AH4" i="42"/>
  <c r="AF17" i="32"/>
  <c r="AN10" i="51"/>
  <c r="AB60" i="51"/>
  <c r="AB22" i="44" s="1"/>
  <c r="X19" i="47"/>
  <c r="Y20" i="47"/>
  <c r="AS122" i="57"/>
  <c r="AT107" i="57"/>
  <c r="J151" i="33"/>
  <c r="AF56" i="43"/>
  <c r="AE385" i="33"/>
  <c r="AT108" i="57"/>
  <c r="AS123" i="57"/>
  <c r="D70" i="1"/>
  <c r="D5" i="59" s="1"/>
  <c r="D56" i="33"/>
  <c r="D135" i="61"/>
  <c r="D413" i="51"/>
  <c r="D425" i="51" s="1"/>
  <c r="AC54" i="51"/>
  <c r="AO4" i="51"/>
  <c r="AF17" i="45"/>
  <c r="AF17" i="46"/>
  <c r="AG36" i="45"/>
  <c r="AH4" i="45"/>
  <c r="AF56" i="41"/>
  <c r="AE383" i="33"/>
  <c r="U200" i="33"/>
  <c r="BH14" i="57"/>
  <c r="AE76" i="32"/>
  <c r="AF14" i="32"/>
  <c r="AE123" i="1"/>
  <c r="AE122" i="1" s="1"/>
  <c r="AE81" i="33"/>
  <c r="AE66" i="59" s="1"/>
  <c r="AN6" i="51"/>
  <c r="AB56" i="51"/>
  <c r="AB22" i="41" s="1"/>
  <c r="X42" i="46"/>
  <c r="X40" i="46" s="1"/>
  <c r="AD80" i="51"/>
  <c r="T173" i="33"/>
  <c r="U59" i="55"/>
  <c r="R123" i="43"/>
  <c r="R122" i="43" s="1"/>
  <c r="AR97" i="48"/>
  <c r="AS38" i="55"/>
  <c r="BB143" i="57"/>
  <c r="BC209" i="57"/>
  <c r="BC131" i="57"/>
  <c r="BC219" i="57"/>
  <c r="BC141" i="57"/>
  <c r="M149" i="33"/>
  <c r="AG36" i="41"/>
  <c r="AH4" i="41"/>
  <c r="Y20" i="44"/>
  <c r="X19" i="44"/>
  <c r="K150" i="33"/>
  <c r="T170" i="33"/>
  <c r="U56" i="55"/>
  <c r="T176" i="33"/>
  <c r="U62" i="55"/>
  <c r="AS121" i="57"/>
  <c r="AT106" i="57"/>
  <c r="M120" i="45"/>
  <c r="Y20" i="48"/>
  <c r="X19" i="48"/>
  <c r="AF56" i="49"/>
  <c r="AE392" i="33"/>
  <c r="AF56" i="44"/>
  <c r="AE387" i="33"/>
  <c r="T174" i="33"/>
  <c r="U60" i="55"/>
  <c r="D299" i="33"/>
  <c r="D311" i="33" s="1"/>
  <c r="D296" i="33"/>
  <c r="D269" i="33"/>
  <c r="D281" i="33" s="1"/>
  <c r="AG42" i="1"/>
  <c r="AM72" i="51"/>
  <c r="AE76" i="48"/>
  <c r="AF14" i="48"/>
  <c r="BB16" i="57"/>
  <c r="I112" i="33"/>
  <c r="AF56" i="48"/>
  <c r="AE391" i="33"/>
  <c r="AH4" i="44"/>
  <c r="AG36" i="44"/>
  <c r="AS120" i="57"/>
  <c r="AT105" i="57"/>
  <c r="Y20" i="40"/>
  <c r="X19" i="40"/>
  <c r="AE42" i="32"/>
  <c r="AE40" i="32" s="1"/>
  <c r="AK73" i="51"/>
  <c r="W40" i="48"/>
  <c r="CM32" i="57"/>
  <c r="CM13" i="57" s="1"/>
  <c r="V31" i="48"/>
  <c r="T178" i="33"/>
  <c r="U64" i="55"/>
  <c r="AD42" i="42"/>
  <c r="AD40" i="42" s="1"/>
  <c r="AJ75" i="51"/>
  <c r="AB40" i="43"/>
  <c r="CR26" i="57"/>
  <c r="CR7" i="57" s="1"/>
  <c r="AA194" i="33" s="1"/>
  <c r="AA31" i="43"/>
  <c r="V198" i="33"/>
  <c r="BJ12" i="57"/>
  <c r="V199" i="33"/>
  <c r="BJ13" i="57"/>
  <c r="BI13" i="57" s="1"/>
  <c r="S201" i="33"/>
  <c r="S202" i="33" s="1"/>
  <c r="S98" i="33" s="1"/>
  <c r="BD15" i="57"/>
  <c r="BC15" i="57" s="1"/>
  <c r="W197" i="33"/>
  <c r="BL11" i="57"/>
  <c r="BK11" i="57" s="1"/>
  <c r="J152" i="33"/>
  <c r="J183" i="33" s="1"/>
  <c r="AN14" i="51"/>
  <c r="AB64" i="51"/>
  <c r="AB22" i="48" s="1"/>
  <c r="BI12" i="57"/>
  <c r="AE76" i="42"/>
  <c r="AF14" i="42"/>
  <c r="AE123" i="43"/>
  <c r="AE122" i="43" s="1"/>
  <c r="R123" i="42"/>
  <c r="R122" i="42" s="1"/>
  <c r="AQ97" i="32"/>
  <c r="AR29" i="55"/>
  <c r="AF17" i="40"/>
  <c r="X19" i="1"/>
  <c r="Y20" i="1"/>
  <c r="AF36" i="48"/>
  <c r="AG4" i="48"/>
  <c r="BG14" i="57"/>
  <c r="AC127" i="33"/>
  <c r="AB82" i="33"/>
  <c r="AB67" i="59" s="1"/>
  <c r="Y42" i="45"/>
  <c r="Y40" i="45" s="1"/>
  <c r="AE79" i="51"/>
  <c r="AR97" i="43"/>
  <c r="AS32" i="55"/>
  <c r="Y20" i="49"/>
  <c r="X19" i="49"/>
  <c r="BD80" i="57"/>
  <c r="BD76" i="57"/>
  <c r="BD72" i="57"/>
  <c r="BD79" i="57"/>
  <c r="BD75" i="57"/>
  <c r="BD71" i="57"/>
  <c r="BD78" i="57"/>
  <c r="BD74" i="57"/>
  <c r="BD70" i="57"/>
  <c r="BD81" i="57"/>
  <c r="BD77" i="57"/>
  <c r="BD73" i="57"/>
  <c r="BE3" i="57"/>
  <c r="R123" i="47"/>
  <c r="R122" i="47" s="1"/>
  <c r="T179" i="33"/>
  <c r="U65" i="55"/>
  <c r="AS104" i="57"/>
  <c r="AR119" i="57"/>
  <c r="M72" i="55"/>
  <c r="M113" i="41" s="1"/>
  <c r="AN128" i="57"/>
  <c r="AN99" i="57"/>
  <c r="K81" i="55"/>
  <c r="K113" i="49" s="1"/>
  <c r="AO113" i="57"/>
  <c r="AF123" i="41"/>
  <c r="AF122" i="41" s="1"/>
  <c r="Y20" i="42"/>
  <c r="X19" i="42"/>
  <c r="AE76" i="49"/>
  <c r="AF14" i="49"/>
  <c r="AF56" i="47"/>
  <c r="AE390" i="33"/>
  <c r="AH189" i="33"/>
  <c r="CZ2" i="57"/>
  <c r="AL4" i="40"/>
  <c r="AR97" i="42"/>
  <c r="AS31" i="55"/>
  <c r="AG4" i="47"/>
  <c r="AF36" i="47"/>
  <c r="BA118" i="33"/>
  <c r="AB65" i="51"/>
  <c r="AB22" i="49" s="1"/>
  <c r="AN15" i="51"/>
  <c r="AF56" i="42"/>
  <c r="AE384" i="33"/>
  <c r="AR97" i="40"/>
  <c r="AS33" i="55"/>
  <c r="AB57" i="51"/>
  <c r="AB22" i="42" s="1"/>
  <c r="AN7" i="51"/>
  <c r="R123" i="48"/>
  <c r="R122" i="48" s="1"/>
  <c r="AF17" i="49"/>
  <c r="X19" i="46"/>
  <c r="Y20" i="46"/>
  <c r="AG36" i="32"/>
  <c r="AH4" i="32"/>
  <c r="AE76" i="46"/>
  <c r="AF14" i="46"/>
  <c r="AE382" i="33"/>
  <c r="AF56" i="32"/>
  <c r="T171" i="33"/>
  <c r="U57" i="55"/>
  <c r="AF56" i="46"/>
  <c r="AE389" i="33"/>
  <c r="AA42" i="40"/>
  <c r="AA40" i="40" s="1"/>
  <c r="AG77" i="51"/>
  <c r="AF123" i="40"/>
  <c r="AF122" i="40" s="1"/>
  <c r="AG36" i="40"/>
  <c r="M120" i="44"/>
  <c r="AQ111" i="57"/>
  <c r="AP126" i="57"/>
  <c r="L79" i="55"/>
  <c r="L113" i="47" s="1"/>
  <c r="D48" i="59"/>
  <c r="AB22" i="1"/>
  <c r="BI11" i="57"/>
  <c r="AR97" i="47"/>
  <c r="AS37" i="55"/>
  <c r="AF56" i="40"/>
  <c r="AE386" i="33"/>
  <c r="R123" i="46"/>
  <c r="R122" i="46" s="1"/>
  <c r="R123" i="44"/>
  <c r="R122" i="44" s="1"/>
  <c r="AF123" i="44"/>
  <c r="AF122" i="44" s="1"/>
  <c r="AD40" i="41"/>
  <c r="CT24" i="57"/>
  <c r="CT5" i="57" s="1"/>
  <c r="AC192" i="33" s="1"/>
  <c r="AC31" i="41"/>
  <c r="T177" i="33"/>
  <c r="U63" i="55"/>
  <c r="AN98" i="57"/>
  <c r="AN127" i="57"/>
  <c r="K80" i="55"/>
  <c r="K113" i="48" s="1"/>
  <c r="AO112" i="57"/>
  <c r="AH4" i="49"/>
  <c r="AG36" i="49"/>
  <c r="AG4" i="46"/>
  <c r="AF36" i="46"/>
  <c r="AA66" i="51"/>
  <c r="M142" i="33"/>
  <c r="AG4" i="43"/>
  <c r="AF36" i="43"/>
  <c r="T180" i="33"/>
  <c r="U66" i="55"/>
  <c r="R123" i="41"/>
  <c r="R122" i="41" s="1"/>
  <c r="AT125" i="57"/>
  <c r="AU110" i="57"/>
  <c r="N78" i="55"/>
  <c r="N113" i="46" s="1"/>
  <c r="AE123" i="48"/>
  <c r="AE122" i="48" s="1"/>
  <c r="AE76" i="1"/>
  <c r="AF14" i="1"/>
  <c r="AF17" i="47"/>
  <c r="AR97" i="46"/>
  <c r="AS36" i="55"/>
  <c r="AN5" i="51"/>
  <c r="AN16" i="51" s="1"/>
  <c r="AB55" i="51"/>
  <c r="AB22" i="32" s="1"/>
  <c r="AF17" i="48"/>
  <c r="R123" i="1"/>
  <c r="R122" i="1" s="1"/>
  <c r="BC211" i="57"/>
  <c r="BC133" i="57"/>
  <c r="BC134" i="57"/>
  <c r="BC212" i="57"/>
  <c r="AF14" i="40"/>
  <c r="AE76" i="40"/>
  <c r="AD40" i="1"/>
  <c r="CT22" i="57"/>
  <c r="CT3" i="57" s="1"/>
  <c r="AC190" i="33" s="1"/>
  <c r="AC31" i="1"/>
  <c r="BK10" i="57"/>
  <c r="AF17" i="1"/>
  <c r="AE123" i="47"/>
  <c r="AE122" i="47" s="1"/>
  <c r="AE76" i="45"/>
  <c r="AF14" i="45"/>
  <c r="U42" i="49"/>
  <c r="U40" i="49" s="1"/>
  <c r="AA83" i="51"/>
  <c r="BA16" i="57"/>
  <c r="BA145" i="57" s="1"/>
  <c r="AZ145" i="57"/>
  <c r="AR97" i="41"/>
  <c r="AS30" i="55"/>
  <c r="AF56" i="45"/>
  <c r="AE388" i="33"/>
  <c r="T181" i="33"/>
  <c r="U67" i="55"/>
  <c r="R123" i="49"/>
  <c r="R122" i="49" s="1"/>
  <c r="AY16" i="57"/>
  <c r="AY145" i="57" s="1"/>
  <c r="AF123" i="32"/>
  <c r="AF122" i="32" s="1"/>
  <c r="AF123" i="42"/>
  <c r="AF122" i="42" s="1"/>
  <c r="L143" i="33"/>
  <c r="AS124" i="57"/>
  <c r="AT109" i="57"/>
  <c r="AB61" i="51"/>
  <c r="AB22" i="45" s="1"/>
  <c r="AN11" i="51"/>
  <c r="M120" i="40"/>
  <c r="AE76" i="47"/>
  <c r="AF14" i="47"/>
  <c r="AU103" i="57"/>
  <c r="AT118" i="57"/>
  <c r="N71" i="55"/>
  <c r="N113" i="32" s="1"/>
  <c r="AF14" i="41"/>
  <c r="AE76" i="41"/>
  <c r="AF123" i="45"/>
  <c r="AF122" i="45" s="1"/>
  <c r="AR97" i="44"/>
  <c r="AS34" i="55"/>
  <c r="R123" i="45"/>
  <c r="R122" i="45" s="1"/>
  <c r="R123" i="32"/>
  <c r="R122" i="32" s="1"/>
  <c r="M120" i="42"/>
  <c r="BB117" i="57"/>
  <c r="BC102" i="57"/>
  <c r="R70" i="55"/>
  <c r="R113" i="1" s="1"/>
  <c r="AE76" i="43"/>
  <c r="AF14" i="43"/>
  <c r="AG4" i="1"/>
  <c r="AF36" i="1"/>
  <c r="AZ223" i="57"/>
  <c r="AF123" i="49"/>
  <c r="AF122" i="49" s="1"/>
  <c r="AE123" i="46"/>
  <c r="AE122" i="46" s="1"/>
  <c r="CU25" i="57" l="1"/>
  <c r="CU6" i="57" s="1"/>
  <c r="AD193" i="33" s="1"/>
  <c r="AD31" i="42"/>
  <c r="CO31" i="57"/>
  <c r="CO12" i="57" s="1"/>
  <c r="X199" i="33" s="1"/>
  <c r="X31" i="47"/>
  <c r="CP29" i="57"/>
  <c r="CP10" i="57" s="1"/>
  <c r="Y197" i="33" s="1"/>
  <c r="Y31" i="45"/>
  <c r="CO30" i="57"/>
  <c r="CO11" i="57" s="1"/>
  <c r="X198" i="33" s="1"/>
  <c r="X31" i="46"/>
  <c r="CQ28" i="57"/>
  <c r="CQ9" i="57" s="1"/>
  <c r="Z196" i="33" s="1"/>
  <c r="Z31" i="44"/>
  <c r="CL33" i="57"/>
  <c r="CL14" i="57" s="1"/>
  <c r="U31" i="49"/>
  <c r="CR27" i="57"/>
  <c r="CR8" i="57" s="1"/>
  <c r="AA195" i="33" s="1"/>
  <c r="AA31" i="40"/>
  <c r="CV23" i="57"/>
  <c r="CV4" i="57" s="1"/>
  <c r="AE191" i="33" s="1"/>
  <c r="AE31" i="32"/>
  <c r="AG17" i="1"/>
  <c r="AF76" i="40"/>
  <c r="AG14" i="40"/>
  <c r="AH4" i="43"/>
  <c r="AG36" i="43"/>
  <c r="AI4" i="49"/>
  <c r="AH36" i="49"/>
  <c r="AS97" i="47"/>
  <c r="AT37" i="55"/>
  <c r="U171" i="33"/>
  <c r="V57" i="55"/>
  <c r="AF382" i="33"/>
  <c r="AG56" i="32"/>
  <c r="AH36" i="32"/>
  <c r="AI4" i="32"/>
  <c r="AO15" i="51"/>
  <c r="AC65" i="51"/>
  <c r="AC22" i="49" s="1"/>
  <c r="AG56" i="47"/>
  <c r="AF390" i="33"/>
  <c r="K120" i="49"/>
  <c r="AM231" i="57"/>
  <c r="S46" i="45" s="1"/>
  <c r="BD138" i="57"/>
  <c r="BD139" i="57"/>
  <c r="AM232" i="57"/>
  <c r="S46" i="46" s="1"/>
  <c r="BD211" i="57"/>
  <c r="BD133" i="57"/>
  <c r="AM226" i="57"/>
  <c r="S46" i="41" s="1"/>
  <c r="Y19" i="49"/>
  <c r="Z20" i="49"/>
  <c r="Z42" i="45"/>
  <c r="Z40" i="45" s="1"/>
  <c r="AF79" i="51"/>
  <c r="AR97" i="32"/>
  <c r="AS29" i="55"/>
  <c r="J112" i="33"/>
  <c r="V200" i="33"/>
  <c r="BJ14" i="57"/>
  <c r="AU105" i="57"/>
  <c r="AT120" i="57"/>
  <c r="N73" i="55"/>
  <c r="N113" i="42" s="1"/>
  <c r="U174" i="33"/>
  <c r="V60" i="55"/>
  <c r="U170" i="33"/>
  <c r="V56" i="55"/>
  <c r="BC143" i="57"/>
  <c r="AS97" i="48"/>
  <c r="AT38" i="55"/>
  <c r="AG14" i="32"/>
  <c r="AF76" i="32"/>
  <c r="AG56" i="41"/>
  <c r="AF383" i="33"/>
  <c r="AH36" i="45"/>
  <c r="AI4" i="45"/>
  <c r="D57" i="33"/>
  <c r="D103" i="61"/>
  <c r="D117" i="61" s="1"/>
  <c r="D56" i="59"/>
  <c r="D64" i="33"/>
  <c r="Z20" i="47"/>
  <c r="Y19" i="47"/>
  <c r="AO10" i="51"/>
  <c r="AC60" i="51"/>
  <c r="AC22" i="44" s="1"/>
  <c r="AG17" i="41"/>
  <c r="AA42" i="44"/>
  <c r="AA40" i="44" s="1"/>
  <c r="AG78" i="51"/>
  <c r="AS97" i="45"/>
  <c r="AT35" i="55"/>
  <c r="AC62" i="51"/>
  <c r="AC22" i="46" s="1"/>
  <c r="AO12" i="51"/>
  <c r="AF42" i="43"/>
  <c r="AL76" i="51"/>
  <c r="Z20" i="43"/>
  <c r="Y19" i="43"/>
  <c r="Z20" i="45"/>
  <c r="Y19" i="45"/>
  <c r="T201" i="33"/>
  <c r="T202" i="33" s="1"/>
  <c r="T98" i="33" s="1"/>
  <c r="BF15" i="57"/>
  <c r="W198" i="33"/>
  <c r="BL12" i="57"/>
  <c r="BK12" i="57" s="1"/>
  <c r="W199" i="33"/>
  <c r="BL13" i="57"/>
  <c r="AG14" i="41"/>
  <c r="AF76" i="41"/>
  <c r="AF76" i="47"/>
  <c r="AG14" i="47"/>
  <c r="AH4" i="1"/>
  <c r="AG36" i="1"/>
  <c r="BA223" i="57"/>
  <c r="AS97" i="41"/>
  <c r="AT30" i="55"/>
  <c r="V42" i="49"/>
  <c r="V40" i="49" s="1"/>
  <c r="AB83" i="51"/>
  <c r="AE40" i="1"/>
  <c r="CU22" i="57"/>
  <c r="CU3" i="57" s="1"/>
  <c r="AD190" i="33" s="1"/>
  <c r="AD31" i="1"/>
  <c r="AG17" i="48"/>
  <c r="AS97" i="46"/>
  <c r="AT36" i="55"/>
  <c r="U180" i="33"/>
  <c r="V66" i="55"/>
  <c r="AF123" i="46"/>
  <c r="AF122" i="46" s="1"/>
  <c r="AP112" i="57"/>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Q126" i="57"/>
  <c r="AR111" i="57"/>
  <c r="AG123" i="40"/>
  <c r="AG122" i="40" s="1"/>
  <c r="AH36" i="40"/>
  <c r="AG123" i="32"/>
  <c r="AG122" i="32" s="1"/>
  <c r="AG17" i="49"/>
  <c r="AS97" i="40"/>
  <c r="AT33" i="55"/>
  <c r="AF123" i="47"/>
  <c r="AF122" i="47" s="1"/>
  <c r="AF76" i="49"/>
  <c r="AG14" i="49"/>
  <c r="Z20" i="42"/>
  <c r="Y19" i="42"/>
  <c r="AT104" i="57"/>
  <c r="AS119" i="57"/>
  <c r="AM235" i="57"/>
  <c r="S46" i="49" s="1"/>
  <c r="BD142" i="57"/>
  <c r="BD210" i="57"/>
  <c r="AM225" i="57"/>
  <c r="S46" i="32" s="1"/>
  <c r="BD132" i="57"/>
  <c r="BD137" i="57"/>
  <c r="AM230" i="57"/>
  <c r="S46" i="44" s="1"/>
  <c r="AG36" i="48"/>
  <c r="AH4" i="48"/>
  <c r="Z20" i="1"/>
  <c r="Y19" i="1"/>
  <c r="AG17" i="40"/>
  <c r="AG14" i="42"/>
  <c r="AF76" i="42"/>
  <c r="AC40" i="43"/>
  <c r="CS26" i="57"/>
  <c r="CS7" i="57" s="1"/>
  <c r="AB194" i="33" s="1"/>
  <c r="AB31" i="43"/>
  <c r="U178" i="33"/>
  <c r="V64" i="55"/>
  <c r="X40" i="48"/>
  <c r="CN32" i="57"/>
  <c r="CN13" i="57" s="1"/>
  <c r="W31" i="48"/>
  <c r="AF76" i="48"/>
  <c r="AG14" i="48"/>
  <c r="D107" i="33"/>
  <c r="D106" i="33"/>
  <c r="AG56" i="44"/>
  <c r="AF387" i="33"/>
  <c r="AG56" i="49"/>
  <c r="AF392" i="33"/>
  <c r="Y19" i="44"/>
  <c r="Z20" i="44"/>
  <c r="U173" i="33"/>
  <c r="V59" i="55"/>
  <c r="AG123" i="45"/>
  <c r="AG122" i="45" s="1"/>
  <c r="AC22" i="1"/>
  <c r="D55" i="33"/>
  <c r="D55" i="59"/>
  <c r="E59" i="33"/>
  <c r="AG17" i="32"/>
  <c r="AH36" i="42"/>
  <c r="AI4" i="42"/>
  <c r="AB36" i="33"/>
  <c r="AB45" i="59"/>
  <c r="AR97" i="1"/>
  <c r="AS28" i="55"/>
  <c r="BC117" i="57"/>
  <c r="BD102" i="57"/>
  <c r="AS97" i="44"/>
  <c r="AT34" i="55"/>
  <c r="AO11" i="51"/>
  <c r="AC61" i="51"/>
  <c r="AC22" i="45" s="1"/>
  <c r="AF123" i="1"/>
  <c r="AF122" i="1" s="1"/>
  <c r="AF81" i="33"/>
  <c r="AF66" i="59" s="1"/>
  <c r="AF76" i="43"/>
  <c r="AG14" i="43"/>
  <c r="N120" i="32"/>
  <c r="R120" i="1"/>
  <c r="M144" i="33"/>
  <c r="AU118" i="57"/>
  <c r="AV103" i="57"/>
  <c r="M146" i="33"/>
  <c r="AU109" i="57"/>
  <c r="AT124" i="57"/>
  <c r="N77" i="55"/>
  <c r="N113" i="45" s="1"/>
  <c r="U181" i="33"/>
  <c r="V67" i="55"/>
  <c r="N120" i="46"/>
  <c r="AH4" i="46"/>
  <c r="AG36" i="46"/>
  <c r="K120" i="48"/>
  <c r="U177" i="33"/>
  <c r="V63" i="55"/>
  <c r="AB42" i="40"/>
  <c r="AB40" i="40" s="1"/>
  <c r="AH77" i="51"/>
  <c r="AG14" i="46"/>
  <c r="AF76" i="46"/>
  <c r="Z20" i="46"/>
  <c r="Y19" i="46"/>
  <c r="AG56" i="42"/>
  <c r="AF384" i="33"/>
  <c r="BB118" i="33"/>
  <c r="AH4" i="47"/>
  <c r="AG36" i="47"/>
  <c r="AM4" i="40"/>
  <c r="AN129" i="57"/>
  <c r="AN144" i="57" s="1"/>
  <c r="U179" i="33"/>
  <c r="V65" i="55"/>
  <c r="BE79" i="57"/>
  <c r="BE140" i="57" s="1"/>
  <c r="BE75" i="57"/>
  <c r="BE136" i="57" s="1"/>
  <c r="BE71" i="57"/>
  <c r="BE78" i="57"/>
  <c r="BE139" i="57" s="1"/>
  <c r="BE74" i="57"/>
  <c r="BE135" i="57" s="1"/>
  <c r="BE70" i="57"/>
  <c r="BE81" i="57"/>
  <c r="BE142" i="57" s="1"/>
  <c r="BE77" i="57"/>
  <c r="BE138" i="57" s="1"/>
  <c r="BE73" i="57"/>
  <c r="BF3" i="57"/>
  <c r="BE80" i="57"/>
  <c r="BE76" i="57"/>
  <c r="BE137" i="57" s="1"/>
  <c r="BE72" i="57"/>
  <c r="BD131" i="57"/>
  <c r="AM224" i="57"/>
  <c r="S46" i="1" s="1"/>
  <c r="BD209" i="57"/>
  <c r="AM229" i="57"/>
  <c r="S46" i="40" s="1"/>
  <c r="BD136" i="57"/>
  <c r="BD219" i="57"/>
  <c r="BD141" i="57"/>
  <c r="AM234" i="57"/>
  <c r="S46" i="48" s="1"/>
  <c r="AS97" i="43"/>
  <c r="AT32" i="55"/>
  <c r="AF123" i="48"/>
  <c r="AF122" i="48" s="1"/>
  <c r="AO14" i="51"/>
  <c r="AC64" i="51"/>
  <c r="AC22" i="48" s="1"/>
  <c r="BK13" i="57"/>
  <c r="AE42" i="42"/>
  <c r="AE40" i="42" s="1"/>
  <c r="AK75" i="51"/>
  <c r="Y19" i="40"/>
  <c r="Z20" i="40"/>
  <c r="AG123" i="44"/>
  <c r="AG122" i="44" s="1"/>
  <c r="M148" i="33"/>
  <c r="U176" i="33"/>
  <c r="V62" i="55"/>
  <c r="AI4" i="41"/>
  <c r="AH36" i="41"/>
  <c r="AO6" i="51"/>
  <c r="AC56" i="51"/>
  <c r="AC22" i="41" s="1"/>
  <c r="BI14" i="57"/>
  <c r="AG17" i="46"/>
  <c r="AG17" i="45"/>
  <c r="AU107" i="57"/>
  <c r="AT122" i="57"/>
  <c r="N75" i="55"/>
  <c r="N113" i="40" s="1"/>
  <c r="AG123" i="42"/>
  <c r="AG122" i="42" s="1"/>
  <c r="M145" i="33"/>
  <c r="Z20" i="41"/>
  <c r="Y19" i="41"/>
  <c r="AF42" i="41"/>
  <c r="AL74" i="51"/>
  <c r="AG17" i="44"/>
  <c r="AS97" i="49"/>
  <c r="AT39" i="55"/>
  <c r="Y42" i="47"/>
  <c r="Y40" i="47" s="1"/>
  <c r="AE81" i="51"/>
  <c r="AG17" i="43"/>
  <c r="AF76" i="44"/>
  <c r="AG14" i="44"/>
  <c r="U175" i="33"/>
  <c r="V61" i="55"/>
  <c r="AC59" i="51"/>
  <c r="AC22" i="40" s="1"/>
  <c r="AO9" i="51"/>
  <c r="AG56" i="45"/>
  <c r="AF388" i="33"/>
  <c r="AF76" i="45"/>
  <c r="AG14" i="45"/>
  <c r="AC55" i="51"/>
  <c r="AC22" i="32" s="1"/>
  <c r="AO5" i="51"/>
  <c r="AG17" i="47"/>
  <c r="AF76" i="1"/>
  <c r="AG14" i="1"/>
  <c r="AU125" i="57"/>
  <c r="AV110" i="57"/>
  <c r="AF123" i="43"/>
  <c r="AF122" i="43" s="1"/>
  <c r="AG123" i="49"/>
  <c r="AG122" i="49" s="1"/>
  <c r="AE40" i="41"/>
  <c r="CU24" i="57"/>
  <c r="CU5" i="57" s="1"/>
  <c r="AD192" i="33" s="1"/>
  <c r="AD31" i="41"/>
  <c r="AG56" i="40"/>
  <c r="AF386" i="33"/>
  <c r="AB66" i="51"/>
  <c r="L120" i="47"/>
  <c r="M147" i="33"/>
  <c r="AG56" i="46"/>
  <c r="AF389" i="33"/>
  <c r="AC57" i="51"/>
  <c r="AC22" i="42" s="1"/>
  <c r="AO7" i="51"/>
  <c r="AS97" i="42"/>
  <c r="AT31" i="55"/>
  <c r="AI189" i="33"/>
  <c r="DA2" i="57"/>
  <c r="AO128" i="57"/>
  <c r="AO129" i="57" s="1"/>
  <c r="AO144" i="57" s="1"/>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M120" i="41"/>
  <c r="AM227" i="57"/>
  <c r="S46" i="42" s="1"/>
  <c r="BD212" i="57"/>
  <c r="BD134" i="57"/>
  <c r="BD135" i="57"/>
  <c r="AM228" i="57"/>
  <c r="S46" i="43" s="1"/>
  <c r="AM233" i="57"/>
  <c r="S46" i="47" s="1"/>
  <c r="BD140" i="57"/>
  <c r="AD127" i="33"/>
  <c r="AC82" i="33"/>
  <c r="AC67" i="59" s="1"/>
  <c r="BE15" i="57"/>
  <c r="BD16" i="57"/>
  <c r="BD145" i="57" s="1"/>
  <c r="AF42" i="32"/>
  <c r="AF40" i="32" s="1"/>
  <c r="AL73" i="51"/>
  <c r="AI4" i="44"/>
  <c r="AH36" i="44"/>
  <c r="AG56" i="48"/>
  <c r="AF391" i="33"/>
  <c r="BC16" i="57"/>
  <c r="BC145" i="57" s="1"/>
  <c r="BB145" i="57"/>
  <c r="AH42" i="1"/>
  <c r="AN72" i="51"/>
  <c r="Z20" i="48"/>
  <c r="Y19" i="48"/>
  <c r="AT121" i="57"/>
  <c r="AU106" i="57"/>
  <c r="N74" i="55"/>
  <c r="N113" i="43" s="1"/>
  <c r="AG123" i="41"/>
  <c r="AG122" i="41" s="1"/>
  <c r="Y42" i="46"/>
  <c r="Y40" i="46" s="1"/>
  <c r="AE80" i="51"/>
  <c r="AP4" i="51"/>
  <c r="AD54" i="51"/>
  <c r="D149" i="61"/>
  <c r="D147" i="61"/>
  <c r="D161" i="61" s="1"/>
  <c r="AT123" i="57"/>
  <c r="AU108" i="57"/>
  <c r="N76" i="55"/>
  <c r="N113" i="44" s="1"/>
  <c r="AG56" i="43"/>
  <c r="AF385" i="33"/>
  <c r="G17" i="59"/>
  <c r="C74" i="59"/>
  <c r="AC58" i="51"/>
  <c r="AC22" i="43" s="1"/>
  <c r="AO8" i="51"/>
  <c r="Y42" i="48"/>
  <c r="AE82" i="51"/>
  <c r="Z20" i="32"/>
  <c r="Y19" i="32"/>
  <c r="AG17" i="42"/>
  <c r="U172" i="33"/>
  <c r="V58" i="55"/>
  <c r="AD56" i="1"/>
  <c r="AC381" i="33"/>
  <c r="AC135" i="1"/>
  <c r="AC34" i="33"/>
  <c r="AV67" i="57"/>
  <c r="AW66" i="57"/>
  <c r="AC63" i="51"/>
  <c r="AC22" i="47" s="1"/>
  <c r="AO13" i="51"/>
  <c r="CP31" i="57" l="1"/>
  <c r="CP12" i="57" s="1"/>
  <c r="Y199" i="33" s="1"/>
  <c r="Y31" i="47"/>
  <c r="CS27" i="57"/>
  <c r="CS8" i="57" s="1"/>
  <c r="AB195" i="33" s="1"/>
  <c r="AB31" i="40"/>
  <c r="CR28" i="57"/>
  <c r="CR9" i="57" s="1"/>
  <c r="AA196" i="33" s="1"/>
  <c r="AA31" i="44"/>
  <c r="CQ29" i="57"/>
  <c r="CQ10" i="57" s="1"/>
  <c r="Z197" i="33" s="1"/>
  <c r="Z31" i="45"/>
  <c r="CP30" i="57"/>
  <c r="CP11" i="57" s="1"/>
  <c r="Y198" i="33" s="1"/>
  <c r="Y31" i="46"/>
  <c r="CW23" i="57"/>
  <c r="CW4" i="57" s="1"/>
  <c r="AF191" i="33" s="1"/>
  <c r="AF31" i="32"/>
  <c r="CV25" i="57"/>
  <c r="CV6" i="57" s="1"/>
  <c r="AE193" i="33" s="1"/>
  <c r="AE31" i="42"/>
  <c r="CM33" i="57"/>
  <c r="CM14" i="57" s="1"/>
  <c r="V31" i="49"/>
  <c r="AH56" i="48"/>
  <c r="AT97" i="42"/>
  <c r="AU31" i="55"/>
  <c r="AV125" i="57"/>
  <c r="AW110" i="57"/>
  <c r="O78" i="55"/>
  <c r="O113" i="46" s="1"/>
  <c r="AD55" i="51"/>
  <c r="AD22" i="32" s="1"/>
  <c r="AP5" i="51"/>
  <c r="AH56" i="45"/>
  <c r="AG76" i="44"/>
  <c r="AH14" i="44"/>
  <c r="AT97" i="49"/>
  <c r="AU39" i="55"/>
  <c r="AH17" i="45"/>
  <c r="AD64" i="51"/>
  <c r="AD22" i="48" s="1"/>
  <c r="AP14" i="51"/>
  <c r="S123" i="48"/>
  <c r="S122" i="48" s="1"/>
  <c r="S123" i="40"/>
  <c r="S122" i="40" s="1"/>
  <c r="BF78" i="57"/>
  <c r="BF74" i="57"/>
  <c r="BF70" i="57"/>
  <c r="BF81" i="57"/>
  <c r="BF77" i="57"/>
  <c r="BF73" i="57"/>
  <c r="BG3" i="57"/>
  <c r="BF80" i="57"/>
  <c r="BF76" i="57"/>
  <c r="BF72" i="57"/>
  <c r="BF79" i="57"/>
  <c r="BF75" i="57"/>
  <c r="BF71" i="57"/>
  <c r="BE131" i="57"/>
  <c r="BE209" i="57"/>
  <c r="AH36" i="47"/>
  <c r="AI4" i="47"/>
  <c r="AG76" i="46"/>
  <c r="AH14" i="46"/>
  <c r="AG123" i="46"/>
  <c r="AG122" i="46" s="1"/>
  <c r="V181" i="33"/>
  <c r="W67" i="55"/>
  <c r="AV109" i="57"/>
  <c r="AU124" i="57"/>
  <c r="N142" i="33"/>
  <c r="AJ4" i="42"/>
  <c r="AI36" i="42"/>
  <c r="W200" i="33"/>
  <c r="BL14" i="57"/>
  <c r="AD40" i="43"/>
  <c r="CT26" i="57"/>
  <c r="CT7" i="57" s="1"/>
  <c r="AC194" i="33" s="1"/>
  <c r="AC31" i="43"/>
  <c r="AH17" i="40"/>
  <c r="AG123" i="48"/>
  <c r="AG122" i="48" s="1"/>
  <c r="S123" i="32"/>
  <c r="S122" i="32" s="1"/>
  <c r="AP127" i="57"/>
  <c r="AQ112" i="57"/>
  <c r="L80" i="55"/>
  <c r="L113" i="48" s="1"/>
  <c r="AG123" i="1"/>
  <c r="AG122" i="1" s="1"/>
  <c r="AG81" i="33"/>
  <c r="AG66" i="59" s="1"/>
  <c r="AA20" i="43"/>
  <c r="Z19" i="43"/>
  <c r="AD60" i="51"/>
  <c r="AD22" i="44" s="1"/>
  <c r="AP10" i="51"/>
  <c r="D65" i="33"/>
  <c r="D61" i="59"/>
  <c r="AJ4" i="45"/>
  <c r="AI36" i="45"/>
  <c r="AT97" i="48"/>
  <c r="AU38" i="55"/>
  <c r="S123" i="41"/>
  <c r="S122" i="41" s="1"/>
  <c r="AP15" i="51"/>
  <c r="AD65" i="51"/>
  <c r="AD22" i="49" s="1"/>
  <c r="AH123" i="49"/>
  <c r="AH122" i="49" s="1"/>
  <c r="AG76" i="40"/>
  <c r="AH14" i="40"/>
  <c r="AD58" i="51"/>
  <c r="AD22" i="43" s="1"/>
  <c r="AP8" i="51"/>
  <c r="AU121" i="57"/>
  <c r="AV106" i="57"/>
  <c r="AW67" i="57"/>
  <c r="AX66" i="57"/>
  <c r="AA20" i="32"/>
  <c r="Z19" i="32"/>
  <c r="AU123" i="57"/>
  <c r="AV108" i="57"/>
  <c r="AD22" i="1"/>
  <c r="AI42" i="1"/>
  <c r="AO72" i="51"/>
  <c r="AH123" i="44"/>
  <c r="AH122" i="44" s="1"/>
  <c r="S123" i="47"/>
  <c r="S122" i="47" s="1"/>
  <c r="AH56" i="40"/>
  <c r="AF40" i="41"/>
  <c r="CV24" i="57"/>
  <c r="CV5" i="57" s="1"/>
  <c r="AE192" i="33" s="1"/>
  <c r="AE31" i="41"/>
  <c r="AH17" i="47"/>
  <c r="V175" i="33"/>
  <c r="W61" i="55"/>
  <c r="Z19" i="41"/>
  <c r="AA20" i="41"/>
  <c r="N120" i="40"/>
  <c r="AH17" i="46"/>
  <c r="AH123" i="41"/>
  <c r="AH122" i="41" s="1"/>
  <c r="BE211" i="57"/>
  <c r="BE133" i="57"/>
  <c r="BE212" i="57"/>
  <c r="BE134" i="57"/>
  <c r="AA20" i="46"/>
  <c r="Z19" i="46"/>
  <c r="AC42" i="40"/>
  <c r="AC40" i="40" s="1"/>
  <c r="AI77" i="51"/>
  <c r="AH36" i="46"/>
  <c r="AI4" i="46"/>
  <c r="N149" i="33"/>
  <c r="R141" i="33"/>
  <c r="BD117" i="57"/>
  <c r="BE102" i="57"/>
  <c r="S70" i="55"/>
  <c r="S113" i="1" s="1"/>
  <c r="AH123" i="42"/>
  <c r="AH122" i="42" s="1"/>
  <c r="AC66" i="51"/>
  <c r="AH56" i="49"/>
  <c r="AH56" i="44"/>
  <c r="AG76" i="48"/>
  <c r="AH14" i="48"/>
  <c r="Y40" i="48"/>
  <c r="CO32" i="57"/>
  <c r="CO13" i="57" s="1"/>
  <c r="X200" i="33" s="1"/>
  <c r="X31" i="48"/>
  <c r="S123" i="44"/>
  <c r="S122" i="44" s="1"/>
  <c r="AT119" i="57"/>
  <c r="AU104" i="57"/>
  <c r="N72" i="55"/>
  <c r="N113" i="41" s="1"/>
  <c r="AG76" i="49"/>
  <c r="AH14" i="49"/>
  <c r="AH17" i="49"/>
  <c r="V180" i="33"/>
  <c r="W66" i="55"/>
  <c r="AH17" i="48"/>
  <c r="W42" i="49"/>
  <c r="W40" i="49" s="1"/>
  <c r="AC83" i="51"/>
  <c r="AI4" i="1"/>
  <c r="AH36" i="1"/>
  <c r="BB223" i="57"/>
  <c r="AG76" i="41"/>
  <c r="AH14" i="41"/>
  <c r="AA20" i="45"/>
  <c r="Z19" i="45"/>
  <c r="AD62" i="51"/>
  <c r="AD22" i="46" s="1"/>
  <c r="AP12" i="51"/>
  <c r="AB42" i="44"/>
  <c r="AB40" i="44" s="1"/>
  <c r="AH78" i="51"/>
  <c r="AH123" i="45"/>
  <c r="AH122" i="45" s="1"/>
  <c r="AH56" i="41"/>
  <c r="V174" i="33"/>
  <c r="W60" i="55"/>
  <c r="AV105" i="57"/>
  <c r="AU120" i="57"/>
  <c r="AS97" i="32"/>
  <c r="AT29" i="55"/>
  <c r="AA20" i="49"/>
  <c r="Z19" i="49"/>
  <c r="K152" i="33"/>
  <c r="AH56" i="47"/>
  <c r="AJ4" i="32"/>
  <c r="AI36" i="32"/>
  <c r="AH56" i="32"/>
  <c r="AT97" i="47"/>
  <c r="AU37" i="55"/>
  <c r="AI36" i="49"/>
  <c r="AJ4" i="49"/>
  <c r="AH17" i="1"/>
  <c r="U201" i="33"/>
  <c r="U202" i="33" s="1"/>
  <c r="U98" i="33" s="1"/>
  <c r="BH15" i="57"/>
  <c r="V172" i="33"/>
  <c r="W58" i="55"/>
  <c r="Z42" i="48"/>
  <c r="AF82" i="51"/>
  <c r="AQ4" i="51"/>
  <c r="AE54" i="51"/>
  <c r="AI36" i="44"/>
  <c r="AJ4" i="44"/>
  <c r="AE127" i="33"/>
  <c r="AD82" i="33"/>
  <c r="AD67" i="59" s="1"/>
  <c r="S123" i="43"/>
  <c r="S122" i="43" s="1"/>
  <c r="S123" i="42"/>
  <c r="S122" i="42" s="1"/>
  <c r="M143" i="33"/>
  <c r="AJ189" i="33"/>
  <c r="DB2" i="57"/>
  <c r="AD57" i="51"/>
  <c r="AD22" i="42" s="1"/>
  <c r="AP7" i="51"/>
  <c r="AG76" i="1"/>
  <c r="AH14" i="1"/>
  <c r="Z42" i="47"/>
  <c r="Z40" i="47" s="1"/>
  <c r="AF81" i="51"/>
  <c r="AH17" i="44"/>
  <c r="AG42" i="41"/>
  <c r="AM74" i="51"/>
  <c r="AP6" i="51"/>
  <c r="AD56" i="51"/>
  <c r="AD22" i="41" s="1"/>
  <c r="AJ4" i="41"/>
  <c r="AI36" i="41"/>
  <c r="AT97" i="43"/>
  <c r="AU32" i="55"/>
  <c r="S123" i="1"/>
  <c r="S122" i="1" s="1"/>
  <c r="V179" i="33"/>
  <c r="W65" i="55"/>
  <c r="AN4" i="40"/>
  <c r="BC118" i="33"/>
  <c r="AH56" i="42"/>
  <c r="N120" i="45"/>
  <c r="AH14" i="43"/>
  <c r="AG76" i="43"/>
  <c r="AP11" i="51"/>
  <c r="AD61" i="51"/>
  <c r="AD22" i="45" s="1"/>
  <c r="AH17" i="32"/>
  <c r="F61" i="33"/>
  <c r="E60" i="33"/>
  <c r="D71" i="33"/>
  <c r="AA20" i="44"/>
  <c r="Z19" i="44"/>
  <c r="AH14" i="42"/>
  <c r="AG76" i="42"/>
  <c r="AA20" i="1"/>
  <c r="Z19" i="1"/>
  <c r="AH123" i="40"/>
  <c r="AH122" i="40" s="1"/>
  <c r="AI36" i="40"/>
  <c r="AG76" i="47"/>
  <c r="AH14" i="47"/>
  <c r="BG15" i="57"/>
  <c r="BF16" i="57"/>
  <c r="AG42" i="43"/>
  <c r="AM76" i="51"/>
  <c r="AA20" i="47"/>
  <c r="Z19" i="47"/>
  <c r="BK14" i="57"/>
  <c r="S123" i="45"/>
  <c r="S122" i="45" s="1"/>
  <c r="AH123" i="32"/>
  <c r="AH122" i="32" s="1"/>
  <c r="AG123" i="43"/>
  <c r="AG122" i="43" s="1"/>
  <c r="AC36" i="33"/>
  <c r="AC45" i="59"/>
  <c r="N120" i="44"/>
  <c r="Z42" i="46"/>
  <c r="Z40" i="46" s="1"/>
  <c r="AF80" i="51"/>
  <c r="Z19" i="48"/>
  <c r="AA20" i="48"/>
  <c r="AH17" i="42"/>
  <c r="AD63" i="51"/>
  <c r="AD22" i="47" s="1"/>
  <c r="AP13" i="51"/>
  <c r="AE56" i="1"/>
  <c r="AD381" i="33"/>
  <c r="AD135" i="1"/>
  <c r="AD34" i="33"/>
  <c r="AH56" i="43"/>
  <c r="AO16" i="51"/>
  <c r="N120" i="43"/>
  <c r="AG42" i="32"/>
  <c r="AG40" i="32" s="1"/>
  <c r="AM73" i="51"/>
  <c r="BE16" i="57"/>
  <c r="BE145" i="57" s="1"/>
  <c r="AQ113" i="57"/>
  <c r="AP128" i="57"/>
  <c r="AP129" i="57" s="1"/>
  <c r="AP144" i="57" s="1"/>
  <c r="L81" i="55"/>
  <c r="L113" i="49" s="1"/>
  <c r="AH56" i="46"/>
  <c r="L150" i="33"/>
  <c r="AG76" i="45"/>
  <c r="AH14" i="45"/>
  <c r="AD59" i="51"/>
  <c r="AD22" i="40" s="1"/>
  <c r="AP9" i="51"/>
  <c r="AH17" i="43"/>
  <c r="AU122" i="57"/>
  <c r="AV107" i="57"/>
  <c r="V176" i="33"/>
  <c r="W62" i="55"/>
  <c r="Z19" i="40"/>
  <c r="AA20" i="40"/>
  <c r="AF42" i="42"/>
  <c r="AF40" i="42" s="1"/>
  <c r="AL75" i="51"/>
  <c r="BD143" i="57"/>
  <c r="BE141" i="57"/>
  <c r="BE219" i="57"/>
  <c r="BE132" i="57"/>
  <c r="BE210" i="57"/>
  <c r="AG123" i="47"/>
  <c r="AG122" i="47" s="1"/>
  <c r="V177" i="33"/>
  <c r="W63" i="55"/>
  <c r="K151" i="33"/>
  <c r="AV118" i="57"/>
  <c r="AW103" i="57"/>
  <c r="O71" i="55"/>
  <c r="O113" i="32" s="1"/>
  <c r="AT97" i="44"/>
  <c r="AU34" i="55"/>
  <c r="AS97" i="1"/>
  <c r="AT28" i="55"/>
  <c r="V173" i="33"/>
  <c r="W59" i="55"/>
  <c r="V178" i="33"/>
  <c r="W64" i="55"/>
  <c r="AH36" i="48"/>
  <c r="AI4" i="48"/>
  <c r="S123" i="49"/>
  <c r="S122" i="49" s="1"/>
  <c r="AA20" i="42"/>
  <c r="Z19" i="42"/>
  <c r="AT97" i="40"/>
  <c r="AU33" i="55"/>
  <c r="AR126" i="57"/>
  <c r="AS111" i="57"/>
  <c r="M79" i="55"/>
  <c r="M113" i="47" s="1"/>
  <c r="AT97" i="46"/>
  <c r="AU36" i="55"/>
  <c r="AF40" i="1"/>
  <c r="CV22" i="57"/>
  <c r="CV3" i="57" s="1"/>
  <c r="AE190" i="33" s="1"/>
  <c r="AE31" i="1"/>
  <c r="AT97" i="41"/>
  <c r="AU30" i="55"/>
  <c r="AT97" i="45"/>
  <c r="AU35" i="55"/>
  <c r="AH17" i="41"/>
  <c r="I85" i="51"/>
  <c r="D57" i="59"/>
  <c r="AG76" i="32"/>
  <c r="AH14" i="32"/>
  <c r="V170" i="33"/>
  <c r="W56" i="55"/>
  <c r="N120" i="42"/>
  <c r="AA42" i="45"/>
  <c r="AA40" i="45" s="1"/>
  <c r="AG79" i="51"/>
  <c r="S123" i="46"/>
  <c r="S122" i="46" s="1"/>
  <c r="V171" i="33"/>
  <c r="W57" i="55"/>
  <c r="AH36" i="43"/>
  <c r="AI4" i="43"/>
  <c r="CW25" i="57" l="1"/>
  <c r="CW6" i="57" s="1"/>
  <c r="AF193" i="33" s="1"/>
  <c r="AF31" i="42"/>
  <c r="CN33" i="57"/>
  <c r="CN14" i="57" s="1"/>
  <c r="W31" i="49"/>
  <c r="CT27" i="57"/>
  <c r="CT8" i="57" s="1"/>
  <c r="AC195" i="33" s="1"/>
  <c r="AC31" i="40"/>
  <c r="CQ30" i="57"/>
  <c r="CQ11" i="57" s="1"/>
  <c r="Z198" i="33" s="1"/>
  <c r="Z31" i="46"/>
  <c r="CS28" i="57"/>
  <c r="CS9" i="57" s="1"/>
  <c r="AB196" i="33" s="1"/>
  <c r="AB31" i="44"/>
  <c r="CQ31" i="57"/>
  <c r="CQ12" i="57" s="1"/>
  <c r="Z199" i="33" s="1"/>
  <c r="Z31" i="47"/>
  <c r="CR29" i="57"/>
  <c r="CR10" i="57" s="1"/>
  <c r="AA197" i="33" s="1"/>
  <c r="AA31" i="45"/>
  <c r="CX23" i="57"/>
  <c r="CX4" i="57" s="1"/>
  <c r="AG191" i="33" s="1"/>
  <c r="AG31" i="32"/>
  <c r="AH123" i="43"/>
  <c r="AH122" i="43" s="1"/>
  <c r="N144" i="33"/>
  <c r="W170" i="33"/>
  <c r="X56" i="55"/>
  <c r="AU97" i="41"/>
  <c r="AV30" i="55"/>
  <c r="W178" i="33"/>
  <c r="X64" i="55"/>
  <c r="AI36" i="43"/>
  <c r="AJ4" i="43"/>
  <c r="AH76" i="32"/>
  <c r="AI14" i="32"/>
  <c r="AU97" i="45"/>
  <c r="AV35" i="55"/>
  <c r="AU97" i="46"/>
  <c r="AV36" i="55"/>
  <c r="AA19" i="42"/>
  <c r="AB20" i="42"/>
  <c r="AI36" i="48"/>
  <c r="AJ4" i="48"/>
  <c r="AW118" i="57"/>
  <c r="AX103" i="57"/>
  <c r="W177" i="33"/>
  <c r="X63" i="55"/>
  <c r="AV122" i="57"/>
  <c r="AW107" i="57"/>
  <c r="O75" i="55"/>
  <c r="O113" i="40" s="1"/>
  <c r="AH76" i="45"/>
  <c r="AI14" i="45"/>
  <c r="AF56" i="1"/>
  <c r="AE381" i="33"/>
  <c r="AE135" i="1"/>
  <c r="AE34" i="33"/>
  <c r="AB20" i="47"/>
  <c r="AA19" i="47"/>
  <c r="BG16" i="57"/>
  <c r="BE17" i="57"/>
  <c r="D63" i="59"/>
  <c r="D70" i="33"/>
  <c r="F59" i="59"/>
  <c r="G62" i="33"/>
  <c r="G60" i="59" s="1"/>
  <c r="BD118" i="33"/>
  <c r="AE56" i="51"/>
  <c r="AE22" i="41" s="1"/>
  <c r="AQ6" i="51"/>
  <c r="AI17" i="44"/>
  <c r="AF127" i="33"/>
  <c r="AE82" i="33"/>
  <c r="AE67" i="59" s="1"/>
  <c r="AE22" i="1"/>
  <c r="BH16" i="57"/>
  <c r="AU97" i="47"/>
  <c r="AV37" i="55"/>
  <c r="AI56" i="32"/>
  <c r="AI56" i="41"/>
  <c r="AH76" i="41"/>
  <c r="AI14" i="41"/>
  <c r="AI36" i="1"/>
  <c r="AJ4" i="1"/>
  <c r="BC223" i="57"/>
  <c r="AI17" i="48"/>
  <c r="W180" i="33"/>
  <c r="X66" i="55"/>
  <c r="N120" i="41"/>
  <c r="BE117" i="57"/>
  <c r="BF102" i="57"/>
  <c r="AH123" i="46"/>
  <c r="AH122" i="46" s="1"/>
  <c r="AB20" i="46"/>
  <c r="AA19" i="46"/>
  <c r="AB20" i="41"/>
  <c r="AA19" i="41"/>
  <c r="W175" i="33"/>
  <c r="X61" i="55"/>
  <c r="AG40" i="41"/>
  <c r="CW24" i="57"/>
  <c r="CW5" i="57" s="1"/>
  <c r="AF192" i="33" s="1"/>
  <c r="AF31" i="41"/>
  <c r="AI56" i="40"/>
  <c r="AJ42" i="1"/>
  <c r="AP72" i="51"/>
  <c r="AW108" i="57"/>
  <c r="AV123" i="57"/>
  <c r="O76" i="55"/>
  <c r="O113" i="44" s="1"/>
  <c r="AA19" i="32"/>
  <c r="AB20" i="32"/>
  <c r="AV121" i="57"/>
  <c r="AW106" i="57"/>
  <c r="O74" i="55"/>
  <c r="O113" i="43" s="1"/>
  <c r="AK4" i="45"/>
  <c r="AJ36" i="45"/>
  <c r="AE60" i="51"/>
  <c r="AE22" i="44" s="1"/>
  <c r="AQ10" i="51"/>
  <c r="AB20" i="43"/>
  <c r="AA19" i="43"/>
  <c r="AI123" i="42"/>
  <c r="AI122" i="42" s="1"/>
  <c r="AW109" i="57"/>
  <c r="AV124" i="57"/>
  <c r="O77" i="55"/>
  <c r="O113" i="45" s="1"/>
  <c r="AH76" i="46"/>
  <c r="AI14" i="46"/>
  <c r="AN229" i="57"/>
  <c r="T46" i="40" s="1"/>
  <c r="BF136" i="57"/>
  <c r="AN234" i="57"/>
  <c r="T46" i="48" s="1"/>
  <c r="BF219" i="57"/>
  <c r="BF141" i="57"/>
  <c r="AN235" i="57"/>
  <c r="T46" i="49" s="1"/>
  <c r="BF142" i="57"/>
  <c r="AE64" i="51"/>
  <c r="AE22" i="48" s="1"/>
  <c r="AQ14" i="51"/>
  <c r="O120" i="46"/>
  <c r="AU97" i="40"/>
  <c r="AV33" i="55"/>
  <c r="AH123" i="48"/>
  <c r="AH122" i="48" s="1"/>
  <c r="W173" i="33"/>
  <c r="X59" i="55"/>
  <c r="AU97" i="44"/>
  <c r="AV34" i="55"/>
  <c r="AG42" i="42"/>
  <c r="AG40" i="42" s="1"/>
  <c r="AM75" i="51"/>
  <c r="AR113" i="57"/>
  <c r="AQ128" i="57"/>
  <c r="AD36" i="33"/>
  <c r="AD45" i="59"/>
  <c r="AQ13" i="51"/>
  <c r="AE63" i="51"/>
  <c r="AE22" i="47" s="1"/>
  <c r="N147" i="33"/>
  <c r="AA19" i="1"/>
  <c r="AB20" i="1"/>
  <c r="AI17" i="32"/>
  <c r="AI14" i="43"/>
  <c r="AH76" i="43"/>
  <c r="AO4" i="40"/>
  <c r="AI123" i="41"/>
  <c r="AI122" i="41" s="1"/>
  <c r="AH42" i="41"/>
  <c r="AN74" i="51"/>
  <c r="AE57" i="51"/>
  <c r="AE22" i="42" s="1"/>
  <c r="AQ7" i="51"/>
  <c r="AJ36" i="44"/>
  <c r="AK4" i="44"/>
  <c r="P21" i="51"/>
  <c r="AF54" i="51"/>
  <c r="BX4" i="51"/>
  <c r="AR4" i="51"/>
  <c r="W172" i="33"/>
  <c r="X58" i="55"/>
  <c r="AI123" i="32"/>
  <c r="AI122" i="32" s="1"/>
  <c r="AI56" i="47"/>
  <c r="AB20" i="49"/>
  <c r="AA19" i="49"/>
  <c r="AC42" i="44"/>
  <c r="AC40" i="44" s="1"/>
  <c r="AI78" i="51"/>
  <c r="X42" i="49"/>
  <c r="X40" i="49" s="1"/>
  <c r="AD83" i="51"/>
  <c r="AU119" i="57"/>
  <c r="AV104" i="57"/>
  <c r="Z40" i="48"/>
  <c r="CP32" i="57"/>
  <c r="CP13" i="57" s="1"/>
  <c r="Y200" i="33" s="1"/>
  <c r="Y31" i="48"/>
  <c r="AI56" i="49"/>
  <c r="AD42" i="40"/>
  <c r="AD40" i="40" s="1"/>
  <c r="AJ77" i="51"/>
  <c r="AI14" i="40"/>
  <c r="AH76" i="40"/>
  <c r="AQ15" i="51"/>
  <c r="AE65" i="51"/>
  <c r="AE22" i="49" s="1"/>
  <c r="AU97" i="48"/>
  <c r="AV38" i="55"/>
  <c r="L120" i="48"/>
  <c r="AI17" i="40"/>
  <c r="AK4" i="42"/>
  <c r="AJ36" i="42"/>
  <c r="W181" i="33"/>
  <c r="X67" i="55"/>
  <c r="BE143" i="57"/>
  <c r="AN233" i="57"/>
  <c r="T46" i="47" s="1"/>
  <c r="BF140" i="57"/>
  <c r="BG81" i="57"/>
  <c r="BG142" i="57" s="1"/>
  <c r="BG77" i="57"/>
  <c r="BG138" i="57" s="1"/>
  <c r="BG73" i="57"/>
  <c r="BH3" i="57"/>
  <c r="BG80" i="57"/>
  <c r="BG76" i="57"/>
  <c r="BG137" i="57" s="1"/>
  <c r="BG72" i="57"/>
  <c r="BG79" i="57"/>
  <c r="BG140" i="57" s="1"/>
  <c r="BG75" i="57"/>
  <c r="BG136" i="57" s="1"/>
  <c r="BG71" i="57"/>
  <c r="BG78" i="57"/>
  <c r="BG139" i="57" s="1"/>
  <c r="BG74" i="57"/>
  <c r="BG135" i="57" s="1"/>
  <c r="BG70" i="57"/>
  <c r="AN224" i="57"/>
  <c r="T46" i="1" s="1"/>
  <c r="BF209" i="57"/>
  <c r="BF145" i="57"/>
  <c r="BF131" i="57"/>
  <c r="AH76" i="44"/>
  <c r="AI14" i="44"/>
  <c r="AI56" i="45"/>
  <c r="AW125" i="57"/>
  <c r="AX110" i="57"/>
  <c r="V201" i="33"/>
  <c r="V202" i="33" s="1"/>
  <c r="V98" i="33" s="1"/>
  <c r="BJ15" i="57"/>
  <c r="BI15" i="57" s="1"/>
  <c r="AB42" i="45"/>
  <c r="AB40" i="45" s="1"/>
  <c r="AH79" i="51"/>
  <c r="M120" i="47"/>
  <c r="W176" i="33"/>
  <c r="X62" i="55"/>
  <c r="AQ9" i="51"/>
  <c r="AE59" i="51"/>
  <c r="AE22" i="40" s="1"/>
  <c r="AI56" i="46"/>
  <c r="N145" i="33"/>
  <c r="AA42" i="46"/>
  <c r="AA40" i="46" s="1"/>
  <c r="AG80" i="51"/>
  <c r="AH42" i="43"/>
  <c r="AN76" i="51"/>
  <c r="AI14" i="47"/>
  <c r="AH76" i="47"/>
  <c r="AI123" i="40"/>
  <c r="AI122" i="40" s="1"/>
  <c r="AJ36" i="40"/>
  <c r="AB20" i="44"/>
  <c r="AA19" i="44"/>
  <c r="AI56" i="42"/>
  <c r="AJ36" i="41"/>
  <c r="AK4" i="41"/>
  <c r="AH76" i="1"/>
  <c r="AI14" i="1"/>
  <c r="AI123" i="44"/>
  <c r="AI122" i="44" s="1"/>
  <c r="AA42" i="48"/>
  <c r="AG82" i="51"/>
  <c r="AI17" i="1"/>
  <c r="AJ36" i="49"/>
  <c r="AK4" i="49"/>
  <c r="AJ36" i="32"/>
  <c r="AK4" i="32"/>
  <c r="AW105" i="57"/>
  <c r="AV120" i="57"/>
  <c r="O73" i="55"/>
  <c r="O113" i="42" s="1"/>
  <c r="AA19" i="45"/>
  <c r="AB20" i="45"/>
  <c r="AI17" i="49"/>
  <c r="AH76" i="49"/>
  <c r="AI14" i="49"/>
  <c r="AI14" i="48"/>
  <c r="AH76" i="48"/>
  <c r="AI56" i="44"/>
  <c r="AI17" i="46"/>
  <c r="AI17" i="47"/>
  <c r="AD66" i="51"/>
  <c r="AX67" i="57"/>
  <c r="AY66" i="57"/>
  <c r="AQ127" i="57"/>
  <c r="AR112" i="57"/>
  <c r="AE40" i="43"/>
  <c r="CU26" i="57"/>
  <c r="CU7" i="57" s="1"/>
  <c r="AD194" i="33" s="1"/>
  <c r="AD31" i="43"/>
  <c r="AI36" i="47"/>
  <c r="AJ4" i="47"/>
  <c r="AN226" i="57"/>
  <c r="T46" i="41" s="1"/>
  <c r="BF211" i="57"/>
  <c r="BF133" i="57"/>
  <c r="BF212" i="57"/>
  <c r="AN227" i="57"/>
  <c r="T46" i="42" s="1"/>
  <c r="BF134" i="57"/>
  <c r="AN228" i="57"/>
  <c r="T46" i="43" s="1"/>
  <c r="BF135" i="57"/>
  <c r="AQ5" i="51"/>
  <c r="AE55" i="51"/>
  <c r="AE22" i="32" s="1"/>
  <c r="W171" i="33"/>
  <c r="X57" i="55"/>
  <c r="AI17" i="41"/>
  <c r="AG40" i="1"/>
  <c r="CW22" i="57"/>
  <c r="CW3" i="57" s="1"/>
  <c r="AF190" i="33" s="1"/>
  <c r="AF31" i="1"/>
  <c r="AS126" i="57"/>
  <c r="AT111" i="57"/>
  <c r="AT97" i="1"/>
  <c r="AU28" i="55"/>
  <c r="O120" i="32"/>
  <c r="AB20" i="40"/>
  <c r="AA19" i="40"/>
  <c r="AI17" i="43"/>
  <c r="L120" i="49"/>
  <c r="AH42" i="32"/>
  <c r="AH40" i="32" s="1"/>
  <c r="AN73" i="51"/>
  <c r="AI56" i="43"/>
  <c r="AI17" i="42"/>
  <c r="AB20" i="48"/>
  <c r="AA19" i="48"/>
  <c r="AH76" i="42"/>
  <c r="AI14" i="42"/>
  <c r="E4" i="56"/>
  <c r="E58" i="59"/>
  <c r="AQ11" i="51"/>
  <c r="AE61" i="51"/>
  <c r="AE22" i="45" s="1"/>
  <c r="N148" i="33"/>
  <c r="W179" i="33"/>
  <c r="X65" i="55"/>
  <c r="AU97" i="43"/>
  <c r="AV32" i="55"/>
  <c r="AA42" i="47"/>
  <c r="AA40" i="47" s="1"/>
  <c r="AG81" i="51"/>
  <c r="AK189" i="33"/>
  <c r="DC2" i="57"/>
  <c r="AP16" i="51"/>
  <c r="AI123" i="49"/>
  <c r="AI122" i="49" s="1"/>
  <c r="K183" i="33"/>
  <c r="AT97" i="32"/>
  <c r="AU29" i="55"/>
  <c r="W174" i="33"/>
  <c r="X60" i="55"/>
  <c r="AE62" i="51"/>
  <c r="AE22" i="46" s="1"/>
  <c r="AQ12" i="51"/>
  <c r="AH123" i="1"/>
  <c r="AH122" i="1" s="1"/>
  <c r="AH81" i="33"/>
  <c r="AH66" i="59" s="1"/>
  <c r="S120" i="1"/>
  <c r="AI36" i="46"/>
  <c r="AJ4" i="46"/>
  <c r="N146" i="33"/>
  <c r="AE58" i="51"/>
  <c r="AE22" i="43" s="1"/>
  <c r="AQ8" i="51"/>
  <c r="AI123" i="45"/>
  <c r="AI122" i="45" s="1"/>
  <c r="E84" i="33"/>
  <c r="AH123" i="47"/>
  <c r="AH122" i="47" s="1"/>
  <c r="AN225" i="57"/>
  <c r="T46" i="32" s="1"/>
  <c r="BF132" i="57"/>
  <c r="BF210" i="57"/>
  <c r="AN230" i="57"/>
  <c r="T46" i="44" s="1"/>
  <c r="BF137" i="57"/>
  <c r="AN231" i="57"/>
  <c r="T46" i="45" s="1"/>
  <c r="BF138" i="57"/>
  <c r="AN232" i="57"/>
  <c r="T46" i="46" s="1"/>
  <c r="BF139" i="57"/>
  <c r="AI17" i="45"/>
  <c r="AU97" i="49"/>
  <c r="AV39" i="55"/>
  <c r="AU97" i="42"/>
  <c r="AV31" i="55"/>
  <c r="AI56" i="48"/>
  <c r="CS29" i="57" l="1"/>
  <c r="CS10" i="57" s="1"/>
  <c r="AB197" i="33" s="1"/>
  <c r="AB31" i="45"/>
  <c r="CR30" i="57"/>
  <c r="CR11" i="57" s="1"/>
  <c r="AA198" i="33" s="1"/>
  <c r="AA31" i="46"/>
  <c r="CT28" i="57"/>
  <c r="CT9" i="57" s="1"/>
  <c r="AC196" i="33" s="1"/>
  <c r="AC31" i="44"/>
  <c r="CX25" i="57"/>
  <c r="CX6" i="57" s="1"/>
  <c r="AG193" i="33" s="1"/>
  <c r="AG31" i="42"/>
  <c r="CR31" i="57"/>
  <c r="CR12" i="57" s="1"/>
  <c r="AA199" i="33" s="1"/>
  <c r="AA31" i="47"/>
  <c r="CY23" i="57"/>
  <c r="CY4" i="57" s="1"/>
  <c r="AH191" i="33" s="1"/>
  <c r="AH31" i="32"/>
  <c r="CU27" i="57"/>
  <c r="CU8" i="57" s="1"/>
  <c r="AD195" i="33" s="1"/>
  <c r="AD31" i="40"/>
  <c r="CO33" i="57"/>
  <c r="CO14" i="57" s="1"/>
  <c r="X201" i="33" s="1"/>
  <c r="X202" i="33" s="1"/>
  <c r="X98" i="33" s="1"/>
  <c r="X31" i="49"/>
  <c r="AV97" i="42"/>
  <c r="AW31" i="55"/>
  <c r="T123" i="32"/>
  <c r="T122" i="32" s="1"/>
  <c r="AI123" i="46"/>
  <c r="AI122" i="46" s="1"/>
  <c r="T123" i="46"/>
  <c r="T122" i="46" s="1"/>
  <c r="AV97" i="49"/>
  <c r="AW39" i="55"/>
  <c r="E91" i="33"/>
  <c r="E9" i="55"/>
  <c r="AJ56" i="48"/>
  <c r="T123" i="45"/>
  <c r="T122" i="45" s="1"/>
  <c r="P25" i="51"/>
  <c r="AF58" i="51"/>
  <c r="AF22" i="43" s="1"/>
  <c r="BX8" i="51"/>
  <c r="AR8" i="51"/>
  <c r="AK4" i="46"/>
  <c r="AJ36" i="46"/>
  <c r="S141" i="33"/>
  <c r="X174" i="33"/>
  <c r="Y60" i="55"/>
  <c r="K112" i="33"/>
  <c r="AB42" i="47"/>
  <c r="AB40" i="47" s="1"/>
  <c r="AH81" i="51"/>
  <c r="X179" i="33"/>
  <c r="Y65" i="55"/>
  <c r="AI76" i="42"/>
  <c r="AJ14" i="42"/>
  <c r="AJ56" i="43"/>
  <c r="L152" i="33"/>
  <c r="AU97" i="1"/>
  <c r="AV28" i="55"/>
  <c r="T123" i="43"/>
  <c r="T122" i="43" s="1"/>
  <c r="AI123" i="47"/>
  <c r="AI122" i="47" s="1"/>
  <c r="AF40" i="43"/>
  <c r="CV26" i="57"/>
  <c r="CV7" i="57" s="1"/>
  <c r="AE194" i="33" s="1"/>
  <c r="AE31" i="43"/>
  <c r="AI76" i="49"/>
  <c r="AJ14" i="49"/>
  <c r="AK36" i="32"/>
  <c r="AL4" i="32"/>
  <c r="AJ17" i="1"/>
  <c r="AI76" i="1"/>
  <c r="AJ14" i="1"/>
  <c r="AC20" i="44"/>
  <c r="AB19" i="44"/>
  <c r="AI76" i="47"/>
  <c r="AJ14" i="47"/>
  <c r="X176" i="33"/>
  <c r="Y62" i="55"/>
  <c r="AX125" i="57"/>
  <c r="AY110" i="57"/>
  <c r="P78" i="55"/>
  <c r="P113" i="46" s="1"/>
  <c r="AJ56" i="45"/>
  <c r="BH80" i="57"/>
  <c r="BH76" i="57"/>
  <c r="BH72" i="57"/>
  <c r="BH79" i="57"/>
  <c r="BH75" i="57"/>
  <c r="BH71" i="57"/>
  <c r="BH78" i="57"/>
  <c r="BH74" i="57"/>
  <c r="BH70" i="57"/>
  <c r="BH81" i="57"/>
  <c r="BH77" i="57"/>
  <c r="BH73" i="57"/>
  <c r="BI3" i="57"/>
  <c r="AV97" i="48"/>
  <c r="AW38" i="55"/>
  <c r="AJ56" i="49"/>
  <c r="Y42" i="49"/>
  <c r="Y40" i="49" s="1"/>
  <c r="AE83" i="51"/>
  <c r="AF22" i="1"/>
  <c r="AF57" i="51"/>
  <c r="AF22" i="42" s="1"/>
  <c r="P24" i="51"/>
  <c r="BX7" i="51"/>
  <c r="AR7" i="51"/>
  <c r="AP4" i="40"/>
  <c r="AB19" i="1"/>
  <c r="AC20" i="1"/>
  <c r="AH42" i="42"/>
  <c r="AH40" i="42" s="1"/>
  <c r="AN75" i="51"/>
  <c r="AV97" i="44"/>
  <c r="AW34" i="55"/>
  <c r="AV97" i="40"/>
  <c r="AW33" i="55"/>
  <c r="P31" i="51"/>
  <c r="BX14" i="51"/>
  <c r="AR14" i="51"/>
  <c r="AF64" i="51"/>
  <c r="AF22" i="48" s="1"/>
  <c r="T123" i="49"/>
  <c r="T122" i="49" s="1"/>
  <c r="O120" i="45"/>
  <c r="AW121" i="57"/>
  <c r="AX106" i="57"/>
  <c r="AK42" i="1"/>
  <c r="AQ72" i="51"/>
  <c r="AJ56" i="40"/>
  <c r="AC20" i="41"/>
  <c r="AB19" i="41"/>
  <c r="AB19" i="46"/>
  <c r="AC20" i="46"/>
  <c r="AJ56" i="32"/>
  <c r="AG127" i="33"/>
  <c r="AF82" i="33"/>
  <c r="AF67" i="59" s="1"/>
  <c r="AE36" i="33"/>
  <c r="AE45" i="59"/>
  <c r="AI76" i="45"/>
  <c r="AJ14" i="45"/>
  <c r="AC20" i="42"/>
  <c r="AB19" i="42"/>
  <c r="AI76" i="32"/>
  <c r="AJ14" i="32"/>
  <c r="AI123" i="43"/>
  <c r="AI122" i="43" s="1"/>
  <c r="AJ17" i="45"/>
  <c r="AF61" i="51"/>
  <c r="AF22" i="45" s="1"/>
  <c r="P28" i="51"/>
  <c r="BX11" i="51"/>
  <c r="AR11" i="51"/>
  <c r="AI42" i="32"/>
  <c r="AI40" i="32" s="1"/>
  <c r="AO73" i="51"/>
  <c r="AJ17" i="43"/>
  <c r="AJ17" i="41"/>
  <c r="AY67" i="57"/>
  <c r="AZ66" i="57"/>
  <c r="AJ17" i="46"/>
  <c r="AI76" i="48"/>
  <c r="AJ14" i="48"/>
  <c r="O120" i="42"/>
  <c r="AJ123" i="32"/>
  <c r="AJ122" i="32" s="1"/>
  <c r="AB42" i="48"/>
  <c r="AH82" i="51"/>
  <c r="AI42" i="43"/>
  <c r="AO76" i="51"/>
  <c r="AJ56" i="46"/>
  <c r="AJ14" i="44"/>
  <c r="AI76" i="44"/>
  <c r="BG211" i="57"/>
  <c r="BG133" i="57"/>
  <c r="BG134" i="57"/>
  <c r="BG212" i="57"/>
  <c r="T123" i="47"/>
  <c r="T122" i="47" s="1"/>
  <c r="AJ14" i="40"/>
  <c r="AI76" i="40"/>
  <c r="AW104" i="57"/>
  <c r="AV119" i="57"/>
  <c r="O72" i="55"/>
  <c r="O113" i="41" s="1"/>
  <c r="AC20" i="49"/>
  <c r="AB19" i="49"/>
  <c r="AJ56" i="47"/>
  <c r="AG54" i="51"/>
  <c r="AG22" i="1" s="1"/>
  <c r="AS4" i="51"/>
  <c r="AJ17" i="32"/>
  <c r="T123" i="40"/>
  <c r="T122" i="40" s="1"/>
  <c r="AB19" i="43"/>
  <c r="AC20" i="43"/>
  <c r="AJ123" i="45"/>
  <c r="AJ122" i="45" s="1"/>
  <c r="O120" i="44"/>
  <c r="X175" i="33"/>
  <c r="Y61" i="55"/>
  <c r="BF117" i="57"/>
  <c r="BG102" i="57"/>
  <c r="T70" i="55"/>
  <c r="T113" i="1" s="1"/>
  <c r="N143" i="33"/>
  <c r="AJ17" i="48"/>
  <c r="AK4" i="1"/>
  <c r="AJ36" i="1"/>
  <c r="BD223" i="57"/>
  <c r="AV97" i="47"/>
  <c r="AW37" i="55"/>
  <c r="AE66" i="51"/>
  <c r="AJ17" i="44"/>
  <c r="P23" i="51"/>
  <c r="BX6" i="51"/>
  <c r="AR6" i="51"/>
  <c r="AF56" i="51"/>
  <c r="AF22" i="41" s="1"/>
  <c r="D3" i="56"/>
  <c r="D81" i="49"/>
  <c r="D62" i="49" s="1"/>
  <c r="D63" i="49" s="1"/>
  <c r="D81" i="48"/>
  <c r="D62" i="48" s="1"/>
  <c r="D63" i="48" s="1"/>
  <c r="D81" i="47"/>
  <c r="D62" i="47" s="1"/>
  <c r="D63" i="47" s="1"/>
  <c r="D81" i="46"/>
  <c r="D62" i="46" s="1"/>
  <c r="D63" i="46" s="1"/>
  <c r="D81" i="45"/>
  <c r="D62" i="45" s="1"/>
  <c r="D63" i="45" s="1"/>
  <c r="D81" i="44"/>
  <c r="D62" i="44" s="1"/>
  <c r="D63" i="44" s="1"/>
  <c r="D81" i="40"/>
  <c r="D62" i="40" s="1"/>
  <c r="D63" i="40" s="1"/>
  <c r="D81" i="43"/>
  <c r="D62" i="43" s="1"/>
  <c r="D63" i="43" s="1"/>
  <c r="D81" i="41"/>
  <c r="D62" i="41" s="1"/>
  <c r="D63" i="41" s="1"/>
  <c r="D81" i="42"/>
  <c r="D62" i="42" s="1"/>
  <c r="D63" i="42" s="1"/>
  <c r="D81" i="1"/>
  <c r="D62" i="1" s="1"/>
  <c r="D63" i="1" s="1"/>
  <c r="D81" i="32"/>
  <c r="D62" i="32" s="1"/>
  <c r="D63" i="32" s="1"/>
  <c r="D62" i="59"/>
  <c r="E72" i="33"/>
  <c r="X177" i="33"/>
  <c r="Y63" i="55"/>
  <c r="AV97" i="41"/>
  <c r="AW30" i="55"/>
  <c r="W201" i="33"/>
  <c r="W202" i="33" s="1"/>
  <c r="W98" i="33" s="1"/>
  <c r="BL15" i="57"/>
  <c r="BL16" i="57" s="1"/>
  <c r="P29" i="51"/>
  <c r="AF62" i="51"/>
  <c r="AF22" i="46" s="1"/>
  <c r="BX12" i="51"/>
  <c r="AR12" i="51"/>
  <c r="AU97" i="32"/>
  <c r="AV29" i="55"/>
  <c r="AL189" i="33"/>
  <c r="DD2" i="57"/>
  <c r="AV97" i="43"/>
  <c r="AW32" i="55"/>
  <c r="P22" i="51"/>
  <c r="BX5" i="51"/>
  <c r="AR5" i="51"/>
  <c r="AR16" i="51" s="1"/>
  <c r="AF55" i="51"/>
  <c r="AF22" i="32" s="1"/>
  <c r="T123" i="42"/>
  <c r="T122" i="42" s="1"/>
  <c r="T123" i="41"/>
  <c r="T122" i="41" s="1"/>
  <c r="AS112" i="57"/>
  <c r="AR127" i="57"/>
  <c r="M80" i="55"/>
  <c r="M113" i="48" s="1"/>
  <c r="AJ17" i="47"/>
  <c r="AJ17" i="49"/>
  <c r="AC20" i="45"/>
  <c r="AB19" i="45"/>
  <c r="AL4" i="49"/>
  <c r="AK36" i="49"/>
  <c r="AK36" i="41"/>
  <c r="AL4" i="41"/>
  <c r="AJ56" i="42"/>
  <c r="AJ123" i="40"/>
  <c r="AJ122" i="40" s="1"/>
  <c r="AK36" i="40"/>
  <c r="M150" i="33"/>
  <c r="BJ16" i="57"/>
  <c r="BK16" i="57" s="1"/>
  <c r="T123" i="1"/>
  <c r="T122" i="1" s="1"/>
  <c r="BG132" i="57"/>
  <c r="BG210" i="57"/>
  <c r="AJ123" i="42"/>
  <c r="AJ122" i="42" s="1"/>
  <c r="AD42" i="44"/>
  <c r="AD40" i="44" s="1"/>
  <c r="AJ78" i="51"/>
  <c r="AL4" i="44"/>
  <c r="AK36" i="44"/>
  <c r="AI42" i="41"/>
  <c r="AO74" i="51"/>
  <c r="AQ129" i="57"/>
  <c r="AQ144" i="57" s="1"/>
  <c r="X173" i="33"/>
  <c r="Y59" i="55"/>
  <c r="O149" i="33"/>
  <c r="AI76" i="46"/>
  <c r="AJ14" i="46"/>
  <c r="AW124" i="57"/>
  <c r="AX109" i="57"/>
  <c r="AK36" i="45"/>
  <c r="AL4" i="45"/>
  <c r="AC20" i="32"/>
  <c r="AB19" i="32"/>
  <c r="X180" i="33"/>
  <c r="Y66" i="55"/>
  <c r="AI123" i="1"/>
  <c r="AI122" i="1" s="1"/>
  <c r="AI81" i="33"/>
  <c r="AI66" i="59" s="1"/>
  <c r="BE118" i="33"/>
  <c r="AB19" i="47"/>
  <c r="AC20" i="47"/>
  <c r="O120" i="40"/>
  <c r="AJ36" i="48"/>
  <c r="AK4" i="48"/>
  <c r="AV97" i="45"/>
  <c r="AW35" i="55"/>
  <c r="X178" i="33"/>
  <c r="Y64" i="55"/>
  <c r="T123" i="44"/>
  <c r="T122" i="44" s="1"/>
  <c r="AC20" i="48"/>
  <c r="AB19" i="48"/>
  <c r="AJ17" i="42"/>
  <c r="AC20" i="40"/>
  <c r="AB19" i="40"/>
  <c r="O142" i="33"/>
  <c r="AU111" i="57"/>
  <c r="AT126" i="57"/>
  <c r="N79" i="55"/>
  <c r="N113" i="47" s="1"/>
  <c r="AH40" i="1"/>
  <c r="CX22" i="57"/>
  <c r="CX3" i="57" s="1"/>
  <c r="AG190" i="33" s="1"/>
  <c r="AG31" i="1"/>
  <c r="X171" i="33"/>
  <c r="Y57" i="55"/>
  <c r="AK4" i="47"/>
  <c r="AJ36" i="47"/>
  <c r="AJ56" i="44"/>
  <c r="AW120" i="57"/>
  <c r="AX105" i="57"/>
  <c r="AJ123" i="49"/>
  <c r="AJ122" i="49" s="1"/>
  <c r="AJ123" i="41"/>
  <c r="AJ122" i="41" s="1"/>
  <c r="AB42" i="46"/>
  <c r="AB40" i="46" s="1"/>
  <c r="AH80" i="51"/>
  <c r="P26" i="51"/>
  <c r="AF59" i="51"/>
  <c r="AF22" i="40" s="1"/>
  <c r="BX9" i="51"/>
  <c r="AR9" i="51"/>
  <c r="AC42" i="45"/>
  <c r="AC40" i="45" s="1"/>
  <c r="AI79" i="51"/>
  <c r="BF143" i="57"/>
  <c r="BG209" i="57"/>
  <c r="BG145" i="57"/>
  <c r="BG131" i="57"/>
  <c r="BG143" i="57" s="1"/>
  <c r="BG219" i="57"/>
  <c r="BG141" i="57"/>
  <c r="X181" i="33"/>
  <c r="Y67" i="55"/>
  <c r="AK36" i="42"/>
  <c r="AL4" i="42"/>
  <c r="AJ17" i="40"/>
  <c r="L151" i="33"/>
  <c r="AF65" i="51"/>
  <c r="AF22" i="49" s="1"/>
  <c r="P32" i="51"/>
  <c r="BX15" i="51"/>
  <c r="AR15" i="51"/>
  <c r="AE42" i="40"/>
  <c r="AE40" i="40" s="1"/>
  <c r="AK77" i="51"/>
  <c r="AA40" i="48"/>
  <c r="CQ32" i="57"/>
  <c r="CQ13" i="57" s="1"/>
  <c r="Z200" i="33" s="1"/>
  <c r="Z31" i="48"/>
  <c r="X172" i="33"/>
  <c r="Y58" i="55"/>
  <c r="AQ16" i="51"/>
  <c r="AJ123" i="44"/>
  <c r="AJ122" i="44" s="1"/>
  <c r="AI76" i="43"/>
  <c r="AJ14" i="43"/>
  <c r="P30" i="51"/>
  <c r="AF63" i="51"/>
  <c r="AF22" i="47" s="1"/>
  <c r="BX13" i="51"/>
  <c r="AR13" i="51"/>
  <c r="AS113" i="57"/>
  <c r="AR128" i="57"/>
  <c r="AR129" i="57" s="1"/>
  <c r="AR144" i="57" s="1"/>
  <c r="M81" i="55"/>
  <c r="M113" i="49" s="1"/>
  <c r="T123" i="48"/>
  <c r="T122" i="48" s="1"/>
  <c r="P27" i="51"/>
  <c r="BX10" i="51"/>
  <c r="AR10" i="51"/>
  <c r="AF60" i="51"/>
  <c r="AF22" i="44" s="1"/>
  <c r="O120" i="43"/>
  <c r="AX108" i="57"/>
  <c r="AW123" i="57"/>
  <c r="AH40" i="41"/>
  <c r="CX24" i="57"/>
  <c r="CX5" i="57" s="1"/>
  <c r="AG192" i="33" s="1"/>
  <c r="AG31" i="41"/>
  <c r="AJ14" i="41"/>
  <c r="AI76" i="41"/>
  <c r="AJ56" i="41"/>
  <c r="BI16" i="57"/>
  <c r="AF135" i="1"/>
  <c r="AG56" i="1"/>
  <c r="AF381" i="33"/>
  <c r="AF34" i="33"/>
  <c r="AW122" i="57"/>
  <c r="AX107" i="57"/>
  <c r="AY103" i="57"/>
  <c r="AX118" i="57"/>
  <c r="P71" i="55"/>
  <c r="P113" i="32" s="1"/>
  <c r="AI123" i="48"/>
  <c r="AI122" i="48" s="1"/>
  <c r="AV97" i="46"/>
  <c r="AW36" i="55"/>
  <c r="AK4" i="43"/>
  <c r="AJ36" i="43"/>
  <c r="X170" i="33"/>
  <c r="Y56" i="55"/>
  <c r="CY25" i="57" l="1"/>
  <c r="CY6" i="57" s="1"/>
  <c r="AH193" i="33" s="1"/>
  <c r="AH31" i="42"/>
  <c r="CU28" i="57"/>
  <c r="CU9" i="57" s="1"/>
  <c r="AD196" i="33" s="1"/>
  <c r="AD31" i="44"/>
  <c r="CT29" i="57"/>
  <c r="CT10" i="57" s="1"/>
  <c r="AC197" i="33" s="1"/>
  <c r="AC31" i="45"/>
  <c r="CV27" i="57"/>
  <c r="CV8" i="57" s="1"/>
  <c r="AE195" i="33" s="1"/>
  <c r="AE31" i="40"/>
  <c r="CS30" i="57"/>
  <c r="CS11" i="57" s="1"/>
  <c r="AB198" i="33" s="1"/>
  <c r="AB31" i="46"/>
  <c r="CZ23" i="57"/>
  <c r="CZ4" i="57" s="1"/>
  <c r="AI191" i="33" s="1"/>
  <c r="AI31" i="32"/>
  <c r="CP33" i="57"/>
  <c r="CP14" i="57" s="1"/>
  <c r="Y201" i="33" s="1"/>
  <c r="Y202" i="33" s="1"/>
  <c r="Y98" i="33" s="1"/>
  <c r="Y31" i="49"/>
  <c r="CS31" i="57"/>
  <c r="CS12" i="57" s="1"/>
  <c r="AB199" i="33" s="1"/>
  <c r="AB31" i="47"/>
  <c r="AL4" i="43"/>
  <c r="AK36" i="43"/>
  <c r="AK123" i="42"/>
  <c r="AK122" i="42" s="1"/>
  <c r="AL4" i="47"/>
  <c r="AK36" i="47"/>
  <c r="AD20" i="48"/>
  <c r="AC19" i="48"/>
  <c r="Y178" i="33"/>
  <c r="Z64" i="55"/>
  <c r="AL4" i="48"/>
  <c r="AK36" i="48"/>
  <c r="O146" i="33"/>
  <c r="AL36" i="45"/>
  <c r="AM4" i="45"/>
  <c r="AJ76" i="46"/>
  <c r="AK14" i="46"/>
  <c r="Y173" i="33"/>
  <c r="Z59" i="55"/>
  <c r="AK123" i="49"/>
  <c r="AK122" i="49" s="1"/>
  <c r="AM189" i="33"/>
  <c r="DE2" i="57"/>
  <c r="AG62" i="51"/>
  <c r="AG22" i="46" s="1"/>
  <c r="AS12" i="51"/>
  <c r="D64" i="1"/>
  <c r="D155" i="1"/>
  <c r="D155" i="40"/>
  <c r="D64" i="40"/>
  <c r="D65" i="40" s="1"/>
  <c r="D155" i="47"/>
  <c r="D64" i="47"/>
  <c r="D65" i="47" s="1"/>
  <c r="AK17" i="44"/>
  <c r="AJ123" i="1"/>
  <c r="AJ122" i="1" s="1"/>
  <c r="AJ81" i="33"/>
  <c r="AJ66" i="59" s="1"/>
  <c r="T120" i="1"/>
  <c r="T141" i="33" s="1"/>
  <c r="AD20" i="43"/>
  <c r="AC19" i="43"/>
  <c r="AK17" i="32"/>
  <c r="AK56" i="47"/>
  <c r="O120" i="41"/>
  <c r="O144" i="33"/>
  <c r="AK17" i="41"/>
  <c r="AL42" i="1"/>
  <c r="AR72" i="51"/>
  <c r="AW97" i="40"/>
  <c r="AX33" i="55"/>
  <c r="AI42" i="42"/>
  <c r="AI40" i="42" s="1"/>
  <c r="AO75" i="51"/>
  <c r="AO231" i="57"/>
  <c r="BH138" i="57"/>
  <c r="AO232" i="57"/>
  <c r="BH139" i="57"/>
  <c r="AO226" i="57"/>
  <c r="BH211" i="57"/>
  <c r="BH133" i="57"/>
  <c r="AJ76" i="1"/>
  <c r="AK14" i="1"/>
  <c r="AK17" i="1"/>
  <c r="AJ76" i="49"/>
  <c r="AK14" i="49"/>
  <c r="AG40" i="43"/>
  <c r="CW26" i="57"/>
  <c r="CW7" i="57" s="1"/>
  <c r="AF194" i="33" s="1"/>
  <c r="AF31" i="43"/>
  <c r="L183" i="33"/>
  <c r="AK14" i="42"/>
  <c r="AJ76" i="42"/>
  <c r="AC42" i="47"/>
  <c r="AC40" i="47" s="1"/>
  <c r="AI81" i="51"/>
  <c r="AK56" i="48"/>
  <c r="AF36" i="33"/>
  <c r="AF45" i="59"/>
  <c r="AX123" i="57"/>
  <c r="AY108" i="57"/>
  <c r="P76" i="55"/>
  <c r="P113" i="44" s="1"/>
  <c r="AS10" i="51"/>
  <c r="AG60" i="51"/>
  <c r="AG22" i="44" s="1"/>
  <c r="AS128" i="57"/>
  <c r="AS129" i="57" s="1"/>
  <c r="AS144" i="57" s="1"/>
  <c r="AT113" i="57"/>
  <c r="Y172" i="33"/>
  <c r="Z58" i="55"/>
  <c r="AB40" i="48"/>
  <c r="CR32" i="57"/>
  <c r="CR13" i="57" s="1"/>
  <c r="AA200" i="33" s="1"/>
  <c r="AA31" i="48"/>
  <c r="AS15" i="51"/>
  <c r="AG65" i="51"/>
  <c r="AG22" i="49" s="1"/>
  <c r="Y181" i="33"/>
  <c r="Z67" i="55"/>
  <c r="AD42" i="45"/>
  <c r="AD40" i="45" s="1"/>
  <c r="AJ79" i="51"/>
  <c r="AY105" i="57"/>
  <c r="AX120" i="57"/>
  <c r="P73" i="55"/>
  <c r="P113" i="42" s="1"/>
  <c r="AK56" i="44"/>
  <c r="Y171" i="33"/>
  <c r="Z57" i="55"/>
  <c r="AI40" i="1"/>
  <c r="CY22" i="57"/>
  <c r="CY3" i="57" s="1"/>
  <c r="AH190" i="33" s="1"/>
  <c r="AH31" i="1"/>
  <c r="AU126" i="57"/>
  <c r="AV111" i="57"/>
  <c r="AC19" i="40"/>
  <c r="AD20" i="40"/>
  <c r="AK17" i="42"/>
  <c r="AJ123" i="48"/>
  <c r="AJ122" i="48" s="1"/>
  <c r="BF118" i="33"/>
  <c r="Y180" i="33"/>
  <c r="Z66" i="55"/>
  <c r="AK123" i="45"/>
  <c r="AK122" i="45" s="1"/>
  <c r="AK123" i="44"/>
  <c r="AK122" i="44" s="1"/>
  <c r="AK56" i="42"/>
  <c r="AM4" i="49"/>
  <c r="AL36" i="49"/>
  <c r="AK17" i="49"/>
  <c r="AK17" i="47"/>
  <c r="M120" i="48"/>
  <c r="Y177" i="33"/>
  <c r="Z63" i="55"/>
  <c r="D155" i="42"/>
  <c r="D64" i="42"/>
  <c r="D65" i="42" s="1"/>
  <c r="D155" i="44"/>
  <c r="D64" i="44"/>
  <c r="D65" i="44" s="1"/>
  <c r="D155" i="48"/>
  <c r="D64" i="48"/>
  <c r="D65" i="48" s="1"/>
  <c r="AS6" i="51"/>
  <c r="AG56" i="51"/>
  <c r="AG22" i="41" s="1"/>
  <c r="AW97" i="47"/>
  <c r="AX37" i="55"/>
  <c r="AL4" i="1"/>
  <c r="AK36" i="1"/>
  <c r="BE223" i="57"/>
  <c r="BG117" i="57"/>
  <c r="BH102" i="57"/>
  <c r="AJ76" i="40"/>
  <c r="AK14" i="40"/>
  <c r="AC42" i="48"/>
  <c r="AI82" i="51"/>
  <c r="AJ76" i="48"/>
  <c r="AK14" i="48"/>
  <c r="AS11" i="51"/>
  <c r="AG61" i="51"/>
  <c r="AG22" i="45" s="1"/>
  <c r="O148" i="33"/>
  <c r="AS14" i="51"/>
  <c r="AG64" i="51"/>
  <c r="AG22" i="48" s="1"/>
  <c r="AO235" i="57"/>
  <c r="BH142" i="57"/>
  <c r="AO225" i="57"/>
  <c r="BH210" i="57"/>
  <c r="BH132" i="57"/>
  <c r="AO230" i="57"/>
  <c r="BH137" i="57"/>
  <c r="AK56" i="45"/>
  <c r="Y176" i="33"/>
  <c r="Z62" i="55"/>
  <c r="AV97" i="1"/>
  <c r="AW28" i="55"/>
  <c r="Y174" i="33"/>
  <c r="Z60" i="55"/>
  <c r="AJ123" i="46"/>
  <c r="AJ122" i="46" s="1"/>
  <c r="E107" i="49"/>
  <c r="E106" i="49" s="1"/>
  <c r="E109" i="49" s="1"/>
  <c r="E103" i="49" s="1"/>
  <c r="E107" i="48"/>
  <c r="E106" i="48" s="1"/>
  <c r="E109" i="48" s="1"/>
  <c r="E103" i="48" s="1"/>
  <c r="E107" i="47"/>
  <c r="E106" i="47" s="1"/>
  <c r="E109" i="47" s="1"/>
  <c r="E103" i="47" s="1"/>
  <c r="E107" i="46"/>
  <c r="E106" i="46" s="1"/>
  <c r="E109" i="46" s="1"/>
  <c r="E103" i="46" s="1"/>
  <c r="E107" i="45"/>
  <c r="E106" i="45" s="1"/>
  <c r="E109" i="45" s="1"/>
  <c r="E103" i="45" s="1"/>
  <c r="E107" i="44"/>
  <c r="E106" i="44" s="1"/>
  <c r="E109" i="44" s="1"/>
  <c r="E103" i="44" s="1"/>
  <c r="E107" i="40"/>
  <c r="E106" i="40" s="1"/>
  <c r="E109" i="40" s="1"/>
  <c r="E103" i="40" s="1"/>
  <c r="E107" i="43"/>
  <c r="E106" i="43" s="1"/>
  <c r="E109" i="43" s="1"/>
  <c r="E103" i="43" s="1"/>
  <c r="E107" i="42"/>
  <c r="E106" i="42" s="1"/>
  <c r="E109" i="42" s="1"/>
  <c r="E103" i="42" s="1"/>
  <c r="E107" i="32"/>
  <c r="E106" i="32" s="1"/>
  <c r="E109" i="32" s="1"/>
  <c r="E103" i="32" s="1"/>
  <c r="E107" i="41"/>
  <c r="E106" i="41" s="1"/>
  <c r="E109" i="41" s="1"/>
  <c r="E103" i="41" s="1"/>
  <c r="E107" i="1"/>
  <c r="E8" i="55"/>
  <c r="Y170" i="33"/>
  <c r="Z56" i="55"/>
  <c r="AK56" i="41"/>
  <c r="AG63" i="51"/>
  <c r="AG22" i="47" s="1"/>
  <c r="AS13" i="51"/>
  <c r="AJ76" i="43"/>
  <c r="AK14" i="43"/>
  <c r="AW97" i="45"/>
  <c r="AX35" i="55"/>
  <c r="AD20" i="47"/>
  <c r="AC19" i="47"/>
  <c r="AD20" i="32"/>
  <c r="AC19" i="32"/>
  <c r="AY109" i="57"/>
  <c r="AX124" i="57"/>
  <c r="P77" i="55"/>
  <c r="P113" i="45" s="1"/>
  <c r="AM4" i="44"/>
  <c r="AL36" i="44"/>
  <c r="AK123" i="40"/>
  <c r="AK122" i="40" s="1"/>
  <c r="AL36" i="40"/>
  <c r="AM4" i="41"/>
  <c r="AL36" i="41"/>
  <c r="AG55" i="51"/>
  <c r="AG22" i="32" s="1"/>
  <c r="AS5" i="51"/>
  <c r="AW97" i="43"/>
  <c r="AX32" i="55"/>
  <c r="AV97" i="32"/>
  <c r="AW29" i="55"/>
  <c r="D155" i="32"/>
  <c r="D64" i="32"/>
  <c r="D65" i="32" s="1"/>
  <c r="D64" i="41"/>
  <c r="D65" i="41" s="1"/>
  <c r="D155" i="41"/>
  <c r="D155" i="45"/>
  <c r="D64" i="45"/>
  <c r="D65" i="45" s="1"/>
  <c r="D155" i="49"/>
  <c r="D64" i="49"/>
  <c r="D65" i="49" s="1"/>
  <c r="AC19" i="49"/>
  <c r="AD20" i="49"/>
  <c r="AX104" i="57"/>
  <c r="AW119" i="57"/>
  <c r="AJ76" i="44"/>
  <c r="AK14" i="44"/>
  <c r="AK56" i="46"/>
  <c r="AK17" i="45"/>
  <c r="AK14" i="45"/>
  <c r="AJ76" i="45"/>
  <c r="AK56" i="32"/>
  <c r="AX121" i="57"/>
  <c r="AY106" i="57"/>
  <c r="P74" i="55"/>
  <c r="P113" i="43" s="1"/>
  <c r="AW97" i="44"/>
  <c r="AX34" i="55"/>
  <c r="AQ4" i="40"/>
  <c r="Z42" i="49"/>
  <c r="Z40" i="49" s="1"/>
  <c r="AF83" i="51"/>
  <c r="AK56" i="49"/>
  <c r="BI79" i="57"/>
  <c r="BI140" i="57" s="1"/>
  <c r="BI75" i="57"/>
  <c r="BI136" i="57" s="1"/>
  <c r="BI71" i="57"/>
  <c r="BI78" i="57"/>
  <c r="BI139" i="57" s="1"/>
  <c r="BI74" i="57"/>
  <c r="BI135" i="57" s="1"/>
  <c r="BI70" i="57"/>
  <c r="BI81" i="57"/>
  <c r="BI142" i="57" s="1"/>
  <c r="BI77" i="57"/>
  <c r="BI138" i="57" s="1"/>
  <c r="BI73" i="57"/>
  <c r="BJ3" i="57"/>
  <c r="BI80" i="57"/>
  <c r="BI76" i="57"/>
  <c r="BI137" i="57" s="1"/>
  <c r="BI72" i="57"/>
  <c r="AO224" i="57"/>
  <c r="BH145" i="57"/>
  <c r="BH131" i="57"/>
  <c r="BH209" i="57"/>
  <c r="AO229" i="57"/>
  <c r="BH136" i="57"/>
  <c r="AO234" i="57"/>
  <c r="BH219" i="57"/>
  <c r="BH141" i="57"/>
  <c r="P120" i="46"/>
  <c r="AC19" i="44"/>
  <c r="AD20" i="44"/>
  <c r="AL36" i="32"/>
  <c r="AM4" i="32"/>
  <c r="Y179" i="33"/>
  <c r="Z65" i="55"/>
  <c r="AL4" i="46"/>
  <c r="AK36" i="46"/>
  <c r="AW97" i="42"/>
  <c r="AX31" i="55"/>
  <c r="P120" i="32"/>
  <c r="AW97" i="46"/>
  <c r="AX36" i="55"/>
  <c r="AY118" i="57"/>
  <c r="AZ103" i="57"/>
  <c r="AK14" i="41"/>
  <c r="AJ76" i="41"/>
  <c r="AJ123" i="43"/>
  <c r="AJ122" i="43" s="1"/>
  <c r="AY107" i="57"/>
  <c r="AX122" i="57"/>
  <c r="P75" i="55"/>
  <c r="P113" i="40" s="1"/>
  <c r="AH56" i="1"/>
  <c r="AG135" i="1"/>
  <c r="AG34" i="33"/>
  <c r="AI40" i="41"/>
  <c r="CY24" i="57"/>
  <c r="CY5" i="57" s="1"/>
  <c r="AH192" i="33" s="1"/>
  <c r="AH31" i="41"/>
  <c r="O145" i="33"/>
  <c r="M120" i="49"/>
  <c r="AF42" i="40"/>
  <c r="AF40" i="40" s="1"/>
  <c r="AL77" i="51"/>
  <c r="AK17" i="40"/>
  <c r="AL36" i="42"/>
  <c r="AM4" i="42"/>
  <c r="AG59" i="51"/>
  <c r="AG22" i="40" s="1"/>
  <c r="AS9" i="51"/>
  <c r="AC42" i="46"/>
  <c r="AC40" i="46" s="1"/>
  <c r="AI80" i="51"/>
  <c r="AJ123" i="47"/>
  <c r="AJ122" i="47" s="1"/>
  <c r="N120" i="47"/>
  <c r="AJ42" i="41"/>
  <c r="AP74" i="51"/>
  <c r="AE42" i="44"/>
  <c r="AE40" i="44" s="1"/>
  <c r="AK78" i="51"/>
  <c r="BK15" i="57"/>
  <c r="AK123" i="41"/>
  <c r="AK122" i="41" s="1"/>
  <c r="AD20" i="45"/>
  <c r="AC19" i="45"/>
  <c r="AT112" i="57"/>
  <c r="AS127" i="57"/>
  <c r="AW97" i="41"/>
  <c r="AX30" i="55"/>
  <c r="E64" i="59"/>
  <c r="D155" i="43"/>
  <c r="D64" i="43"/>
  <c r="D65" i="43" s="1"/>
  <c r="D64" i="46"/>
  <c r="D65" i="46" s="1"/>
  <c r="D155" i="46"/>
  <c r="D55" i="56"/>
  <c r="D56" i="56" s="1"/>
  <c r="D37" i="56"/>
  <c r="D38" i="56" s="1"/>
  <c r="D47" i="56"/>
  <c r="D42" i="56"/>
  <c r="D43" i="56" s="1"/>
  <c r="AK17" i="48"/>
  <c r="Y175" i="33"/>
  <c r="Z61" i="55"/>
  <c r="O147" i="33"/>
  <c r="AT4" i="51"/>
  <c r="AH54" i="51"/>
  <c r="AH22" i="1" s="1"/>
  <c r="AJ42" i="43"/>
  <c r="AP76" i="51"/>
  <c r="AK17" i="46"/>
  <c r="AZ67" i="57"/>
  <c r="BA66" i="57"/>
  <c r="AK17" i="43"/>
  <c r="AJ42" i="32"/>
  <c r="AJ40" i="32" s="1"/>
  <c r="AP73" i="51"/>
  <c r="AK14" i="32"/>
  <c r="AJ76" i="32"/>
  <c r="AD20" i="42"/>
  <c r="AC19" i="42"/>
  <c r="AH127" i="33"/>
  <c r="AG82" i="33"/>
  <c r="AG67" i="59" s="1"/>
  <c r="AD20" i="46"/>
  <c r="AC19" i="46"/>
  <c r="AD20" i="41"/>
  <c r="AC19" i="41"/>
  <c r="AK56" i="40"/>
  <c r="AD20" i="1"/>
  <c r="AC19" i="1"/>
  <c r="AG57" i="51"/>
  <c r="AG22" i="42" s="1"/>
  <c r="AS7" i="51"/>
  <c r="AF66" i="51"/>
  <c r="AW97" i="48"/>
  <c r="AX38" i="55"/>
  <c r="AO227" i="57"/>
  <c r="BH212" i="57"/>
  <c r="BH134" i="57"/>
  <c r="AO228" i="57"/>
  <c r="BH135" i="57"/>
  <c r="AO233" i="57"/>
  <c r="BH140" i="57"/>
  <c r="AY125" i="57"/>
  <c r="AZ110" i="57"/>
  <c r="AJ76" i="47"/>
  <c r="AK14" i="47"/>
  <c r="AK123" i="32"/>
  <c r="AK122" i="32" s="1"/>
  <c r="AK56" i="43"/>
  <c r="AG58" i="51"/>
  <c r="AG22" i="43" s="1"/>
  <c r="AS8" i="51"/>
  <c r="AW97" i="49"/>
  <c r="AX39" i="55"/>
  <c r="CV28" i="57" l="1"/>
  <c r="CV9" i="57" s="1"/>
  <c r="AE196" i="33" s="1"/>
  <c r="AE31" i="44"/>
  <c r="CQ33" i="57"/>
  <c r="CQ14" i="57" s="1"/>
  <c r="Z201" i="33" s="1"/>
  <c r="Z202" i="33" s="1"/>
  <c r="Z98" i="33" s="1"/>
  <c r="Z31" i="49"/>
  <c r="DA23" i="57"/>
  <c r="DA4" i="57" s="1"/>
  <c r="AJ191" i="33" s="1"/>
  <c r="AJ31" i="32"/>
  <c r="CW27" i="57"/>
  <c r="CW8" i="57" s="1"/>
  <c r="AF195" i="33" s="1"/>
  <c r="AF31" i="40"/>
  <c r="CU29" i="57"/>
  <c r="CU10" i="57" s="1"/>
  <c r="AD197" i="33" s="1"/>
  <c r="AD31" i="45"/>
  <c r="CT30" i="57"/>
  <c r="CT11" i="57" s="1"/>
  <c r="AC198" i="33" s="1"/>
  <c r="AC31" i="46"/>
  <c r="CT31" i="57"/>
  <c r="CT12" i="57" s="1"/>
  <c r="AC199" i="33" s="1"/>
  <c r="AC31" i="47"/>
  <c r="CZ25" i="57"/>
  <c r="CZ6" i="57" s="1"/>
  <c r="AI193" i="33" s="1"/>
  <c r="AI31" i="42"/>
  <c r="AE20" i="1"/>
  <c r="AD19" i="1"/>
  <c r="AI127" i="33"/>
  <c r="AH82" i="33"/>
  <c r="AH67" i="59" s="1"/>
  <c r="AI56" i="1"/>
  <c r="AH135" i="1"/>
  <c r="AH34" i="33"/>
  <c r="Z179" i="33"/>
  <c r="AA65" i="55"/>
  <c r="AR4" i="40"/>
  <c r="AL17" i="45"/>
  <c r="D68" i="41"/>
  <c r="D5" i="61"/>
  <c r="D19" i="61" s="1"/>
  <c r="AW97" i="32"/>
  <c r="AX29" i="55"/>
  <c r="AL123" i="40"/>
  <c r="AL122" i="40" s="1"/>
  <c r="AM36" i="40"/>
  <c r="AE20" i="32"/>
  <c r="AD19" i="32"/>
  <c r="E101" i="40"/>
  <c r="E214" i="33" s="1"/>
  <c r="E66" i="40"/>
  <c r="AD42" i="48"/>
  <c r="AJ82" i="51"/>
  <c r="AK123" i="1"/>
  <c r="AK122" i="1" s="1"/>
  <c r="AK81" i="33"/>
  <c r="AK66" i="59" s="1"/>
  <c r="Z177" i="33"/>
  <c r="AA63" i="55"/>
  <c r="BG118" i="33"/>
  <c r="AT15" i="51"/>
  <c r="AH65" i="51"/>
  <c r="AH22" i="49" s="1"/>
  <c r="AY123" i="57"/>
  <c r="AZ108" i="57"/>
  <c r="AL56" i="48"/>
  <c r="AL17" i="44"/>
  <c r="AX97" i="48"/>
  <c r="AY38" i="55"/>
  <c r="AE20" i="46"/>
  <c r="AD19" i="46"/>
  <c r="AK76" i="32"/>
  <c r="AL14" i="32"/>
  <c r="AL17" i="43"/>
  <c r="D52" i="56"/>
  <c r="AK42" i="41"/>
  <c r="AQ74" i="51"/>
  <c r="AD42" i="46"/>
  <c r="AD40" i="46" s="1"/>
  <c r="AJ80" i="51"/>
  <c r="AN4" i="42"/>
  <c r="AM36" i="42"/>
  <c r="AJ40" i="41"/>
  <c r="CZ24" i="57"/>
  <c r="CZ5" i="57" s="1"/>
  <c r="AI192" i="33" s="1"/>
  <c r="AI31" i="41"/>
  <c r="P120" i="40"/>
  <c r="AX97" i="46"/>
  <c r="AY36" i="55"/>
  <c r="AK123" i="46"/>
  <c r="AK122" i="46" s="1"/>
  <c r="AL123" i="32"/>
  <c r="AL122" i="32" s="1"/>
  <c r="BI211" i="57"/>
  <c r="BI133" i="57"/>
  <c r="BI212" i="57"/>
  <c r="BI134" i="57"/>
  <c r="AA42" i="49"/>
  <c r="AA40" i="49" s="1"/>
  <c r="AG83" i="51"/>
  <c r="AX97" i="44"/>
  <c r="AY34" i="55"/>
  <c r="AL56" i="46"/>
  <c r="AX119" i="57"/>
  <c r="AY104" i="57"/>
  <c r="P72" i="55"/>
  <c r="P113" i="41" s="1"/>
  <c r="D68" i="45"/>
  <c r="D10" i="61"/>
  <c r="D24" i="61" s="1"/>
  <c r="D68" i="32"/>
  <c r="D4" i="61"/>
  <c r="D18" i="61" s="1"/>
  <c r="AL123" i="44"/>
  <c r="AL122" i="44" s="1"/>
  <c r="AZ109" i="57"/>
  <c r="AY124" i="57"/>
  <c r="AX97" i="45"/>
  <c r="AY35" i="55"/>
  <c r="E101" i="32"/>
  <c r="E210" i="33" s="1"/>
  <c r="E66" i="32"/>
  <c r="E101" i="44"/>
  <c r="E215" i="33" s="1"/>
  <c r="E66" i="44"/>
  <c r="E101" i="48"/>
  <c r="E219" i="33" s="1"/>
  <c r="E66" i="48"/>
  <c r="AW97" i="1"/>
  <c r="AX28" i="55"/>
  <c r="U46" i="44"/>
  <c r="AP230" i="57"/>
  <c r="AH64" i="51"/>
  <c r="AH22" i="48" s="1"/>
  <c r="AT14" i="51"/>
  <c r="AT11" i="51"/>
  <c r="AH61" i="51"/>
  <c r="AH22" i="45" s="1"/>
  <c r="BH117" i="57"/>
  <c r="BI102" i="57"/>
  <c r="U70" i="55"/>
  <c r="AM4" i="1"/>
  <c r="AL36" i="1"/>
  <c r="BF223" i="57"/>
  <c r="AT6" i="51"/>
  <c r="AH56" i="51"/>
  <c r="AH22" i="41" s="1"/>
  <c r="M151" i="33"/>
  <c r="Z180" i="33"/>
  <c r="AA66" i="55"/>
  <c r="AL17" i="42"/>
  <c r="AV126" i="57"/>
  <c r="AW111" i="57"/>
  <c r="O79" i="55"/>
  <c r="O113" i="47" s="1"/>
  <c r="AJ40" i="1"/>
  <c r="CZ22" i="57"/>
  <c r="CZ3" i="57" s="1"/>
  <c r="AI190" i="33" s="1"/>
  <c r="AI31" i="1"/>
  <c r="Z181" i="33"/>
  <c r="AA67" i="55"/>
  <c r="Z172" i="33"/>
  <c r="AA58" i="55"/>
  <c r="AL14" i="42"/>
  <c r="AK76" i="42"/>
  <c r="AK76" i="1"/>
  <c r="AL14" i="1"/>
  <c r="U46" i="41"/>
  <c r="AP226" i="57"/>
  <c r="U46" i="45"/>
  <c r="AP231" i="57"/>
  <c r="AX97" i="40"/>
  <c r="AY33" i="55"/>
  <c r="AL17" i="41"/>
  <c r="O143" i="33"/>
  <c r="AL17" i="32"/>
  <c r="D59" i="1"/>
  <c r="D65" i="1"/>
  <c r="AN189" i="33"/>
  <c r="DF2" i="57"/>
  <c r="AK76" i="46"/>
  <c r="AL14" i="46"/>
  <c r="Z178" i="33"/>
  <c r="AA64" i="55"/>
  <c r="AD19" i="48"/>
  <c r="AE20" i="48"/>
  <c r="AZ125" i="57"/>
  <c r="BA110" i="57"/>
  <c r="Q78" i="55"/>
  <c r="Q113" i="46" s="1"/>
  <c r="U46" i="42"/>
  <c r="AP227" i="57"/>
  <c r="AL56" i="40"/>
  <c r="BA67" i="57"/>
  <c r="BB66" i="57"/>
  <c r="D68" i="43"/>
  <c r="D7" i="61"/>
  <c r="D21" i="61" s="1"/>
  <c r="AX97" i="41"/>
  <c r="AY30" i="55"/>
  <c r="AE20" i="45"/>
  <c r="AD19" i="45"/>
  <c r="U46" i="1"/>
  <c r="AP224" i="57"/>
  <c r="BI145" i="57"/>
  <c r="BI131" i="57"/>
  <c r="BI209" i="57"/>
  <c r="AY121" i="57"/>
  <c r="AZ106" i="57"/>
  <c r="AH63" i="51"/>
  <c r="AH22" i="47" s="1"/>
  <c r="AT13" i="51"/>
  <c r="E101" i="47"/>
  <c r="E218" i="33" s="1"/>
  <c r="E66" i="47"/>
  <c r="D68" i="44"/>
  <c r="D9" i="61"/>
  <c r="D23" i="61" s="1"/>
  <c r="P120" i="42"/>
  <c r="AL56" i="47"/>
  <c r="D68" i="47"/>
  <c r="D12" i="61"/>
  <c r="D26" i="61" s="1"/>
  <c r="AL123" i="45"/>
  <c r="AL122" i="45" s="1"/>
  <c r="AL36" i="48"/>
  <c r="AM4" i="48"/>
  <c r="AL36" i="47"/>
  <c r="AM4" i="47"/>
  <c r="U46" i="43"/>
  <c r="AP228" i="57"/>
  <c r="AH58" i="51"/>
  <c r="AH22" i="43" s="1"/>
  <c r="AT8" i="51"/>
  <c r="AK76" i="47"/>
  <c r="AL14" i="47"/>
  <c r="AD19" i="41"/>
  <c r="AE20" i="41"/>
  <c r="AE20" i="42"/>
  <c r="AD19" i="42"/>
  <c r="AK42" i="32"/>
  <c r="AK40" i="32" s="1"/>
  <c r="AQ73" i="51"/>
  <c r="AK42" i="43"/>
  <c r="AQ76" i="51"/>
  <c r="AU4" i="51"/>
  <c r="AI54" i="51"/>
  <c r="AI22" i="1" s="1"/>
  <c r="AL17" i="48"/>
  <c r="E41" i="56"/>
  <c r="AT127" i="57"/>
  <c r="AU112" i="57"/>
  <c r="N80" i="55"/>
  <c r="N113" i="48" s="1"/>
  <c r="AL123" i="42"/>
  <c r="AL122" i="42" s="1"/>
  <c r="AG36" i="33"/>
  <c r="AG45" i="59"/>
  <c r="AK76" i="41"/>
  <c r="AL14" i="41"/>
  <c r="P142" i="33"/>
  <c r="AL36" i="46"/>
  <c r="AM4" i="46"/>
  <c r="AE20" i="44"/>
  <c r="AD19" i="44"/>
  <c r="U46" i="48"/>
  <c r="AP234" i="57"/>
  <c r="BH143" i="57"/>
  <c r="AK76" i="45"/>
  <c r="AL14" i="45"/>
  <c r="AK76" i="44"/>
  <c r="AL14" i="44"/>
  <c r="AE20" i="49"/>
  <c r="AD19" i="49"/>
  <c r="AX97" i="43"/>
  <c r="AY32" i="55"/>
  <c r="AL123" i="41"/>
  <c r="AL122" i="41" s="1"/>
  <c r="AM36" i="44"/>
  <c r="AN4" i="44"/>
  <c r="AL14" i="43"/>
  <c r="AK76" i="43"/>
  <c r="AL56" i="41"/>
  <c r="E90" i="33"/>
  <c r="E83" i="33"/>
  <c r="E101" i="42"/>
  <c r="E212" i="33" s="1"/>
  <c r="E66" i="42"/>
  <c r="E101" i="45"/>
  <c r="E216" i="33" s="1"/>
  <c r="E66" i="45"/>
  <c r="E101" i="49"/>
  <c r="E220" i="33" s="1"/>
  <c r="E66" i="49"/>
  <c r="U46" i="49"/>
  <c r="AP235" i="57"/>
  <c r="AK76" i="48"/>
  <c r="AL14" i="48"/>
  <c r="AK76" i="40"/>
  <c r="AL14" i="40"/>
  <c r="AX97" i="47"/>
  <c r="AY37" i="55"/>
  <c r="D68" i="48"/>
  <c r="D13" i="61"/>
  <c r="D27" i="61" s="1"/>
  <c r="D68" i="42"/>
  <c r="D6" i="61"/>
  <c r="D20" i="61" s="1"/>
  <c r="AL17" i="47"/>
  <c r="AL17" i="49"/>
  <c r="AL123" i="49"/>
  <c r="AL122" i="49" s="1"/>
  <c r="AL56" i="42"/>
  <c r="AZ105" i="57"/>
  <c r="AY120" i="57"/>
  <c r="AH60" i="51"/>
  <c r="AH22" i="44" s="1"/>
  <c r="AT10" i="51"/>
  <c r="AD42" i="47"/>
  <c r="AD40" i="47" s="1"/>
  <c r="AJ81" i="51"/>
  <c r="L112" i="33"/>
  <c r="AH40" i="43"/>
  <c r="CX26" i="57"/>
  <c r="CX7" i="57" s="1"/>
  <c r="AG194" i="33" s="1"/>
  <c r="AG31" i="43"/>
  <c r="AE20" i="43"/>
  <c r="AD19" i="43"/>
  <c r="D68" i="40"/>
  <c r="D8" i="61"/>
  <c r="D22" i="61" s="1"/>
  <c r="AK123" i="43"/>
  <c r="AK122" i="43" s="1"/>
  <c r="AH57" i="51"/>
  <c r="AH22" i="42" s="1"/>
  <c r="AT7" i="51"/>
  <c r="D60" i="56"/>
  <c r="D133" i="33" s="1"/>
  <c r="D59" i="56"/>
  <c r="AN4" i="32"/>
  <c r="AM36" i="32"/>
  <c r="U46" i="40"/>
  <c r="AP229" i="57"/>
  <c r="BJ78" i="57"/>
  <c r="BJ139" i="57" s="1"/>
  <c r="BJ74" i="57"/>
  <c r="BJ135" i="57" s="1"/>
  <c r="BJ70" i="57"/>
  <c r="BJ81" i="57"/>
  <c r="BJ142" i="57" s="1"/>
  <c r="BJ77" i="57"/>
  <c r="BJ138" i="57" s="1"/>
  <c r="BJ73" i="57"/>
  <c r="BK3" i="57"/>
  <c r="BJ80" i="57"/>
  <c r="BJ76" i="57"/>
  <c r="BJ137" i="57" s="1"/>
  <c r="BJ72" i="57"/>
  <c r="BJ79" i="57"/>
  <c r="BJ140" i="57" s="1"/>
  <c r="BJ75" i="57"/>
  <c r="BJ136" i="57" s="1"/>
  <c r="BJ71" i="57"/>
  <c r="AL56" i="49"/>
  <c r="AL56" i="32"/>
  <c r="AH55" i="51"/>
  <c r="AH22" i="32" s="1"/>
  <c r="AT5" i="51"/>
  <c r="E101" i="41"/>
  <c r="E211" i="33" s="1"/>
  <c r="E66" i="41"/>
  <c r="U46" i="32"/>
  <c r="AP225" i="57"/>
  <c r="AX97" i="49"/>
  <c r="AY39" i="55"/>
  <c r="AL56" i="43"/>
  <c r="U46" i="47"/>
  <c r="AP233" i="57"/>
  <c r="AL17" i="46"/>
  <c r="AS16" i="51"/>
  <c r="Z175" i="33"/>
  <c r="AA61" i="55"/>
  <c r="D49" i="56"/>
  <c r="E46" i="56"/>
  <c r="D68" i="46"/>
  <c r="D11" i="61"/>
  <c r="D25" i="61" s="1"/>
  <c r="AF42" i="44"/>
  <c r="AF40" i="44" s="1"/>
  <c r="AL78" i="51"/>
  <c r="N150" i="33"/>
  <c r="AH59" i="51"/>
  <c r="AH22" i="40" s="1"/>
  <c r="AT9" i="51"/>
  <c r="AL17" i="40"/>
  <c r="AG42" i="40"/>
  <c r="AG40" i="40" s="1"/>
  <c r="AM77" i="51"/>
  <c r="M152" i="33"/>
  <c r="M183" i="33" s="1"/>
  <c r="AY122" i="57"/>
  <c r="AZ107" i="57"/>
  <c r="AZ118" i="57"/>
  <c r="BA103" i="57"/>
  <c r="Q71" i="55"/>
  <c r="Q113" i="32" s="1"/>
  <c r="AX97" i="42"/>
  <c r="AY31" i="55"/>
  <c r="P149" i="33"/>
  <c r="BI141" i="57"/>
  <c r="BI219" i="57"/>
  <c r="BI132" i="57"/>
  <c r="BI210" i="57"/>
  <c r="P120" i="43"/>
  <c r="D68" i="49"/>
  <c r="D14" i="61"/>
  <c r="D28" i="61" s="1"/>
  <c r="AN4" i="41"/>
  <c r="AM36" i="41"/>
  <c r="P120" i="45"/>
  <c r="AE20" i="47"/>
  <c r="AD19" i="47"/>
  <c r="Z170" i="33"/>
  <c r="AA56" i="55"/>
  <c r="E106" i="1"/>
  <c r="E97" i="33"/>
  <c r="E101" i="43"/>
  <c r="E213" i="33" s="1"/>
  <c r="E66" i="43"/>
  <c r="E101" i="46"/>
  <c r="E217" i="33" s="1"/>
  <c r="E66" i="46"/>
  <c r="Z174" i="33"/>
  <c r="AA60" i="55"/>
  <c r="Z176" i="33"/>
  <c r="AA62" i="55"/>
  <c r="AL56" i="45"/>
  <c r="AM36" i="49"/>
  <c r="AN4" i="49"/>
  <c r="AD19" i="40"/>
  <c r="AE20" i="40"/>
  <c r="Z171" i="33"/>
  <c r="AA57" i="55"/>
  <c r="AL56" i="44"/>
  <c r="AE42" i="45"/>
  <c r="AE40" i="45" s="1"/>
  <c r="AK79" i="51"/>
  <c r="AC40" i="48"/>
  <c r="CS32" i="57"/>
  <c r="CS13" i="57" s="1"/>
  <c r="AB200" i="33" s="1"/>
  <c r="AB31" i="48"/>
  <c r="AU113" i="57"/>
  <c r="AT128" i="57"/>
  <c r="AT129" i="57" s="1"/>
  <c r="AT144" i="57" s="1"/>
  <c r="N81" i="55"/>
  <c r="N113" i="49" s="1"/>
  <c r="P120" i="44"/>
  <c r="AK76" i="49"/>
  <c r="AL14" i="49"/>
  <c r="AL17" i="1"/>
  <c r="U46" i="46"/>
  <c r="AP232" i="57"/>
  <c r="AJ42" i="42"/>
  <c r="AJ40" i="42" s="1"/>
  <c r="AP75" i="51"/>
  <c r="AM42" i="1"/>
  <c r="AS72" i="51"/>
  <c r="AH62" i="51"/>
  <c r="AH22" i="46" s="1"/>
  <c r="AT12" i="51"/>
  <c r="Z173" i="33"/>
  <c r="AA59" i="55"/>
  <c r="AN4" i="45"/>
  <c r="AM36" i="45"/>
  <c r="AK123" i="48"/>
  <c r="AK122" i="48" s="1"/>
  <c r="AK123" i="47"/>
  <c r="AK122" i="47" s="1"/>
  <c r="AL36" i="43"/>
  <c r="AM4" i="43"/>
  <c r="CX27" i="57" l="1"/>
  <c r="CX8" i="57" s="1"/>
  <c r="AG195" i="33" s="1"/>
  <c r="AG31" i="40"/>
  <c r="CV29" i="57"/>
  <c r="CV10" i="57" s="1"/>
  <c r="AE197" i="33" s="1"/>
  <c r="AE31" i="45"/>
  <c r="DB23" i="57"/>
  <c r="DB4" i="57" s="1"/>
  <c r="AK191" i="33" s="1"/>
  <c r="AK31" i="32"/>
  <c r="CW28" i="57"/>
  <c r="CW9" i="57" s="1"/>
  <c r="AF196" i="33" s="1"/>
  <c r="AF31" i="44"/>
  <c r="DA25" i="57"/>
  <c r="DA6" i="57" s="1"/>
  <c r="AJ193" i="33" s="1"/>
  <c r="AJ31" i="42"/>
  <c r="CU31" i="57"/>
  <c r="CU12" i="57" s="1"/>
  <c r="AD199" i="33" s="1"/>
  <c r="AD31" i="47"/>
  <c r="CR33" i="57"/>
  <c r="CR14" i="57" s="1"/>
  <c r="AA201" i="33" s="1"/>
  <c r="AA202" i="33" s="1"/>
  <c r="AA98" i="33" s="1"/>
  <c r="AA31" i="49"/>
  <c r="CU30" i="57"/>
  <c r="CU11" i="57" s="1"/>
  <c r="AD198" i="33" s="1"/>
  <c r="AD31" i="46"/>
  <c r="AM123" i="45"/>
  <c r="AM122" i="45" s="1"/>
  <c r="AM17" i="1"/>
  <c r="AF42" i="45"/>
  <c r="AF40" i="45" s="1"/>
  <c r="AL79" i="51"/>
  <c r="AH42" i="40"/>
  <c r="AH40" i="40" s="1"/>
  <c r="AN77" i="51"/>
  <c r="AA175" i="33"/>
  <c r="AB61" i="55"/>
  <c r="AI40" i="43"/>
  <c r="CY26" i="57"/>
  <c r="CY7" i="57" s="1"/>
  <c r="AH194" i="33" s="1"/>
  <c r="AH31" i="43"/>
  <c r="D139" i="48"/>
  <c r="D73" i="48"/>
  <c r="E74" i="48" s="1"/>
  <c r="AM14" i="40"/>
  <c r="AL76" i="40"/>
  <c r="V46" i="49"/>
  <c r="AQ235" i="57"/>
  <c r="AL76" i="44"/>
  <c r="AM14" i="44"/>
  <c r="V46" i="45"/>
  <c r="AQ231" i="57"/>
  <c r="AA172" i="33"/>
  <c r="AB58" i="55"/>
  <c r="AM17" i="42"/>
  <c r="AO4" i="42"/>
  <c r="AN36" i="42"/>
  <c r="AE19" i="32"/>
  <c r="AF20" i="32"/>
  <c r="AO4" i="45"/>
  <c r="AN36" i="45"/>
  <c r="AA171" i="33"/>
  <c r="AB57" i="55"/>
  <c r="AA176" i="33"/>
  <c r="AB62" i="55"/>
  <c r="BJ211" i="57"/>
  <c r="BJ133" i="57"/>
  <c r="AM123" i="32"/>
  <c r="AM122" i="32" s="1"/>
  <c r="AM56" i="41"/>
  <c r="N120" i="48"/>
  <c r="U123" i="43"/>
  <c r="U122" i="43" s="1"/>
  <c r="AU13" i="51"/>
  <c r="AI63" i="51"/>
  <c r="AI22" i="47" s="1"/>
  <c r="V46" i="1"/>
  <c r="AQ224" i="57"/>
  <c r="U123" i="45"/>
  <c r="U122" i="45" s="1"/>
  <c r="O120" i="47"/>
  <c r="AM36" i="1"/>
  <c r="AN4" i="1"/>
  <c r="BG223" i="57"/>
  <c r="V46" i="44"/>
  <c r="AQ230" i="57"/>
  <c r="D84" i="32"/>
  <c r="D73" i="32"/>
  <c r="E74" i="32" s="1"/>
  <c r="D139" i="32"/>
  <c r="AY119" i="57"/>
  <c r="AZ104" i="57"/>
  <c r="AM56" i="46"/>
  <c r="AK40" i="41"/>
  <c r="DA24" i="57"/>
  <c r="DA5" i="57" s="1"/>
  <c r="AJ192" i="33" s="1"/>
  <c r="AJ31" i="41"/>
  <c r="AE42" i="46"/>
  <c r="AE40" i="46" s="1"/>
  <c r="AK80" i="51"/>
  <c r="AM17" i="43"/>
  <c r="AY97" i="48"/>
  <c r="AZ38" i="55"/>
  <c r="BH118" i="33"/>
  <c r="AE42" i="48"/>
  <c r="AK82" i="51"/>
  <c r="AM123" i="40"/>
  <c r="AM122" i="40" s="1"/>
  <c r="AN36" i="40"/>
  <c r="D73" i="41"/>
  <c r="E74" i="41" s="1"/>
  <c r="D139" i="41"/>
  <c r="AJ56" i="1"/>
  <c r="AI135" i="1"/>
  <c r="AI34" i="33"/>
  <c r="AI62" i="51"/>
  <c r="AI22" i="46" s="1"/>
  <c r="AU12" i="51"/>
  <c r="AF20" i="40"/>
  <c r="AE19" i="40"/>
  <c r="P145" i="33"/>
  <c r="U123" i="47"/>
  <c r="U122" i="47" s="1"/>
  <c r="BK81" i="57"/>
  <c r="BK142" i="57" s="1"/>
  <c r="BK77" i="57"/>
  <c r="BK138" i="57" s="1"/>
  <c r="BK73" i="57"/>
  <c r="BL3" i="57"/>
  <c r="BK80" i="57"/>
  <c r="BK76" i="57"/>
  <c r="BK137" i="57" s="1"/>
  <c r="BK72" i="57"/>
  <c r="BK79" i="57"/>
  <c r="BK140" i="57" s="1"/>
  <c r="BK75" i="57"/>
  <c r="BK136" i="57" s="1"/>
  <c r="BK71" i="57"/>
  <c r="BK78" i="57"/>
  <c r="BK139" i="57" s="1"/>
  <c r="BK74" i="57"/>
  <c r="BK135" i="57" s="1"/>
  <c r="BK70" i="57"/>
  <c r="AM56" i="42"/>
  <c r="AL76" i="41"/>
  <c r="AM14" i="41"/>
  <c r="AF20" i="41"/>
  <c r="AE19" i="41"/>
  <c r="V46" i="43"/>
  <c r="AQ228" i="57"/>
  <c r="AM36" i="48"/>
  <c r="AN4" i="48"/>
  <c r="D73" i="44"/>
  <c r="E74" i="44" s="1"/>
  <c r="D139" i="44"/>
  <c r="AZ121" i="57"/>
  <c r="BA106" i="57"/>
  <c r="Q74" i="55"/>
  <c r="Q113" i="43" s="1"/>
  <c r="AE19" i="45"/>
  <c r="AF20" i="45"/>
  <c r="AA178" i="33"/>
  <c r="AB64" i="55"/>
  <c r="AM17" i="32"/>
  <c r="AL76" i="1"/>
  <c r="AM14" i="1"/>
  <c r="AK40" i="1"/>
  <c r="DA22" i="57"/>
  <c r="DA3" i="57" s="1"/>
  <c r="AJ190" i="33" s="1"/>
  <c r="AJ31" i="1"/>
  <c r="AA180" i="33"/>
  <c r="AB66" i="55"/>
  <c r="AL123" i="1"/>
  <c r="AL122" i="1" s="1"/>
  <c r="AL81" i="33"/>
  <c r="AL66" i="59" s="1"/>
  <c r="P120" i="41"/>
  <c r="AB42" i="49"/>
  <c r="AB40" i="49" s="1"/>
  <c r="AH83" i="51"/>
  <c r="AL76" i="32"/>
  <c r="AM14" i="32"/>
  <c r="N120" i="49"/>
  <c r="P148" i="33"/>
  <c r="Q120" i="32"/>
  <c r="D73" i="46"/>
  <c r="E74" i="46" s="1"/>
  <c r="D139" i="46"/>
  <c r="AM56" i="49"/>
  <c r="BJ212" i="57"/>
  <c r="BJ134" i="57"/>
  <c r="D61" i="56"/>
  <c r="D132" i="33"/>
  <c r="D75" i="59" s="1"/>
  <c r="AE42" i="47"/>
  <c r="AE40" i="47" s="1"/>
  <c r="AK81" i="51"/>
  <c r="AM17" i="49"/>
  <c r="AM17" i="47"/>
  <c r="AY97" i="47"/>
  <c r="AZ37" i="55"/>
  <c r="U123" i="49"/>
  <c r="U122" i="49" s="1"/>
  <c r="AN36" i="44"/>
  <c r="AO4" i="44"/>
  <c r="AF20" i="44"/>
  <c r="AE19" i="44"/>
  <c r="AL42" i="43"/>
  <c r="AR76" i="51"/>
  <c r="AL123" i="48"/>
  <c r="AL122" i="48" s="1"/>
  <c r="P144" i="33"/>
  <c r="D73" i="43"/>
  <c r="E74" i="43" s="1"/>
  <c r="D139" i="43"/>
  <c r="Q120" i="46"/>
  <c r="AF20" i="48"/>
  <c r="AE19" i="48"/>
  <c r="AM36" i="43"/>
  <c r="AN4" i="43"/>
  <c r="AA173" i="33"/>
  <c r="AB59" i="55"/>
  <c r="AN42" i="1"/>
  <c r="AT72" i="51"/>
  <c r="V46" i="46"/>
  <c r="AQ232" i="57"/>
  <c r="E109" i="1"/>
  <c r="E103" i="1" s="1"/>
  <c r="E96" i="33"/>
  <c r="E104" i="33" s="1"/>
  <c r="AM123" i="41"/>
  <c r="AM122" i="41" s="1"/>
  <c r="D73" i="49"/>
  <c r="E74" i="49" s="1"/>
  <c r="D139" i="49"/>
  <c r="BA118" i="57"/>
  <c r="BB103" i="57"/>
  <c r="AU9" i="51"/>
  <c r="AI59" i="51"/>
  <c r="AI22" i="40" s="1"/>
  <c r="AG42" i="44"/>
  <c r="AG40" i="44" s="1"/>
  <c r="AM78" i="51"/>
  <c r="V46" i="32"/>
  <c r="AQ225" i="57"/>
  <c r="AU5" i="51"/>
  <c r="AI55" i="51"/>
  <c r="AI22" i="32" s="1"/>
  <c r="AM56" i="32"/>
  <c r="BJ132" i="57"/>
  <c r="BJ210" i="57"/>
  <c r="AN36" i="32"/>
  <c r="AO4" i="32"/>
  <c r="D73" i="42"/>
  <c r="E74" i="42" s="1"/>
  <c r="D139" i="42"/>
  <c r="AL76" i="48"/>
  <c r="AM14" i="48"/>
  <c r="AM123" i="44"/>
  <c r="AM122" i="44" s="1"/>
  <c r="AF20" i="49"/>
  <c r="AE19" i="49"/>
  <c r="AL76" i="45"/>
  <c r="AM14" i="45"/>
  <c r="V46" i="48"/>
  <c r="AQ234" i="57"/>
  <c r="AU127" i="57"/>
  <c r="AV112" i="57"/>
  <c r="AM17" i="48"/>
  <c r="AT16" i="51"/>
  <c r="AE19" i="42"/>
  <c r="AF20" i="42"/>
  <c r="AI58" i="51"/>
  <c r="AI22" i="43" s="1"/>
  <c r="AU8" i="51"/>
  <c r="AM36" i="47"/>
  <c r="AN4" i="47"/>
  <c r="AM56" i="47"/>
  <c r="U123" i="1"/>
  <c r="U122" i="1" s="1"/>
  <c r="AY97" i="41"/>
  <c r="AZ30" i="55"/>
  <c r="BB67" i="57"/>
  <c r="BC66" i="57"/>
  <c r="AM56" i="40"/>
  <c r="BA125" i="57"/>
  <c r="BB110" i="57"/>
  <c r="AL76" i="46"/>
  <c r="AM14" i="46"/>
  <c r="D68" i="1"/>
  <c r="D43" i="33"/>
  <c r="D3" i="61"/>
  <c r="AY97" i="40"/>
  <c r="AZ33" i="55"/>
  <c r="V46" i="41"/>
  <c r="AQ226" i="57"/>
  <c r="AW126" i="57"/>
  <c r="AX111" i="57"/>
  <c r="AI56" i="51"/>
  <c r="AI22" i="41" s="1"/>
  <c r="AU6" i="51"/>
  <c r="U113" i="1"/>
  <c r="AU11" i="51"/>
  <c r="AI61" i="51"/>
  <c r="AI22" i="45" s="1"/>
  <c r="U123" i="44"/>
  <c r="U122" i="44" s="1"/>
  <c r="BA109" i="57"/>
  <c r="AZ124" i="57"/>
  <c r="Q77" i="55"/>
  <c r="Q113" i="45" s="1"/>
  <c r="AY97" i="44"/>
  <c r="AZ34" i="55"/>
  <c r="P146" i="33"/>
  <c r="AM56" i="48"/>
  <c r="AU15" i="51"/>
  <c r="AI65" i="51"/>
  <c r="AI22" i="49" s="1"/>
  <c r="AA177" i="33"/>
  <c r="AB63" i="55"/>
  <c r="AX97" i="32"/>
  <c r="AY29" i="55"/>
  <c r="AM17" i="45"/>
  <c r="AS4" i="40"/>
  <c r="AK42" i="42"/>
  <c r="AK40" i="42" s="1"/>
  <c r="AQ75" i="51"/>
  <c r="AL76" i="49"/>
  <c r="AM14" i="49"/>
  <c r="P147" i="33"/>
  <c r="AM56" i="44"/>
  <c r="AM123" i="49"/>
  <c r="AM122" i="49" s="1"/>
  <c r="AM56" i="45"/>
  <c r="AZ122" i="57"/>
  <c r="BA107" i="57"/>
  <c r="Q75" i="55"/>
  <c r="Q113" i="40" s="1"/>
  <c r="AY97" i="49"/>
  <c r="AZ39" i="55"/>
  <c r="BJ209" i="57"/>
  <c r="BJ145" i="57"/>
  <c r="BJ131" i="57"/>
  <c r="BJ143" i="57" s="1"/>
  <c r="U123" i="40"/>
  <c r="U122" i="40" s="1"/>
  <c r="D73" i="40"/>
  <c r="E74" i="40" s="1"/>
  <c r="D84" i="40"/>
  <c r="D139" i="40"/>
  <c r="BA105" i="57"/>
  <c r="AZ120" i="57"/>
  <c r="Q73" i="55"/>
  <c r="Q113" i="42" s="1"/>
  <c r="AL123" i="46"/>
  <c r="AL122" i="46" s="1"/>
  <c r="AJ54" i="51"/>
  <c r="AJ22" i="1" s="1"/>
  <c r="AV4" i="51"/>
  <c r="AM14" i="47"/>
  <c r="AL76" i="47"/>
  <c r="U123" i="42"/>
  <c r="U122" i="42" s="1"/>
  <c r="AO189" i="33"/>
  <c r="DG2" i="57"/>
  <c r="AM17" i="41"/>
  <c r="AM17" i="44"/>
  <c r="AA179" i="33"/>
  <c r="AB65" i="55"/>
  <c r="AJ127" i="33"/>
  <c r="AI82" i="33"/>
  <c r="AI67" i="59" s="1"/>
  <c r="AL123" i="43"/>
  <c r="AL122" i="43" s="1"/>
  <c r="U123" i="46"/>
  <c r="U122" i="46" s="1"/>
  <c r="AV113" i="57"/>
  <c r="AU128" i="57"/>
  <c r="AD40" i="48"/>
  <c r="CT32" i="57"/>
  <c r="CT13" i="57" s="1"/>
  <c r="AC200" i="33" s="1"/>
  <c r="AC31" i="48"/>
  <c r="AN36" i="49"/>
  <c r="AO4" i="49"/>
  <c r="AA174" i="33"/>
  <c r="AB60" i="55"/>
  <c r="AA170" i="33"/>
  <c r="AB56" i="55"/>
  <c r="AF20" i="47"/>
  <c r="AE19" i="47"/>
  <c r="AN36" i="41"/>
  <c r="AO4" i="41"/>
  <c r="AY97" i="42"/>
  <c r="AZ31" i="55"/>
  <c r="M112" i="33"/>
  <c r="AM17" i="40"/>
  <c r="D48" i="56"/>
  <c r="AM17" i="46"/>
  <c r="V46" i="47"/>
  <c r="AQ233" i="57"/>
  <c r="AM56" i="43"/>
  <c r="U123" i="32"/>
  <c r="U122" i="32" s="1"/>
  <c r="BJ219" i="57"/>
  <c r="BJ141" i="57"/>
  <c r="V46" i="40"/>
  <c r="AQ229" i="57"/>
  <c r="AI57" i="51"/>
  <c r="AI22" i="42" s="1"/>
  <c r="AU7" i="51"/>
  <c r="AF20" i="43"/>
  <c r="AE19" i="43"/>
  <c r="AI60" i="51"/>
  <c r="AI22" i="44" s="1"/>
  <c r="AU10" i="51"/>
  <c r="AM14" i="43"/>
  <c r="AL76" i="43"/>
  <c r="AY97" i="43"/>
  <c r="AZ32" i="55"/>
  <c r="U123" i="48"/>
  <c r="U122" i="48" s="1"/>
  <c r="AM36" i="46"/>
  <c r="AN4" i="46"/>
  <c r="AL42" i="32"/>
  <c r="AL40" i="32" s="1"/>
  <c r="AR73" i="51"/>
  <c r="AL123" i="47"/>
  <c r="AL122" i="47" s="1"/>
  <c r="D73" i="47"/>
  <c r="E74" i="47" s="1"/>
  <c r="D139" i="47"/>
  <c r="BI143" i="57"/>
  <c r="V46" i="42"/>
  <c r="AQ227" i="57"/>
  <c r="U123" i="41"/>
  <c r="U122" i="41" s="1"/>
  <c r="AL76" i="42"/>
  <c r="AM14" i="42"/>
  <c r="AA181" i="33"/>
  <c r="AB67" i="55"/>
  <c r="BI117" i="57"/>
  <c r="BJ102" i="57"/>
  <c r="AI64" i="51"/>
  <c r="AI22" i="48" s="1"/>
  <c r="AU14" i="51"/>
  <c r="AX97" i="1"/>
  <c r="AY28" i="55"/>
  <c r="AY97" i="45"/>
  <c r="AZ35" i="55"/>
  <c r="D73" i="45"/>
  <c r="E74" i="45" s="1"/>
  <c r="D139" i="45"/>
  <c r="AY97" i="46"/>
  <c r="AZ36" i="55"/>
  <c r="AM123" i="42"/>
  <c r="AM122" i="42" s="1"/>
  <c r="AL42" i="41"/>
  <c r="AR74" i="51"/>
  <c r="AF20" i="46"/>
  <c r="AE19" i="46"/>
  <c r="BA108" i="57"/>
  <c r="AZ123" i="57"/>
  <c r="Q76" i="55"/>
  <c r="Q113" i="44" s="1"/>
  <c r="AH36" i="33"/>
  <c r="AH45" i="59"/>
  <c r="AE19" i="1"/>
  <c r="AF20" i="1"/>
  <c r="D84" i="41" l="1"/>
  <c r="D84" i="47"/>
  <c r="CV31" i="57"/>
  <c r="CV12" i="57" s="1"/>
  <c r="AE199" i="33" s="1"/>
  <c r="AE31" i="47"/>
  <c r="CW29" i="57"/>
  <c r="CW10" i="57" s="1"/>
  <c r="AF197" i="33" s="1"/>
  <c r="AF31" i="45"/>
  <c r="CX28" i="57"/>
  <c r="CX9" i="57" s="1"/>
  <c r="AG196" i="33" s="1"/>
  <c r="AG31" i="44"/>
  <c r="DC23" i="57"/>
  <c r="DC4" i="57" s="1"/>
  <c r="AL191" i="33" s="1"/>
  <c r="AL31" i="32"/>
  <c r="DB25" i="57"/>
  <c r="DB6" i="57" s="1"/>
  <c r="AK193" i="33" s="1"/>
  <c r="AK31" i="42"/>
  <c r="CS33" i="57"/>
  <c r="CS14" i="57" s="1"/>
  <c r="AB201" i="33" s="1"/>
  <c r="AB202" i="33" s="1"/>
  <c r="AB98" i="33" s="1"/>
  <c r="AB31" i="49"/>
  <c r="CV30" i="57"/>
  <c r="CV11" i="57" s="1"/>
  <c r="AE198" i="33" s="1"/>
  <c r="AE31" i="46"/>
  <c r="CY27" i="57"/>
  <c r="CY8" i="57" s="1"/>
  <c r="AH195" i="33" s="1"/>
  <c r="AH31" i="40"/>
  <c r="W46" i="47"/>
  <c r="AR233" i="57"/>
  <c r="AM76" i="48"/>
  <c r="AN14" i="48"/>
  <c r="AM123" i="43"/>
  <c r="AM122" i="43" s="1"/>
  <c r="E85" i="46"/>
  <c r="E284" i="51"/>
  <c r="E61" i="46"/>
  <c r="AF19" i="1"/>
  <c r="AG20" i="1"/>
  <c r="AZ97" i="42"/>
  <c r="BA31" i="55"/>
  <c r="AN123" i="49"/>
  <c r="AN122" i="49" s="1"/>
  <c r="BA120" i="57"/>
  <c r="BB105" i="57"/>
  <c r="AV6" i="51"/>
  <c r="AJ56" i="51"/>
  <c r="AJ22" i="41" s="1"/>
  <c r="AM76" i="46"/>
  <c r="AN14" i="46"/>
  <c r="E85" i="42"/>
  <c r="E279" i="51"/>
  <c r="E61" i="42"/>
  <c r="AN123" i="32"/>
  <c r="AN122" i="32" s="1"/>
  <c r="W46" i="32"/>
  <c r="AR225" i="57"/>
  <c r="AG20" i="48"/>
  <c r="AF19" i="48"/>
  <c r="AN123" i="44"/>
  <c r="AN122" i="44" s="1"/>
  <c r="D62" i="56"/>
  <c r="D135" i="33" s="1"/>
  <c r="D134" i="33"/>
  <c r="D76" i="59" s="1"/>
  <c r="Q142" i="33"/>
  <c r="AG20" i="45"/>
  <c r="AF19" i="45"/>
  <c r="AN36" i="48"/>
  <c r="AO4" i="48"/>
  <c r="BK211" i="57"/>
  <c r="BK133" i="57"/>
  <c r="BK134" i="57"/>
  <c r="BK212" i="57"/>
  <c r="AI36" i="33"/>
  <c r="AI45" i="59"/>
  <c r="BI118" i="33"/>
  <c r="BA104" i="57"/>
  <c r="AZ119" i="57"/>
  <c r="Q72" i="55"/>
  <c r="Q113" i="41" s="1"/>
  <c r="D88" i="32"/>
  <c r="D87" i="32"/>
  <c r="D353" i="33"/>
  <c r="AO4" i="1"/>
  <c r="AN36" i="1"/>
  <c r="BH223" i="57"/>
  <c r="O150" i="33"/>
  <c r="AB176" i="33"/>
  <c r="AC62" i="55"/>
  <c r="AN123" i="45"/>
  <c r="AN122" i="45" s="1"/>
  <c r="AN14" i="40"/>
  <c r="AM76" i="40"/>
  <c r="AB175" i="33"/>
  <c r="AC61" i="55"/>
  <c r="AN17" i="1"/>
  <c r="BB108" i="57"/>
  <c r="BA123" i="57"/>
  <c r="AM42" i="41"/>
  <c r="AS74" i="51"/>
  <c r="D84" i="45"/>
  <c r="BJ117" i="57"/>
  <c r="BK102" i="57"/>
  <c r="V70" i="55"/>
  <c r="AM76" i="42"/>
  <c r="AN14" i="42"/>
  <c r="E85" i="47"/>
  <c r="E285" i="51"/>
  <c r="E61" i="47"/>
  <c r="AO4" i="46"/>
  <c r="AN36" i="46"/>
  <c r="AZ97" i="43"/>
  <c r="BA32" i="55"/>
  <c r="AJ57" i="51"/>
  <c r="AJ22" i="42" s="1"/>
  <c r="AV7" i="51"/>
  <c r="V123" i="47"/>
  <c r="V122" i="47" s="1"/>
  <c r="AF19" i="47"/>
  <c r="AG20" i="47"/>
  <c r="AB174" i="33"/>
  <c r="AC60" i="55"/>
  <c r="AU129" i="57"/>
  <c r="AU144" i="57" s="1"/>
  <c r="AN17" i="41"/>
  <c r="AM76" i="47"/>
  <c r="AN14" i="47"/>
  <c r="G136" i="51"/>
  <c r="AZ97" i="49"/>
  <c r="BA39" i="55"/>
  <c r="AN56" i="45"/>
  <c r="AL42" i="42"/>
  <c r="AL40" i="42" s="1"/>
  <c r="AR75" i="51"/>
  <c r="AY97" i="32"/>
  <c r="AZ29" i="55"/>
  <c r="AN56" i="48"/>
  <c r="AZ97" i="44"/>
  <c r="BA34" i="55"/>
  <c r="Q120" i="45"/>
  <c r="AJ61" i="51"/>
  <c r="AJ22" i="45" s="1"/>
  <c r="AV11" i="51"/>
  <c r="W46" i="41"/>
  <c r="AR226" i="57"/>
  <c r="D17" i="61"/>
  <c r="D15" i="61"/>
  <c r="D29" i="61" s="1"/>
  <c r="AZ97" i="41"/>
  <c r="BA30" i="55"/>
  <c r="AO4" i="47"/>
  <c r="AN36" i="47"/>
  <c r="AG20" i="42"/>
  <c r="AF19" i="42"/>
  <c r="AW112" i="57"/>
  <c r="AV127" i="57"/>
  <c r="O80" i="55"/>
  <c r="O113" i="48" s="1"/>
  <c r="V123" i="48"/>
  <c r="V122" i="48" s="1"/>
  <c r="AG20" i="49"/>
  <c r="AF19" i="49"/>
  <c r="D84" i="42"/>
  <c r="AN56" i="32"/>
  <c r="V123" i="32"/>
  <c r="V122" i="32" s="1"/>
  <c r="E101" i="1"/>
  <c r="E209" i="33" s="1"/>
  <c r="E66" i="1"/>
  <c r="W46" i="46"/>
  <c r="AR232" i="57"/>
  <c r="AB173" i="33"/>
  <c r="AC59" i="55"/>
  <c r="D84" i="43"/>
  <c r="AM42" i="43"/>
  <c r="AS76" i="51"/>
  <c r="AG20" i="44"/>
  <c r="AF19" i="44"/>
  <c r="AN17" i="47"/>
  <c r="AN17" i="49"/>
  <c r="AF42" i="47"/>
  <c r="AF40" i="47" s="1"/>
  <c r="AL81" i="51"/>
  <c r="AN56" i="49"/>
  <c r="D84" i="46"/>
  <c r="N152" i="33"/>
  <c r="AC42" i="49"/>
  <c r="AC40" i="49" s="1"/>
  <c r="AI83" i="51"/>
  <c r="P143" i="33"/>
  <c r="AB180" i="33"/>
  <c r="AC66" i="55"/>
  <c r="AL40" i="1"/>
  <c r="DB22" i="57"/>
  <c r="DB3" i="57" s="1"/>
  <c r="AK190" i="33" s="1"/>
  <c r="AK31" i="1"/>
  <c r="AB178" i="33"/>
  <c r="AC64" i="55"/>
  <c r="AM123" i="48"/>
  <c r="AM122" i="48" s="1"/>
  <c r="AG20" i="41"/>
  <c r="AF19" i="41"/>
  <c r="AN56" i="42"/>
  <c r="BK132" i="57"/>
  <c r="BK210" i="57"/>
  <c r="AJ62" i="51"/>
  <c r="AJ22" i="46" s="1"/>
  <c r="AV12" i="51"/>
  <c r="E85" i="41"/>
  <c r="E278" i="51"/>
  <c r="E61" i="41"/>
  <c r="AF42" i="48"/>
  <c r="AL82" i="51"/>
  <c r="AZ97" i="48"/>
  <c r="BA38" i="55"/>
  <c r="W46" i="44"/>
  <c r="AR230" i="57"/>
  <c r="AM123" i="1"/>
  <c r="AM122" i="1" s="1"/>
  <c r="AM81" i="33"/>
  <c r="AM66" i="59" s="1"/>
  <c r="AJ63" i="51"/>
  <c r="AJ22" i="47" s="1"/>
  <c r="AV13" i="51"/>
  <c r="AN56" i="41"/>
  <c r="AO36" i="45"/>
  <c r="AP4" i="45"/>
  <c r="AN123" i="42"/>
  <c r="AN122" i="42" s="1"/>
  <c r="AN17" i="42"/>
  <c r="W46" i="45"/>
  <c r="AR231" i="57"/>
  <c r="W46" i="49"/>
  <c r="AR235" i="57"/>
  <c r="E85" i="48"/>
  <c r="E286" i="51"/>
  <c r="E61" i="48"/>
  <c r="AZ97" i="46"/>
  <c r="BA36" i="55"/>
  <c r="AY97" i="1"/>
  <c r="AZ28" i="55"/>
  <c r="AM76" i="43"/>
  <c r="AN14" i="43"/>
  <c r="V123" i="40"/>
  <c r="V122" i="40" s="1"/>
  <c r="AN17" i="45"/>
  <c r="AJ65" i="51"/>
  <c r="AJ22" i="49" s="1"/>
  <c r="AV15" i="51"/>
  <c r="AY111" i="57"/>
  <c r="AX126" i="57"/>
  <c r="P79" i="55"/>
  <c r="P113" i="47" s="1"/>
  <c r="V123" i="41"/>
  <c r="V122" i="41" s="1"/>
  <c r="D38" i="33"/>
  <c r="D42" i="33"/>
  <c r="D47" i="59" s="1"/>
  <c r="D40" i="33"/>
  <c r="D44" i="33"/>
  <c r="BB125" i="57"/>
  <c r="BC110" i="57"/>
  <c r="R78" i="55"/>
  <c r="R113" i="46" s="1"/>
  <c r="AN56" i="40"/>
  <c r="AM123" i="47"/>
  <c r="AM122" i="47" s="1"/>
  <c r="AN17" i="48"/>
  <c r="AM76" i="45"/>
  <c r="AN14" i="45"/>
  <c r="AJ59" i="51"/>
  <c r="AJ22" i="40" s="1"/>
  <c r="AV9" i="51"/>
  <c r="E85" i="49"/>
  <c r="E287" i="51"/>
  <c r="E61" i="49"/>
  <c r="V123" i="46"/>
  <c r="V122" i="46" s="1"/>
  <c r="E85" i="43"/>
  <c r="E280" i="51"/>
  <c r="E61" i="43"/>
  <c r="AN17" i="32"/>
  <c r="Q120" i="43"/>
  <c r="E85" i="44"/>
  <c r="E282" i="51"/>
  <c r="E61" i="44"/>
  <c r="W46" i="43"/>
  <c r="AR228" i="57"/>
  <c r="BK209" i="57"/>
  <c r="BK145" i="57"/>
  <c r="BK131" i="57"/>
  <c r="BK219" i="57"/>
  <c r="BK141" i="57"/>
  <c r="AG20" i="40"/>
  <c r="AF19" i="40"/>
  <c r="AJ135" i="1"/>
  <c r="AK56" i="1"/>
  <c r="AJ34" i="33"/>
  <c r="D88" i="41"/>
  <c r="D87" i="41"/>
  <c r="D354" i="33"/>
  <c r="V123" i="44"/>
  <c r="V122" i="44" s="1"/>
  <c r="W46" i="1"/>
  <c r="AR224" i="57"/>
  <c r="N151" i="33"/>
  <c r="AB171" i="33"/>
  <c r="AC57" i="55"/>
  <c r="AG20" i="32"/>
  <c r="AF19" i="32"/>
  <c r="AO36" i="42"/>
  <c r="AP4" i="42"/>
  <c r="V123" i="45"/>
  <c r="V122" i="45" s="1"/>
  <c r="V123" i="49"/>
  <c r="V122" i="49" s="1"/>
  <c r="AJ40" i="43"/>
  <c r="CZ26" i="57"/>
  <c r="CZ7" i="57" s="1"/>
  <c r="AI194" i="33" s="1"/>
  <c r="AI31" i="43"/>
  <c r="AI42" i="40"/>
  <c r="AI40" i="40" s="1"/>
  <c r="AO77" i="51"/>
  <c r="AG42" i="45"/>
  <c r="AG40" i="45" s="1"/>
  <c r="AM79" i="51"/>
  <c r="E85" i="45"/>
  <c r="E283" i="51"/>
  <c r="E61" i="45"/>
  <c r="BA122" i="57"/>
  <c r="BB107" i="57"/>
  <c r="AN56" i="44"/>
  <c r="W46" i="48"/>
  <c r="AR234" i="57"/>
  <c r="AZ97" i="45"/>
  <c r="BA35" i="55"/>
  <c r="AV14" i="51"/>
  <c r="AJ64" i="51"/>
  <c r="AJ22" i="48" s="1"/>
  <c r="W46" i="42"/>
  <c r="AR227" i="57"/>
  <c r="D88" i="47"/>
  <c r="D87" i="47"/>
  <c r="D361" i="33"/>
  <c r="AM123" i="46"/>
  <c r="AM122" i="46" s="1"/>
  <c r="AV10" i="51"/>
  <c r="AJ60" i="51"/>
  <c r="AJ22" i="44" s="1"/>
  <c r="AF19" i="43"/>
  <c r="AG20" i="43"/>
  <c r="AN17" i="46"/>
  <c r="AN17" i="40"/>
  <c r="AO36" i="41"/>
  <c r="AP4" i="41"/>
  <c r="AW113" i="57"/>
  <c r="AV128" i="57"/>
  <c r="AV129" i="57" s="1"/>
  <c r="AV144" i="57" s="1"/>
  <c r="O81" i="55"/>
  <c r="O113" i="49" s="1"/>
  <c r="AK127" i="33"/>
  <c r="AJ82" i="33"/>
  <c r="AJ67" i="59" s="1"/>
  <c r="AN17" i="44"/>
  <c r="AK54" i="51"/>
  <c r="AK22" i="1" s="1"/>
  <c r="AW4" i="51"/>
  <c r="Q120" i="42"/>
  <c r="D88" i="40"/>
  <c r="D87" i="40"/>
  <c r="D357" i="33"/>
  <c r="Q120" i="44"/>
  <c r="AF19" i="46"/>
  <c r="AG20" i="46"/>
  <c r="AB181" i="33"/>
  <c r="AC67" i="55"/>
  <c r="V123" i="42"/>
  <c r="V122" i="42" s="1"/>
  <c r="AM42" i="32"/>
  <c r="AM40" i="32" s="1"/>
  <c r="AS73" i="51"/>
  <c r="W46" i="40"/>
  <c r="AR229" i="57"/>
  <c r="AN56" i="43"/>
  <c r="AN123" i="41"/>
  <c r="AN122" i="41" s="1"/>
  <c r="AB170" i="33"/>
  <c r="AC56" i="55"/>
  <c r="AP4" i="49"/>
  <c r="AO36" i="49"/>
  <c r="AE40" i="48"/>
  <c r="CU32" i="57"/>
  <c r="CU13" i="57" s="1"/>
  <c r="AD200" i="33" s="1"/>
  <c r="AD31" i="48"/>
  <c r="AB179" i="33"/>
  <c r="AC65" i="55"/>
  <c r="AP189" i="33"/>
  <c r="DH2" i="57"/>
  <c r="AU16" i="51"/>
  <c r="E85" i="40"/>
  <c r="E281" i="51"/>
  <c r="E61" i="40"/>
  <c r="Q120" i="40"/>
  <c r="AM76" i="49"/>
  <c r="AN14" i="49"/>
  <c r="AT4" i="40"/>
  <c r="AB177" i="33"/>
  <c r="AC63" i="55"/>
  <c r="BA124" i="57"/>
  <c r="BB109" i="57"/>
  <c r="U120" i="1"/>
  <c r="AZ97" i="40"/>
  <c r="BA33" i="55"/>
  <c r="D73" i="1"/>
  <c r="E74" i="1" s="1"/>
  <c r="D46" i="33"/>
  <c r="D49" i="59" s="1"/>
  <c r="D139" i="1"/>
  <c r="BC67" i="57"/>
  <c r="BD66" i="57"/>
  <c r="AN56" i="47"/>
  <c r="AJ58" i="51"/>
  <c r="AJ22" i="43" s="1"/>
  <c r="AV8" i="51"/>
  <c r="AO36" i="32"/>
  <c r="AP4" i="32"/>
  <c r="AV5" i="51"/>
  <c r="AJ55" i="51"/>
  <c r="AJ22" i="32" s="1"/>
  <c r="AH42" i="44"/>
  <c r="AH40" i="44" s="1"/>
  <c r="AN78" i="51"/>
  <c r="BC103" i="57"/>
  <c r="BB118" i="57"/>
  <c r="R71" i="55"/>
  <c r="R113" i="32" s="1"/>
  <c r="D84" i="49"/>
  <c r="AO42" i="1"/>
  <c r="AU72" i="51"/>
  <c r="AO4" i="43"/>
  <c r="AN36" i="43"/>
  <c r="Q149" i="33"/>
  <c r="AP4" i="44"/>
  <c r="AO36" i="44"/>
  <c r="AZ97" i="47"/>
  <c r="BA37" i="55"/>
  <c r="AM76" i="32"/>
  <c r="AN14" i="32"/>
  <c r="AM76" i="1"/>
  <c r="AN14" i="1"/>
  <c r="BA121" i="57"/>
  <c r="BB106" i="57"/>
  <c r="D84" i="44"/>
  <c r="V123" i="43"/>
  <c r="V122" i="43" s="1"/>
  <c r="AN14" i="41"/>
  <c r="AM76" i="41"/>
  <c r="BL80" i="57"/>
  <c r="BL219" i="57" s="1"/>
  <c r="BL76" i="57"/>
  <c r="BL72" i="57"/>
  <c r="BL211" i="57" s="1"/>
  <c r="BL79" i="57"/>
  <c r="BL75" i="57"/>
  <c r="BL71" i="57"/>
  <c r="BL210" i="57" s="1"/>
  <c r="BL78" i="57"/>
  <c r="BL74" i="57"/>
  <c r="BL70" i="57"/>
  <c r="BL209" i="57" s="1"/>
  <c r="BL81" i="57"/>
  <c r="BL77" i="57"/>
  <c r="BL73" i="57"/>
  <c r="BL212" i="57" s="1"/>
  <c r="AN123" i="40"/>
  <c r="AN122" i="40" s="1"/>
  <c r="AO36" i="40"/>
  <c r="AN17" i="43"/>
  <c r="AF42" i="46"/>
  <c r="AF40" i="46" s="1"/>
  <c r="AL80" i="51"/>
  <c r="AL40" i="41"/>
  <c r="DB24" i="57"/>
  <c r="DB5" i="57" s="1"/>
  <c r="AK192" i="33" s="1"/>
  <c r="AK31" i="41"/>
  <c r="AN56" i="46"/>
  <c r="E85" i="32"/>
  <c r="E277" i="51"/>
  <c r="E61" i="32"/>
  <c r="V123" i="1"/>
  <c r="V122" i="1" s="1"/>
  <c r="AB172" i="33"/>
  <c r="AC58" i="55"/>
  <c r="AN14" i="44"/>
  <c r="AM76" i="44"/>
  <c r="D84" i="48"/>
  <c r="CX29" i="57" l="1"/>
  <c r="CX10" i="57" s="1"/>
  <c r="AG197" i="33" s="1"/>
  <c r="AG31" i="45"/>
  <c r="CW31" i="57"/>
  <c r="CW12" i="57" s="1"/>
  <c r="AF199" i="33" s="1"/>
  <c r="AF31" i="47"/>
  <c r="CT33" i="57"/>
  <c r="CT14" i="57" s="1"/>
  <c r="AC201" i="33" s="1"/>
  <c r="AC202" i="33" s="1"/>
  <c r="AC98" i="33" s="1"/>
  <c r="AC31" i="49"/>
  <c r="CW30" i="57"/>
  <c r="CW11" i="57" s="1"/>
  <c r="AF198" i="33" s="1"/>
  <c r="AF31" i="46"/>
  <c r="CY28" i="57"/>
  <c r="CY9" i="57" s="1"/>
  <c r="AH196" i="33" s="1"/>
  <c r="AH31" i="44"/>
  <c r="DD23" i="57"/>
  <c r="DD4" i="57" s="1"/>
  <c r="AM191" i="33" s="1"/>
  <c r="AM31" i="32"/>
  <c r="CZ27" i="57"/>
  <c r="CZ8" i="57" s="1"/>
  <c r="AI195" i="33" s="1"/>
  <c r="AI31" i="40"/>
  <c r="DC25" i="57"/>
  <c r="DC6" i="57" s="1"/>
  <c r="AL193" i="33" s="1"/>
  <c r="AL31" i="42"/>
  <c r="Q146" i="33"/>
  <c r="AC179" i="33"/>
  <c r="AD65" i="55"/>
  <c r="AQ4" i="49"/>
  <c r="AP36" i="49"/>
  <c r="W123" i="42"/>
  <c r="W122" i="42" s="1"/>
  <c r="AO56" i="44"/>
  <c r="W123" i="1"/>
  <c r="W122" i="1" s="1"/>
  <c r="AO17" i="42"/>
  <c r="AC180" i="33"/>
  <c r="AD66" i="55"/>
  <c r="AG42" i="47"/>
  <c r="AG40" i="47" s="1"/>
  <c r="AM81" i="51"/>
  <c r="AG19" i="44"/>
  <c r="AH20" i="44"/>
  <c r="W123" i="46"/>
  <c r="W122" i="46" s="1"/>
  <c r="W123" i="41"/>
  <c r="W122" i="41" s="1"/>
  <c r="AM42" i="42"/>
  <c r="AM40" i="42" s="1"/>
  <c r="AS75" i="51"/>
  <c r="AH20" i="47"/>
  <c r="AG19" i="47"/>
  <c r="BA97" i="43"/>
  <c r="BB32" i="55"/>
  <c r="AO14" i="42"/>
  <c r="AN76" i="42"/>
  <c r="AO17" i="1"/>
  <c r="BB104" i="57"/>
  <c r="BA119" i="57"/>
  <c r="AC172" i="33"/>
  <c r="AD58" i="55"/>
  <c r="AM40" i="41"/>
  <c r="DC24" i="57"/>
  <c r="DC5" i="57" s="1"/>
  <c r="AL192" i="33" s="1"/>
  <c r="AL31" i="41"/>
  <c r="AN76" i="1"/>
  <c r="AO14" i="1"/>
  <c r="AO123" i="44"/>
  <c r="AO122" i="44" s="1"/>
  <c r="AN123" i="43"/>
  <c r="AN122" i="43" s="1"/>
  <c r="D88" i="49"/>
  <c r="D87" i="49"/>
  <c r="D363" i="33"/>
  <c r="AI42" i="44"/>
  <c r="AI40" i="44" s="1"/>
  <c r="AO78" i="51"/>
  <c r="AP36" i="32"/>
  <c r="AQ4" i="32"/>
  <c r="BD67" i="57"/>
  <c r="BE66" i="57"/>
  <c r="E85" i="1"/>
  <c r="E49" i="33" s="1"/>
  <c r="E51" i="59" s="1"/>
  <c r="E276" i="51"/>
  <c r="E61" i="1"/>
  <c r="AC177" i="33"/>
  <c r="AD63" i="55"/>
  <c r="AN76" i="49"/>
  <c r="AO14" i="49"/>
  <c r="E67" i="40"/>
  <c r="BV54" i="57"/>
  <c r="E78" i="40"/>
  <c r="E128" i="40"/>
  <c r="E77" i="40"/>
  <c r="E112" i="40"/>
  <c r="AF40" i="48"/>
  <c r="CV32" i="57"/>
  <c r="CV13" i="57" s="1"/>
  <c r="AE200" i="33" s="1"/>
  <c r="AE31" i="48"/>
  <c r="AC170" i="33"/>
  <c r="AD56" i="55"/>
  <c r="AO56" i="43"/>
  <c r="Q144" i="33"/>
  <c r="AO17" i="44"/>
  <c r="AW128" i="57"/>
  <c r="AX113" i="57"/>
  <c r="AO17" i="46"/>
  <c r="AH20" i="43"/>
  <c r="AG19" i="43"/>
  <c r="AW10" i="51"/>
  <c r="AK60" i="51"/>
  <c r="AK22" i="44" s="1"/>
  <c r="BC107" i="57"/>
  <c r="BB122" i="57"/>
  <c r="R75" i="55"/>
  <c r="R113" i="40" s="1"/>
  <c r="E67" i="45"/>
  <c r="BV56" i="57"/>
  <c r="E128" i="45"/>
  <c r="E77" i="45"/>
  <c r="E78" i="45"/>
  <c r="E112" i="45"/>
  <c r="AH42" i="45"/>
  <c r="AH40" i="45" s="1"/>
  <c r="AN79" i="51"/>
  <c r="AH20" i="32"/>
  <c r="AG19" i="32"/>
  <c r="AJ36" i="33"/>
  <c r="AJ45" i="59"/>
  <c r="AG19" i="40"/>
  <c r="AH20" i="40"/>
  <c r="BK143" i="57"/>
  <c r="W123" i="43"/>
  <c r="W122" i="43" s="1"/>
  <c r="E67" i="49"/>
  <c r="BV60" i="57"/>
  <c r="E78" i="49"/>
  <c r="E77" i="49"/>
  <c r="E128" i="49"/>
  <c r="E112" i="49"/>
  <c r="AK59" i="51"/>
  <c r="AK22" i="40" s="1"/>
  <c r="AW9" i="51"/>
  <c r="AO17" i="48"/>
  <c r="R120" i="46"/>
  <c r="AO17" i="45"/>
  <c r="AN76" i="43"/>
  <c r="AO14" i="43"/>
  <c r="BA97" i="46"/>
  <c r="BB36" i="55"/>
  <c r="W123" i="45"/>
  <c r="W122" i="45" s="1"/>
  <c r="AG42" i="48"/>
  <c r="AM82" i="51"/>
  <c r="AO56" i="42"/>
  <c r="AC173" i="33"/>
  <c r="AD59" i="55"/>
  <c r="D88" i="42"/>
  <c r="D87" i="42"/>
  <c r="D355" i="33"/>
  <c r="AX112" i="57"/>
  <c r="AW127" i="57"/>
  <c r="AN123" i="47"/>
  <c r="AN122" i="47" s="1"/>
  <c r="AW11" i="51"/>
  <c r="AK61" i="51"/>
  <c r="AK22" i="45" s="1"/>
  <c r="BA97" i="44"/>
  <c r="BB34" i="55"/>
  <c r="AO56" i="48"/>
  <c r="BA97" i="49"/>
  <c r="BB39" i="55"/>
  <c r="AN76" i="47"/>
  <c r="AO14" i="47"/>
  <c r="BK117" i="57"/>
  <c r="BL102" i="57"/>
  <c r="W70" i="55"/>
  <c r="W113" i="1" s="1"/>
  <c r="BB123" i="57"/>
  <c r="BC108" i="57"/>
  <c r="R76" i="55"/>
  <c r="R113" i="44" s="1"/>
  <c r="AN123" i="1"/>
  <c r="AN122" i="1" s="1"/>
  <c r="AN81" i="33"/>
  <c r="AN66" i="59" s="1"/>
  <c r="D132" i="32"/>
  <c r="D133" i="32" s="1"/>
  <c r="D134" i="32" s="1"/>
  <c r="D396" i="33"/>
  <c r="D89" i="32"/>
  <c r="D48" i="61"/>
  <c r="D62" i="61" s="1"/>
  <c r="D205" i="51"/>
  <c r="D221" i="51" s="1"/>
  <c r="D90" i="32"/>
  <c r="C129" i="32"/>
  <c r="D130" i="32"/>
  <c r="AH20" i="45"/>
  <c r="AG19" i="45"/>
  <c r="X46" i="32"/>
  <c r="AS225" i="57"/>
  <c r="BA97" i="42"/>
  <c r="BB31" i="55"/>
  <c r="AH20" i="1"/>
  <c r="AG19" i="1"/>
  <c r="AN76" i="44"/>
  <c r="AO14" i="44"/>
  <c r="AO14" i="32"/>
  <c r="AN76" i="32"/>
  <c r="BC118" i="57"/>
  <c r="BD103" i="57"/>
  <c r="AK58" i="51"/>
  <c r="AK22" i="43" s="1"/>
  <c r="AW8" i="51"/>
  <c r="AO56" i="47"/>
  <c r="AU4" i="40"/>
  <c r="W123" i="40"/>
  <c r="W122" i="40" s="1"/>
  <c r="AO123" i="41"/>
  <c r="AO122" i="41" s="1"/>
  <c r="AK40" i="43"/>
  <c r="DA26" i="57"/>
  <c r="DA7" i="57" s="1"/>
  <c r="AJ194" i="33" s="1"/>
  <c r="AJ31" i="43"/>
  <c r="D132" i="41"/>
  <c r="D133" i="41" s="1"/>
  <c r="D134" i="41" s="1"/>
  <c r="D89" i="41"/>
  <c r="D397" i="33"/>
  <c r="D49" i="61"/>
  <c r="D63" i="61" s="1"/>
  <c r="D206" i="51"/>
  <c r="D222" i="51" s="1"/>
  <c r="D90" i="41"/>
  <c r="C129" i="41"/>
  <c r="D130" i="41"/>
  <c r="X46" i="43"/>
  <c r="AS228" i="57"/>
  <c r="AO56" i="40"/>
  <c r="AY126" i="57"/>
  <c r="AZ111" i="57"/>
  <c r="AK63" i="51"/>
  <c r="AK22" i="47" s="1"/>
  <c r="AW13" i="51"/>
  <c r="W123" i="44"/>
  <c r="W122" i="44" s="1"/>
  <c r="AD42" i="49"/>
  <c r="AD40" i="49" s="1"/>
  <c r="AJ83" i="51"/>
  <c r="D88" i="43"/>
  <c r="D87" i="43"/>
  <c r="D356" i="33"/>
  <c r="AO56" i="32"/>
  <c r="AO56" i="45"/>
  <c r="E67" i="47"/>
  <c r="BV58" i="57"/>
  <c r="E77" i="47"/>
  <c r="E78" i="47"/>
  <c r="E128" i="47"/>
  <c r="E112" i="47"/>
  <c r="D88" i="45"/>
  <c r="D87" i="45"/>
  <c r="D359" i="33"/>
  <c r="AC176" i="33"/>
  <c r="AD62" i="55"/>
  <c r="AN76" i="48"/>
  <c r="AO14" i="48"/>
  <c r="AO56" i="46"/>
  <c r="AO17" i="43"/>
  <c r="D88" i="48"/>
  <c r="D87" i="48"/>
  <c r="D362" i="33"/>
  <c r="AG42" i="46"/>
  <c r="AG40" i="46" s="1"/>
  <c r="AM80" i="51"/>
  <c r="D88" i="44"/>
  <c r="D87" i="44"/>
  <c r="D358" i="33"/>
  <c r="AQ4" i="44"/>
  <c r="AP36" i="44"/>
  <c r="AP4" i="43"/>
  <c r="AO36" i="43"/>
  <c r="R120" i="32"/>
  <c r="AO123" i="32"/>
  <c r="AO122" i="32" s="1"/>
  <c r="D84" i="1"/>
  <c r="U141" i="33"/>
  <c r="AQ189" i="33"/>
  <c r="DI2" i="57"/>
  <c r="AN42" i="32"/>
  <c r="AN40" i="32" s="1"/>
  <c r="AT73" i="51"/>
  <c r="AX4" i="51"/>
  <c r="AL54" i="51"/>
  <c r="AL22" i="1" s="1"/>
  <c r="AL127" i="33"/>
  <c r="AK82" i="33"/>
  <c r="AK67" i="59" s="1"/>
  <c r="AO17" i="40"/>
  <c r="D89" i="47"/>
  <c r="D132" i="47"/>
  <c r="D133" i="47" s="1"/>
  <c r="D134" i="47" s="1"/>
  <c r="D404" i="33"/>
  <c r="D56" i="61"/>
  <c r="D70" i="61" s="1"/>
  <c r="D213" i="51"/>
  <c r="D229" i="51" s="1"/>
  <c r="D90" i="47"/>
  <c r="D130" i="47"/>
  <c r="C129" i="47"/>
  <c r="X46" i="48"/>
  <c r="AS234" i="57"/>
  <c r="AP36" i="42"/>
  <c r="AQ4" i="42"/>
  <c r="AL56" i="1"/>
  <c r="AK135" i="1"/>
  <c r="AK34" i="33"/>
  <c r="E67" i="44"/>
  <c r="BV55" i="57"/>
  <c r="E78" i="44"/>
  <c r="E128" i="44"/>
  <c r="E77" i="44"/>
  <c r="E112" i="44"/>
  <c r="AO17" i="32"/>
  <c r="E67" i="43"/>
  <c r="BV53" i="57"/>
  <c r="E78" i="43"/>
  <c r="E77" i="43"/>
  <c r="E128" i="43"/>
  <c r="E112" i="43"/>
  <c r="BC125" i="57"/>
  <c r="BD110" i="57"/>
  <c r="P120" i="47"/>
  <c r="AW15" i="51"/>
  <c r="AK65" i="51"/>
  <c r="AK22" i="49" s="1"/>
  <c r="E67" i="48"/>
  <c r="BV59" i="57"/>
  <c r="E128" i="48"/>
  <c r="E77" i="48"/>
  <c r="E78" i="48"/>
  <c r="E112" i="48"/>
  <c r="X46" i="49"/>
  <c r="AS235" i="57"/>
  <c r="AP36" i="45"/>
  <c r="AQ4" i="45"/>
  <c r="AC178" i="33"/>
  <c r="AD64" i="55"/>
  <c r="AM40" i="1"/>
  <c r="DC22" i="57"/>
  <c r="DC3" i="57" s="1"/>
  <c r="AL190" i="33" s="1"/>
  <c r="AL31" i="1"/>
  <c r="AO17" i="49"/>
  <c r="AO17" i="47"/>
  <c r="AN42" i="43"/>
  <c r="AT76" i="51"/>
  <c r="AP4" i="47"/>
  <c r="AO36" i="47"/>
  <c r="AZ97" i="32"/>
  <c r="BA29" i="55"/>
  <c r="AC174" i="33"/>
  <c r="AD60" i="55"/>
  <c r="AK57" i="51"/>
  <c r="AK22" i="42" s="1"/>
  <c r="AW7" i="51"/>
  <c r="AN123" i="46"/>
  <c r="AN122" i="46" s="1"/>
  <c r="V113" i="1"/>
  <c r="AN42" i="41"/>
  <c r="AT74" i="51"/>
  <c r="AC175" i="33"/>
  <c r="AD61" i="55"/>
  <c r="AN76" i="40"/>
  <c r="AO14" i="40"/>
  <c r="AP4" i="1"/>
  <c r="AO36" i="1"/>
  <c r="BI223" i="57"/>
  <c r="Q120" i="41"/>
  <c r="AO36" i="48"/>
  <c r="AP4" i="48"/>
  <c r="AH20" i="48"/>
  <c r="AG19" i="48"/>
  <c r="W123" i="32"/>
  <c r="W122" i="32" s="1"/>
  <c r="AW6" i="51"/>
  <c r="AK56" i="51"/>
  <c r="AK22" i="41" s="1"/>
  <c r="X46" i="47"/>
  <c r="AS233" i="57"/>
  <c r="AO123" i="40"/>
  <c r="AO122" i="40" s="1"/>
  <c r="AP36" i="40"/>
  <c r="AK55" i="51"/>
  <c r="AK22" i="32" s="1"/>
  <c r="AW5" i="51"/>
  <c r="AW16" i="51" s="1"/>
  <c r="BA97" i="45"/>
  <c r="BB35" i="55"/>
  <c r="X46" i="45"/>
  <c r="AS231" i="57"/>
  <c r="D88" i="46"/>
  <c r="D87" i="46"/>
  <c r="D360" i="33"/>
  <c r="Q148" i="33"/>
  <c r="E67" i="32"/>
  <c r="BV50" i="57"/>
  <c r="E78" i="32"/>
  <c r="E77" i="32"/>
  <c r="E128" i="32"/>
  <c r="E112" i="32"/>
  <c r="AO14" i="41"/>
  <c r="AN76" i="41"/>
  <c r="BB121" i="57"/>
  <c r="BC106" i="57"/>
  <c r="R74" i="55"/>
  <c r="R113" i="43" s="1"/>
  <c r="BA97" i="47"/>
  <c r="BB37" i="55"/>
  <c r="AP42" i="1"/>
  <c r="AV72" i="51"/>
  <c r="G135" i="51"/>
  <c r="BA97" i="40"/>
  <c r="BB33" i="55"/>
  <c r="BC109" i="57"/>
  <c r="BB124" i="57"/>
  <c r="R77" i="55"/>
  <c r="R113" i="45" s="1"/>
  <c r="AO123" i="49"/>
  <c r="AO122" i="49" s="1"/>
  <c r="X46" i="40"/>
  <c r="AS229" i="57"/>
  <c r="AC181" i="33"/>
  <c r="AD67" i="55"/>
  <c r="AH20" i="46"/>
  <c r="AG19" i="46"/>
  <c r="Q147" i="33"/>
  <c r="D89" i="40"/>
  <c r="D132" i="40"/>
  <c r="D133" i="40" s="1"/>
  <c r="D134" i="40" s="1"/>
  <c r="D400" i="33"/>
  <c r="D52" i="61"/>
  <c r="D66" i="61" s="1"/>
  <c r="D209" i="51"/>
  <c r="D225" i="51" s="1"/>
  <c r="D90" i="40"/>
  <c r="C129" i="40"/>
  <c r="D130" i="40"/>
  <c r="AV16" i="51"/>
  <c r="O120" i="49"/>
  <c r="AQ4" i="41"/>
  <c r="AP36" i="41"/>
  <c r="X46" i="42"/>
  <c r="AS227" i="57"/>
  <c r="AW14" i="51"/>
  <c r="AK64" i="51"/>
  <c r="AK22" i="48" s="1"/>
  <c r="W123" i="48"/>
  <c r="W122" i="48" s="1"/>
  <c r="AJ42" i="40"/>
  <c r="AJ40" i="40" s="1"/>
  <c r="AP77" i="51"/>
  <c r="AO123" i="42"/>
  <c r="AO122" i="42" s="1"/>
  <c r="AC171" i="33"/>
  <c r="AD57" i="55"/>
  <c r="X46" i="1"/>
  <c r="AS224" i="57"/>
  <c r="Q145" i="33"/>
  <c r="AO14" i="45"/>
  <c r="AN76" i="45"/>
  <c r="AZ97" i="1"/>
  <c r="BA28" i="55"/>
  <c r="W123" i="49"/>
  <c r="W122" i="49" s="1"/>
  <c r="AO123" i="45"/>
  <c r="AO122" i="45" s="1"/>
  <c r="AO56" i="41"/>
  <c r="X46" i="44"/>
  <c r="AS230" i="57"/>
  <c r="BA97" i="48"/>
  <c r="BB38" i="55"/>
  <c r="E67" i="41"/>
  <c r="BV51" i="57"/>
  <c r="E128" i="41"/>
  <c r="E78" i="41"/>
  <c r="E77" i="41"/>
  <c r="E112" i="41"/>
  <c r="AK62" i="51"/>
  <c r="AK22" i="46" s="1"/>
  <c r="AW12" i="51"/>
  <c r="AH20" i="41"/>
  <c r="AG19" i="41"/>
  <c r="N183" i="33"/>
  <c r="AO56" i="49"/>
  <c r="X46" i="46"/>
  <c r="AS232" i="57"/>
  <c r="AG19" i="49"/>
  <c r="AH20" i="49"/>
  <c r="O120" i="48"/>
  <c r="AH20" i="42"/>
  <c r="AG19" i="42"/>
  <c r="BA97" i="41"/>
  <c r="BB30" i="55"/>
  <c r="X46" i="41"/>
  <c r="AS226" i="57"/>
  <c r="AO17" i="41"/>
  <c r="AP4" i="46"/>
  <c r="AO36" i="46"/>
  <c r="AN123" i="48"/>
  <c r="AN122" i="48" s="1"/>
  <c r="D77" i="59"/>
  <c r="E50" i="48"/>
  <c r="E50" i="47"/>
  <c r="E50" i="42"/>
  <c r="E50" i="1"/>
  <c r="E50" i="44"/>
  <c r="E50" i="45"/>
  <c r="E50" i="43"/>
  <c r="E50" i="32"/>
  <c r="E50" i="40"/>
  <c r="E50" i="41"/>
  <c r="E50" i="49"/>
  <c r="E50" i="46"/>
  <c r="E67" i="42"/>
  <c r="BV52" i="57"/>
  <c r="E78" i="42"/>
  <c r="E77" i="42"/>
  <c r="E128" i="42"/>
  <c r="E112" i="42"/>
  <c r="AN76" i="46"/>
  <c r="AO14" i="46"/>
  <c r="BC105" i="57"/>
  <c r="BB120" i="57"/>
  <c r="R73" i="55"/>
  <c r="R113" i="42" s="1"/>
  <c r="E67" i="46"/>
  <c r="BV57" i="57"/>
  <c r="E77" i="46"/>
  <c r="E78" i="46"/>
  <c r="E128" i="46"/>
  <c r="E112" i="46"/>
  <c r="W123" i="47"/>
  <c r="W122" i="47" s="1"/>
  <c r="CY29" i="57" l="1"/>
  <c r="CY10" i="57" s="1"/>
  <c r="AH197" i="33" s="1"/>
  <c r="AH31" i="45"/>
  <c r="CX31" i="57"/>
  <c r="CX12" i="57" s="1"/>
  <c r="AG199" i="33" s="1"/>
  <c r="AG31" i="47"/>
  <c r="DA27" i="57"/>
  <c r="DA8" i="57" s="1"/>
  <c r="AJ195" i="33" s="1"/>
  <c r="AJ31" i="40"/>
  <c r="CX30" i="57"/>
  <c r="CX11" i="57" s="1"/>
  <c r="AG198" i="33" s="1"/>
  <c r="AG31" i="46"/>
  <c r="DD25" i="57"/>
  <c r="DD6" i="57" s="1"/>
  <c r="AM193" i="33" s="1"/>
  <c r="AM31" i="42"/>
  <c r="DE23" i="57"/>
  <c r="DE4" i="57" s="1"/>
  <c r="AN191" i="33" s="1"/>
  <c r="AN31" i="32"/>
  <c r="CU33" i="57"/>
  <c r="CU14" i="57" s="1"/>
  <c r="AD201" i="33" s="1"/>
  <c r="AD202" i="33" s="1"/>
  <c r="AD98" i="33" s="1"/>
  <c r="AD31" i="49"/>
  <c r="CZ28" i="57"/>
  <c r="CZ9" i="57" s="1"/>
  <c r="AI196" i="33" s="1"/>
  <c r="AI31" i="44"/>
  <c r="BB97" i="41"/>
  <c r="BC30" i="55"/>
  <c r="X123" i="46"/>
  <c r="X122" i="46" s="1"/>
  <c r="C131" i="40"/>
  <c r="C137" i="40"/>
  <c r="Y46" i="49"/>
  <c r="AT235" i="57"/>
  <c r="AY4" i="51"/>
  <c r="AM54" i="51"/>
  <c r="AM22" i="1" s="1"/>
  <c r="AO76" i="44"/>
  <c r="AP14" i="44"/>
  <c r="AI20" i="45"/>
  <c r="AH19" i="45"/>
  <c r="W120" i="1"/>
  <c r="W141" i="33" s="1"/>
  <c r="BB97" i="49"/>
  <c r="BC39" i="55"/>
  <c r="AP56" i="48"/>
  <c r="R120" i="40"/>
  <c r="AD170" i="33"/>
  <c r="AE56" i="55"/>
  <c r="AG40" i="48"/>
  <c r="CW32" i="57"/>
  <c r="CW13" i="57" s="1"/>
  <c r="AF200" i="33" s="1"/>
  <c r="AF31" i="48"/>
  <c r="AO76" i="1"/>
  <c r="AP14" i="1"/>
  <c r="AH42" i="47"/>
  <c r="AH40" i="47" s="1"/>
  <c r="AN81" i="51"/>
  <c r="AP17" i="42"/>
  <c r="AP123" i="49"/>
  <c r="AP122" i="49" s="1"/>
  <c r="AH19" i="41"/>
  <c r="AI20" i="41"/>
  <c r="AD171" i="33"/>
  <c r="AE57" i="55"/>
  <c r="BB97" i="40"/>
  <c r="BC33" i="55"/>
  <c r="D132" i="46"/>
  <c r="D133" i="46" s="1"/>
  <c r="D134" i="46" s="1"/>
  <c r="D89" i="46"/>
  <c r="D403" i="33"/>
  <c r="D55" i="61"/>
  <c r="D69" i="61" s="1"/>
  <c r="D212" i="51"/>
  <c r="D228" i="51" s="1"/>
  <c r="D90" i="46"/>
  <c r="C129" i="46"/>
  <c r="D130" i="46"/>
  <c r="AO42" i="41"/>
  <c r="AU74" i="51"/>
  <c r="AK36" i="33"/>
  <c r="AK45" i="59"/>
  <c r="X123" i="48"/>
  <c r="X122" i="48" s="1"/>
  <c r="BD118" i="57"/>
  <c r="BE103" i="57"/>
  <c r="S71" i="55"/>
  <c r="S113" i="32" s="1"/>
  <c r="Y46" i="32"/>
  <c r="AT225" i="57"/>
  <c r="AX11" i="51"/>
  <c r="AL61" i="51"/>
  <c r="AL22" i="45" s="1"/>
  <c r="R149" i="33"/>
  <c r="AI20" i="32"/>
  <c r="AH19" i="32"/>
  <c r="AD177" i="33"/>
  <c r="AE63" i="55"/>
  <c r="BD105" i="57"/>
  <c r="BC120" i="57"/>
  <c r="AP17" i="41"/>
  <c r="X123" i="42"/>
  <c r="X122" i="42" s="1"/>
  <c r="R120" i="45"/>
  <c r="AQ42" i="1"/>
  <c r="AW72" i="51"/>
  <c r="BB97" i="45"/>
  <c r="BC35" i="55"/>
  <c r="AP123" i="40"/>
  <c r="AP122" i="40" s="1"/>
  <c r="AQ36" i="40"/>
  <c r="AO123" i="48"/>
  <c r="AO122" i="48" s="1"/>
  <c r="AL57" i="51"/>
  <c r="AL22" i="42" s="1"/>
  <c r="AX7" i="51"/>
  <c r="AP17" i="47"/>
  <c r="X123" i="49"/>
  <c r="X122" i="49" s="1"/>
  <c r="AP17" i="32"/>
  <c r="E116" i="44"/>
  <c r="E290" i="33" s="1"/>
  <c r="E305" i="33" s="1"/>
  <c r="E119" i="44"/>
  <c r="E114" i="44"/>
  <c r="E115" i="44" s="1"/>
  <c r="E260" i="33" s="1"/>
  <c r="E275" i="33" s="1"/>
  <c r="C131" i="47"/>
  <c r="C137" i="47"/>
  <c r="AP17" i="40"/>
  <c r="AR189" i="33"/>
  <c r="DJ2" i="57"/>
  <c r="AP123" i="44"/>
  <c r="AP122" i="44" s="1"/>
  <c r="AP56" i="46"/>
  <c r="AO76" i="48"/>
  <c r="AP14" i="48"/>
  <c r="E119" i="47"/>
  <c r="E116" i="47"/>
  <c r="E293" i="33" s="1"/>
  <c r="E308" i="33" s="1"/>
  <c r="E114" i="47"/>
  <c r="E115" i="47" s="1"/>
  <c r="E263" i="33" s="1"/>
  <c r="E278" i="33" s="1"/>
  <c r="AP56" i="32"/>
  <c r="D132" i="43"/>
  <c r="D133" i="43" s="1"/>
  <c r="D134" i="43" s="1"/>
  <c r="D89" i="43"/>
  <c r="D399" i="33"/>
  <c r="D51" i="61"/>
  <c r="D65" i="61" s="1"/>
  <c r="D208" i="51"/>
  <c r="D224" i="51" s="1"/>
  <c r="D90" i="43"/>
  <c r="C129" i="43"/>
  <c r="D130" i="43"/>
  <c r="AZ126" i="57"/>
  <c r="BA111" i="57"/>
  <c r="Q79" i="55"/>
  <c r="Q113" i="47" s="1"/>
  <c r="AP56" i="40"/>
  <c r="C131" i="41"/>
  <c r="C137" i="41"/>
  <c r="AV4" i="40"/>
  <c r="AP56" i="47"/>
  <c r="AI20" i="1"/>
  <c r="AH19" i="1"/>
  <c r="X123" i="32"/>
  <c r="X122" i="32" s="1"/>
  <c r="D93" i="32"/>
  <c r="D94" i="32" s="1"/>
  <c r="D91" i="32"/>
  <c r="R120" i="44"/>
  <c r="BB97" i="44"/>
  <c r="BC34" i="55"/>
  <c r="AP14" i="43"/>
  <c r="AO76" i="43"/>
  <c r="AP17" i="48"/>
  <c r="AL59" i="51"/>
  <c r="AL22" i="40" s="1"/>
  <c r="AX9" i="51"/>
  <c r="AH19" i="40"/>
  <c r="AI20" i="40"/>
  <c r="E119" i="45"/>
  <c r="E116" i="45"/>
  <c r="E291" i="33" s="1"/>
  <c r="E306" i="33" s="1"/>
  <c r="E114" i="45"/>
  <c r="E115" i="45" s="1"/>
  <c r="E261" i="33" s="1"/>
  <c r="AL60" i="51"/>
  <c r="AL22" i="44" s="1"/>
  <c r="AX10" i="51"/>
  <c r="AP17" i="46"/>
  <c r="AY113" i="57"/>
  <c r="AX128" i="57"/>
  <c r="P81" i="55"/>
  <c r="P113" i="49" s="1"/>
  <c r="AP123" i="32"/>
  <c r="AP122" i="32" s="1"/>
  <c r="AN40" i="41"/>
  <c r="DD24" i="57"/>
  <c r="DD5" i="57" s="1"/>
  <c r="AM192" i="33" s="1"/>
  <c r="AM31" i="41"/>
  <c r="AP14" i="42"/>
  <c r="AO76" i="42"/>
  <c r="AI20" i="47"/>
  <c r="AH19" i="47"/>
  <c r="AI20" i="44"/>
  <c r="AH19" i="44"/>
  <c r="AP56" i="44"/>
  <c r="AQ36" i="49"/>
  <c r="AR4" i="49"/>
  <c r="N112" i="33"/>
  <c r="Y46" i="42"/>
  <c r="AT227" i="57"/>
  <c r="Q143" i="33"/>
  <c r="V120" i="1"/>
  <c r="AP17" i="49"/>
  <c r="AD178" i="33"/>
  <c r="AE64" i="55"/>
  <c r="AP17" i="43"/>
  <c r="D132" i="45"/>
  <c r="D133" i="45" s="1"/>
  <c r="D134" i="45" s="1"/>
  <c r="D89" i="45"/>
  <c r="D402" i="33"/>
  <c r="D54" i="61"/>
  <c r="D68" i="61" s="1"/>
  <c r="D211" i="51"/>
  <c r="D227" i="51" s="1"/>
  <c r="D90" i="45"/>
  <c r="C129" i="45"/>
  <c r="D130" i="45"/>
  <c r="C131" i="32"/>
  <c r="C137" i="32"/>
  <c r="AD173" i="33"/>
  <c r="AE59" i="55"/>
  <c r="AR4" i="32"/>
  <c r="AQ36" i="32"/>
  <c r="Y46" i="44"/>
  <c r="AT230" i="57"/>
  <c r="BA97" i="1"/>
  <c r="BB28" i="55"/>
  <c r="AO76" i="45"/>
  <c r="AP14" i="45"/>
  <c r="D93" i="40"/>
  <c r="D94" i="40" s="1"/>
  <c r="D91" i="40"/>
  <c r="R120" i="43"/>
  <c r="AO76" i="46"/>
  <c r="AP14" i="46"/>
  <c r="AO123" i="46"/>
  <c r="AO122" i="46" s="1"/>
  <c r="Y46" i="41"/>
  <c r="AT226" i="57"/>
  <c r="AL62" i="51"/>
  <c r="AL22" i="46" s="1"/>
  <c r="AX12" i="51"/>
  <c r="X123" i="44"/>
  <c r="X122" i="44" s="1"/>
  <c r="Y46" i="1"/>
  <c r="AT224" i="57"/>
  <c r="AK42" i="40"/>
  <c r="AK40" i="40" s="1"/>
  <c r="AQ77" i="51"/>
  <c r="AP123" i="41"/>
  <c r="AP122" i="41" s="1"/>
  <c r="AI20" i="46"/>
  <c r="AH19" i="46"/>
  <c r="Y46" i="40"/>
  <c r="AT229" i="57"/>
  <c r="BC121" i="57"/>
  <c r="BD106" i="57"/>
  <c r="E119" i="32"/>
  <c r="E116" i="32"/>
  <c r="E285" i="33" s="1"/>
  <c r="E300" i="33" s="1"/>
  <c r="E114" i="32"/>
  <c r="E115" i="32" s="1"/>
  <c r="E255" i="33" s="1"/>
  <c r="E270" i="33" s="1"/>
  <c r="Y46" i="45"/>
  <c r="AT231" i="57"/>
  <c r="Y46" i="47"/>
  <c r="AT233" i="57"/>
  <c r="AX6" i="51"/>
  <c r="AL56" i="51"/>
  <c r="AL22" i="41" s="1"/>
  <c r="AH19" i="48"/>
  <c r="AI20" i="48"/>
  <c r="AO123" i="1"/>
  <c r="AO122" i="1" s="1"/>
  <c r="AO81" i="33"/>
  <c r="AO66" i="59" s="1"/>
  <c r="AD175" i="33"/>
  <c r="AE61" i="55"/>
  <c r="BA97" i="32"/>
  <c r="BB29" i="55"/>
  <c r="AO123" i="47"/>
  <c r="AO122" i="47" s="1"/>
  <c r="AO42" i="43"/>
  <c r="AU76" i="51"/>
  <c r="AN40" i="1"/>
  <c r="DD22" i="57"/>
  <c r="DD3" i="57" s="1"/>
  <c r="AM190" i="33" s="1"/>
  <c r="AM31" i="1"/>
  <c r="AR4" i="45"/>
  <c r="AQ36" i="45"/>
  <c r="E119" i="48"/>
  <c r="E116" i="48"/>
  <c r="E294" i="33" s="1"/>
  <c r="E309" i="33" s="1"/>
  <c r="E114" i="48"/>
  <c r="E115" i="48" s="1"/>
  <c r="E264" i="33" s="1"/>
  <c r="P150" i="33"/>
  <c r="E119" i="43"/>
  <c r="E116" i="43"/>
  <c r="E288" i="33" s="1"/>
  <c r="E303" i="33" s="1"/>
  <c r="E114" i="43"/>
  <c r="E115" i="43" s="1"/>
  <c r="E258" i="33" s="1"/>
  <c r="AM56" i="1"/>
  <c r="AL135" i="1"/>
  <c r="AL34" i="33"/>
  <c r="AM127" i="33"/>
  <c r="AL82" i="33"/>
  <c r="AL67" i="59" s="1"/>
  <c r="AO42" i="32"/>
  <c r="AO40" i="32" s="1"/>
  <c r="AU73" i="51"/>
  <c r="R142" i="33"/>
  <c r="AQ36" i="44"/>
  <c r="AR4" i="44"/>
  <c r="D132" i="44"/>
  <c r="D133" i="44" s="1"/>
  <c r="D134" i="44" s="1"/>
  <c r="D89" i="44"/>
  <c r="D401" i="33"/>
  <c r="D53" i="61"/>
  <c r="D67" i="61" s="1"/>
  <c r="D210" i="51"/>
  <c r="D226" i="51" s="1"/>
  <c r="D90" i="44"/>
  <c r="C129" i="44"/>
  <c r="D130" i="44"/>
  <c r="D132" i="48"/>
  <c r="D133" i="48" s="1"/>
  <c r="D134" i="48" s="1"/>
  <c r="D89" i="48"/>
  <c r="D405" i="33"/>
  <c r="D57" i="61"/>
  <c r="D71" i="61" s="1"/>
  <c r="D214" i="51"/>
  <c r="D230" i="51" s="1"/>
  <c r="D90" i="48"/>
  <c r="C129" i="48"/>
  <c r="D130" i="48"/>
  <c r="AP56" i="45"/>
  <c r="AE42" i="49"/>
  <c r="AE40" i="49" s="1"/>
  <c r="AK83" i="51"/>
  <c r="Y46" i="43"/>
  <c r="AT228" i="57"/>
  <c r="D93" i="41"/>
  <c r="D94" i="41" s="1"/>
  <c r="D91" i="41"/>
  <c r="AL58" i="51"/>
  <c r="AL22" i="43" s="1"/>
  <c r="AX8" i="51"/>
  <c r="BB97" i="42"/>
  <c r="BC31" i="55"/>
  <c r="D136" i="32"/>
  <c r="C79" i="32"/>
  <c r="D148" i="32" s="1"/>
  <c r="BC123" i="57"/>
  <c r="BD108" i="57"/>
  <c r="BM102" i="57"/>
  <c r="X70" i="55"/>
  <c r="X113" i="1" s="1"/>
  <c r="AO76" i="47"/>
  <c r="AP14" i="47"/>
  <c r="AP56" i="42"/>
  <c r="BC122" i="57"/>
  <c r="BD107" i="57"/>
  <c r="AW129" i="57"/>
  <c r="AW144" i="57" s="1"/>
  <c r="AO76" i="49"/>
  <c r="AP14" i="49"/>
  <c r="E67" i="1"/>
  <c r="E45" i="33" s="1"/>
  <c r="E39" i="33"/>
  <c r="BV49" i="57"/>
  <c r="BV61" i="57" s="1"/>
  <c r="E128" i="1"/>
  <c r="E78" i="1"/>
  <c r="E77" i="1"/>
  <c r="E112" i="1"/>
  <c r="BE67" i="57"/>
  <c r="BF66" i="57"/>
  <c r="AJ42" i="44"/>
  <c r="AJ40" i="44" s="1"/>
  <c r="AP78" i="51"/>
  <c r="AD172" i="33"/>
  <c r="AE58" i="55"/>
  <c r="AP17" i="1"/>
  <c r="BB97" i="43"/>
  <c r="BC32" i="55"/>
  <c r="AD180" i="33"/>
  <c r="AE66" i="55"/>
  <c r="AD179" i="33"/>
  <c r="AE65" i="55"/>
  <c r="E119" i="46"/>
  <c r="E116" i="46"/>
  <c r="E292" i="33" s="1"/>
  <c r="E307" i="33" s="1"/>
  <c r="E114" i="46"/>
  <c r="E115" i="46" s="1"/>
  <c r="E262" i="33" s="1"/>
  <c r="E119" i="42"/>
  <c r="E116" i="42"/>
  <c r="E287" i="33" s="1"/>
  <c r="E302" i="33" s="1"/>
  <c r="E114" i="42"/>
  <c r="E115" i="42" s="1"/>
  <c r="E257" i="33" s="1"/>
  <c r="E272" i="33" s="1"/>
  <c r="AI20" i="49"/>
  <c r="AH19" i="49"/>
  <c r="E119" i="41"/>
  <c r="E116" i="41"/>
  <c r="E286" i="33" s="1"/>
  <c r="E301" i="33" s="1"/>
  <c r="E114" i="41"/>
  <c r="E115" i="41" s="1"/>
  <c r="E256" i="33" s="1"/>
  <c r="E271" i="33" s="1"/>
  <c r="O152" i="33"/>
  <c r="AD181" i="33"/>
  <c r="AE67" i="55"/>
  <c r="AP36" i="48"/>
  <c r="AQ4" i="48"/>
  <c r="AO76" i="40"/>
  <c r="AP14" i="40"/>
  <c r="AP123" i="42"/>
  <c r="AP122" i="42" s="1"/>
  <c r="AP36" i="43"/>
  <c r="AQ4" i="43"/>
  <c r="AL40" i="43"/>
  <c r="DB26" i="57"/>
  <c r="DB7" i="57" s="1"/>
  <c r="AK194" i="33" s="1"/>
  <c r="AK31" i="43"/>
  <c r="AP17" i="45"/>
  <c r="AP56" i="41"/>
  <c r="C79" i="40"/>
  <c r="D148" i="40" s="1"/>
  <c r="D136" i="40"/>
  <c r="D71" i="59"/>
  <c r="AO76" i="41"/>
  <c r="AP14" i="41"/>
  <c r="R120" i="42"/>
  <c r="AP36" i="46"/>
  <c r="AQ4" i="46"/>
  <c r="X123" i="41"/>
  <c r="X122" i="41" s="1"/>
  <c r="AI20" i="42"/>
  <c r="AH19" i="42"/>
  <c r="O151" i="33"/>
  <c r="Y46" i="46"/>
  <c r="AT232" i="57"/>
  <c r="AP56" i="49"/>
  <c r="BB97" i="48"/>
  <c r="BC38" i="55"/>
  <c r="X123" i="1"/>
  <c r="X122" i="1" s="1"/>
  <c r="AL64" i="51"/>
  <c r="AL22" i="48" s="1"/>
  <c r="AX14" i="51"/>
  <c r="AR4" i="41"/>
  <c r="AQ36" i="41"/>
  <c r="X123" i="40"/>
  <c r="X122" i="40" s="1"/>
  <c r="BD109" i="57"/>
  <c r="BC124" i="57"/>
  <c r="BB97" i="47"/>
  <c r="BC37" i="55"/>
  <c r="X123" i="45"/>
  <c r="X122" i="45" s="1"/>
  <c r="AL55" i="51"/>
  <c r="AL22" i="32" s="1"/>
  <c r="AX5" i="51"/>
  <c r="X123" i="47"/>
  <c r="X122" i="47" s="1"/>
  <c r="AQ4" i="1"/>
  <c r="AP36" i="1"/>
  <c r="BJ223" i="57"/>
  <c r="AD174" i="33"/>
  <c r="AE60" i="55"/>
  <c r="AP36" i="47"/>
  <c r="AQ4" i="47"/>
  <c r="AP123" i="45"/>
  <c r="AP122" i="45" s="1"/>
  <c r="AX15" i="51"/>
  <c r="AL65" i="51"/>
  <c r="AL22" i="49" s="1"/>
  <c r="BD125" i="57"/>
  <c r="BE110" i="57"/>
  <c r="S78" i="55"/>
  <c r="S113" i="46" s="1"/>
  <c r="AR4" i="42"/>
  <c r="AQ36" i="42"/>
  <c r="Y46" i="48"/>
  <c r="AT234" i="57"/>
  <c r="D93" i="47"/>
  <c r="D94" i="47" s="1"/>
  <c r="D91" i="47"/>
  <c r="D136" i="47"/>
  <c r="C79" i="47"/>
  <c r="D148" i="47" s="1"/>
  <c r="D352" i="33"/>
  <c r="D364" i="33" s="1"/>
  <c r="D88" i="1"/>
  <c r="D87" i="1"/>
  <c r="D51" i="33" s="1"/>
  <c r="D52" i="59" s="1"/>
  <c r="D48" i="33"/>
  <c r="AO123" i="43"/>
  <c r="AO122" i="43" s="1"/>
  <c r="AH42" i="46"/>
  <c r="AH40" i="46" s="1"/>
  <c r="AN80" i="51"/>
  <c r="AD176" i="33"/>
  <c r="AE62" i="55"/>
  <c r="AL63" i="51"/>
  <c r="AL22" i="47" s="1"/>
  <c r="AX13" i="51"/>
  <c r="X123" i="43"/>
  <c r="X122" i="43" s="1"/>
  <c r="D136" i="41"/>
  <c r="C79" i="41"/>
  <c r="D148" i="41" s="1"/>
  <c r="AO76" i="32"/>
  <c r="AP14" i="32"/>
  <c r="AX127" i="57"/>
  <c r="AY112" i="57"/>
  <c r="P80" i="55"/>
  <c r="P113" i="48" s="1"/>
  <c r="D132" i="42"/>
  <c r="D133" i="42" s="1"/>
  <c r="D134" i="42" s="1"/>
  <c r="D89" i="42"/>
  <c r="D398" i="33"/>
  <c r="D50" i="61"/>
  <c r="D64" i="61" s="1"/>
  <c r="D207" i="51"/>
  <c r="D223" i="51" s="1"/>
  <c r="D90" i="42"/>
  <c r="C129" i="42"/>
  <c r="D130" i="42"/>
  <c r="AH42" i="48"/>
  <c r="AN82" i="51"/>
  <c r="BB97" i="46"/>
  <c r="BC36" i="55"/>
  <c r="E119" i="49"/>
  <c r="E116" i="49"/>
  <c r="E295" i="33" s="1"/>
  <c r="E310" i="33" s="1"/>
  <c r="E114" i="49"/>
  <c r="E115" i="49" s="1"/>
  <c r="E265" i="33" s="1"/>
  <c r="E280" i="33" s="1"/>
  <c r="AI42" i="45"/>
  <c r="AI40" i="45" s="1"/>
  <c r="AO79" i="51"/>
  <c r="AI20" i="43"/>
  <c r="AH19" i="43"/>
  <c r="AP17" i="44"/>
  <c r="AP56" i="43"/>
  <c r="E119" i="40"/>
  <c r="E116" i="40"/>
  <c r="E289" i="33" s="1"/>
  <c r="E304" i="33" s="1"/>
  <c r="E114" i="40"/>
  <c r="E115" i="40" s="1"/>
  <c r="E259" i="33" s="1"/>
  <c r="E288" i="51"/>
  <c r="E290" i="51" s="1"/>
  <c r="D132" i="49"/>
  <c r="D133" i="49" s="1"/>
  <c r="D134" i="49" s="1"/>
  <c r="D89" i="49"/>
  <c r="D406" i="33"/>
  <c r="D58" i="61"/>
  <c r="D72" i="61" s="1"/>
  <c r="D215" i="51"/>
  <c r="D231" i="51" s="1"/>
  <c r="D90" i="49"/>
  <c r="C129" i="49"/>
  <c r="D130" i="49"/>
  <c r="BB119" i="57"/>
  <c r="BC104" i="57"/>
  <c r="R72" i="55"/>
  <c r="R113" i="41" s="1"/>
  <c r="AN42" i="42"/>
  <c r="AN40" i="42" s="1"/>
  <c r="AT75" i="51"/>
  <c r="E279" i="33" l="1"/>
  <c r="DE25" i="57"/>
  <c r="DE6" i="57" s="1"/>
  <c r="AN193" i="33" s="1"/>
  <c r="AN31" i="42"/>
  <c r="CY30" i="57"/>
  <c r="CY11" i="57" s="1"/>
  <c r="AH198" i="33" s="1"/>
  <c r="AH31" i="46"/>
  <c r="DF23" i="57"/>
  <c r="DF4" i="57" s="1"/>
  <c r="AO191" i="33" s="1"/>
  <c r="AO31" i="32"/>
  <c r="DA28" i="57"/>
  <c r="DA9" i="57" s="1"/>
  <c r="AJ196" i="33" s="1"/>
  <c r="AJ31" i="44"/>
  <c r="CY31" i="57"/>
  <c r="CY12" i="57" s="1"/>
  <c r="AH199" i="33" s="1"/>
  <c r="AH31" i="47"/>
  <c r="CZ29" i="57"/>
  <c r="CZ10" i="57" s="1"/>
  <c r="AI197" i="33" s="1"/>
  <c r="AI31" i="45"/>
  <c r="CV33" i="57"/>
  <c r="CV14" i="57" s="1"/>
  <c r="AE201" i="33" s="1"/>
  <c r="AE202" i="33" s="1"/>
  <c r="AE98" i="33" s="1"/>
  <c r="AE31" i="49"/>
  <c r="DB27" i="57"/>
  <c r="DB8" i="57" s="1"/>
  <c r="AK195" i="33" s="1"/>
  <c r="AK31" i="40"/>
  <c r="AQ56" i="43"/>
  <c r="AJ42" i="45"/>
  <c r="AJ40" i="45" s="1"/>
  <c r="AP79" i="51"/>
  <c r="E124" i="49"/>
  <c r="E102" i="49"/>
  <c r="E71" i="49" s="1"/>
  <c r="E121" i="49"/>
  <c r="D136" i="42"/>
  <c r="C79" i="42"/>
  <c r="D148" i="42" s="1"/>
  <c r="AE176" i="33"/>
  <c r="AF62" i="55"/>
  <c r="D53" i="33"/>
  <c r="D54" i="59" s="1"/>
  <c r="D52" i="33"/>
  <c r="D53" i="59" s="1"/>
  <c r="D87" i="33"/>
  <c r="D59" i="61"/>
  <c r="D73" i="61" s="1"/>
  <c r="D50" i="59"/>
  <c r="D369" i="33"/>
  <c r="D375" i="33" s="1"/>
  <c r="D332" i="33"/>
  <c r="D345" i="33" s="1"/>
  <c r="Z46" i="48"/>
  <c r="AU234" i="57"/>
  <c r="S120" i="46"/>
  <c r="AY15" i="51"/>
  <c r="AM65" i="51"/>
  <c r="AM22" i="49" s="1"/>
  <c r="AE174" i="33"/>
  <c r="AF60" i="55"/>
  <c r="AP123" i="1"/>
  <c r="AP122" i="1" s="1"/>
  <c r="AP81" i="33"/>
  <c r="AP66" i="59" s="1"/>
  <c r="AY5" i="51"/>
  <c r="AM55" i="51"/>
  <c r="AM22" i="32" s="1"/>
  <c r="BC97" i="47"/>
  <c r="BD37" i="55"/>
  <c r="AR36" i="41"/>
  <c r="AS4" i="41"/>
  <c r="Y123" i="46"/>
  <c r="Y122" i="46" s="1"/>
  <c r="AI19" i="42"/>
  <c r="AJ20" i="42"/>
  <c r="AQ36" i="46"/>
  <c r="AR4" i="46"/>
  <c r="AQ36" i="43"/>
  <c r="AR4" i="43"/>
  <c r="AQ14" i="40"/>
  <c r="AP76" i="40"/>
  <c r="AE181" i="33"/>
  <c r="AF67" i="55"/>
  <c r="AJ20" i="49"/>
  <c r="AI19" i="49"/>
  <c r="E124" i="42"/>
  <c r="E121" i="42"/>
  <c r="E102" i="42"/>
  <c r="E71" i="42" s="1"/>
  <c r="AE179" i="33"/>
  <c r="AF65" i="55"/>
  <c r="AQ17" i="1"/>
  <c r="AK42" i="44"/>
  <c r="AK40" i="44" s="1"/>
  <c r="AQ78" i="51"/>
  <c r="E119" i="1"/>
  <c r="E116" i="1"/>
  <c r="E284" i="33" s="1"/>
  <c r="E114" i="1"/>
  <c r="AP76" i="49"/>
  <c r="AQ14" i="49"/>
  <c r="BD122" i="57"/>
  <c r="BE107" i="57"/>
  <c r="S75" i="55"/>
  <c r="S113" i="40" s="1"/>
  <c r="BE108" i="57"/>
  <c r="BD123" i="57"/>
  <c r="S76" i="55"/>
  <c r="S113" i="44" s="1"/>
  <c r="BC97" i="42"/>
  <c r="BD31" i="55"/>
  <c r="Y123" i="43"/>
  <c r="Y122" i="43" s="1"/>
  <c r="C131" i="48"/>
  <c r="C137" i="48"/>
  <c r="C131" i="44"/>
  <c r="C137" i="44"/>
  <c r="AQ123" i="44"/>
  <c r="AQ122" i="44" s="1"/>
  <c r="AP42" i="32"/>
  <c r="AP40" i="32" s="1"/>
  <c r="AV73" i="51"/>
  <c r="AL36" i="33"/>
  <c r="AL45" i="59"/>
  <c r="AS4" i="45"/>
  <c r="AR36" i="45"/>
  <c r="AO40" i="1"/>
  <c r="DE22" i="57"/>
  <c r="DE3" i="57" s="1"/>
  <c r="AN190" i="33" s="1"/>
  <c r="AN31" i="1"/>
  <c r="AJ20" i="48"/>
  <c r="AI19" i="48"/>
  <c r="AM56" i="51"/>
  <c r="AM22" i="41" s="1"/>
  <c r="AY6" i="51"/>
  <c r="Z46" i="45"/>
  <c r="AU231" i="57"/>
  <c r="E124" i="32"/>
  <c r="E121" i="32"/>
  <c r="E102" i="32"/>
  <c r="E71" i="32" s="1"/>
  <c r="Y123" i="40"/>
  <c r="Y122" i="40" s="1"/>
  <c r="AL42" i="40"/>
  <c r="AL40" i="40" s="1"/>
  <c r="AR77" i="51"/>
  <c r="BB97" i="1"/>
  <c r="BC28" i="55"/>
  <c r="AQ123" i="32"/>
  <c r="AQ122" i="32" s="1"/>
  <c r="C131" i="45"/>
  <c r="C137" i="45"/>
  <c r="AQ17" i="43"/>
  <c r="AR36" i="49"/>
  <c r="AS4" i="49"/>
  <c r="AQ56" i="44"/>
  <c r="AP76" i="42"/>
  <c r="AQ14" i="42"/>
  <c r="AX129" i="57"/>
  <c r="AX144" i="57" s="1"/>
  <c r="E276" i="33"/>
  <c r="AQ17" i="48"/>
  <c r="BA126" i="57"/>
  <c r="BB111" i="57"/>
  <c r="D93" i="43"/>
  <c r="D94" i="43" s="1"/>
  <c r="D91" i="43"/>
  <c r="AQ56" i="32"/>
  <c r="AP76" i="48"/>
  <c r="AQ14" i="48"/>
  <c r="AQ56" i="46"/>
  <c r="AQ17" i="40"/>
  <c r="BC97" i="45"/>
  <c r="BD35" i="55"/>
  <c r="AQ17" i="41"/>
  <c r="AE177" i="33"/>
  <c r="AF63" i="55"/>
  <c r="AI19" i="32"/>
  <c r="AJ20" i="32"/>
  <c r="AY11" i="51"/>
  <c r="AM61" i="51"/>
  <c r="AM22" i="45" s="1"/>
  <c r="BE118" i="57"/>
  <c r="BF103" i="57"/>
  <c r="BC97" i="40"/>
  <c r="BD33" i="55"/>
  <c r="AJ20" i="41"/>
  <c r="AI19" i="41"/>
  <c r="AI19" i="45"/>
  <c r="AJ20" i="45"/>
  <c r="AX16" i="51"/>
  <c r="Y123" i="49"/>
  <c r="Y122" i="49" s="1"/>
  <c r="BC119" i="57"/>
  <c r="BD104" i="57"/>
  <c r="D136" i="49"/>
  <c r="C79" i="49"/>
  <c r="D148" i="49" s="1"/>
  <c r="R120" i="41"/>
  <c r="E124" i="40"/>
  <c r="E121" i="40"/>
  <c r="E102" i="40"/>
  <c r="E71" i="40" s="1"/>
  <c r="BC97" i="46"/>
  <c r="BD36" i="55"/>
  <c r="P120" i="48"/>
  <c r="Y123" i="48"/>
  <c r="Y122" i="48" s="1"/>
  <c r="BE125" i="57"/>
  <c r="BF110" i="57"/>
  <c r="AQ36" i="47"/>
  <c r="AR4" i="47"/>
  <c r="AQ36" i="1"/>
  <c r="AR4" i="1"/>
  <c r="BK223" i="57"/>
  <c r="AM64" i="51"/>
  <c r="AM22" i="48" s="1"/>
  <c r="AY14" i="51"/>
  <c r="AP123" i="46"/>
  <c r="AP122" i="46" s="1"/>
  <c r="AP76" i="41"/>
  <c r="AQ14" i="41"/>
  <c r="AM40" i="43"/>
  <c r="DC26" i="57"/>
  <c r="DC7" i="57" s="1"/>
  <c r="AL194" i="33" s="1"/>
  <c r="AL31" i="43"/>
  <c r="AP123" i="43"/>
  <c r="AP122" i="43" s="1"/>
  <c r="E277" i="33"/>
  <c r="AE172" i="33"/>
  <c r="AF58" i="55"/>
  <c r="AQ56" i="42"/>
  <c r="X120" i="1"/>
  <c r="D93" i="48"/>
  <c r="D94" i="48" s="1"/>
  <c r="D91" i="48"/>
  <c r="D93" i="44"/>
  <c r="D94" i="44" s="1"/>
  <c r="D91" i="44"/>
  <c r="E124" i="43"/>
  <c r="E121" i="43"/>
  <c r="E102" i="43"/>
  <c r="E71" i="43" s="1"/>
  <c r="AP42" i="43"/>
  <c r="AV76" i="51"/>
  <c r="AE175" i="33"/>
  <c r="AF61" i="55"/>
  <c r="Z46" i="47"/>
  <c r="AU233" i="57"/>
  <c r="Y123" i="45"/>
  <c r="Y122" i="45" s="1"/>
  <c r="BD121" i="57"/>
  <c r="BE106" i="57"/>
  <c r="S74" i="55"/>
  <c r="S113" i="43" s="1"/>
  <c r="Z46" i="41"/>
  <c r="AU226" i="57"/>
  <c r="AR36" i="32"/>
  <c r="AS4" i="32"/>
  <c r="C140" i="32"/>
  <c r="B141" i="32"/>
  <c r="D93" i="45"/>
  <c r="D94" i="45" s="1"/>
  <c r="D91" i="45"/>
  <c r="AQ17" i="49"/>
  <c r="AQ123" i="49"/>
  <c r="AQ122" i="49" s="1"/>
  <c r="AJ20" i="47"/>
  <c r="AI19" i="47"/>
  <c r="AZ113" i="57"/>
  <c r="AY128" i="57"/>
  <c r="AQ14" i="43"/>
  <c r="AP76" i="43"/>
  <c r="D136" i="43"/>
  <c r="C79" i="43"/>
  <c r="D148" i="43" s="1"/>
  <c r="AS189" i="33"/>
  <c r="DK2" i="57"/>
  <c r="C140" i="47"/>
  <c r="B141" i="47"/>
  <c r="AQ17" i="32"/>
  <c r="AQ17" i="47"/>
  <c r="AM57" i="51"/>
  <c r="AM22" i="42" s="1"/>
  <c r="AY7" i="51"/>
  <c r="R148" i="33"/>
  <c r="Z46" i="32"/>
  <c r="AU225" i="57"/>
  <c r="C131" i="46"/>
  <c r="C137" i="46"/>
  <c r="AP76" i="1"/>
  <c r="AQ14" i="1"/>
  <c r="AH40" i="48"/>
  <c r="CX32" i="57"/>
  <c r="CX13" i="57" s="1"/>
  <c r="AG200" i="33" s="1"/>
  <c r="AG31" i="48"/>
  <c r="C131" i="49"/>
  <c r="C137" i="49"/>
  <c r="C131" i="42"/>
  <c r="C137" i="42"/>
  <c r="AY127" i="57"/>
  <c r="AZ112" i="57"/>
  <c r="D325" i="33"/>
  <c r="D338" i="33" s="1"/>
  <c r="AY13" i="51"/>
  <c r="AM63" i="51"/>
  <c r="AM22" i="47" s="1"/>
  <c r="AI42" i="46"/>
  <c r="AI40" i="46" s="1"/>
  <c r="AO80" i="51"/>
  <c r="D132" i="1"/>
  <c r="D133" i="1" s="1"/>
  <c r="D134" i="1" s="1"/>
  <c r="D89" i="1"/>
  <c r="D395" i="33"/>
  <c r="D47" i="61"/>
  <c r="D61" i="61" s="1"/>
  <c r="D204" i="51"/>
  <c r="D220" i="51" s="1"/>
  <c r="D90" i="1"/>
  <c r="C129" i="1"/>
  <c r="D130" i="1"/>
  <c r="AQ123" i="42"/>
  <c r="AQ122" i="42" s="1"/>
  <c r="AP123" i="47"/>
  <c r="AP122" i="47" s="1"/>
  <c r="BC97" i="48"/>
  <c r="BD38" i="55"/>
  <c r="AQ56" i="49"/>
  <c r="AQ56" i="41"/>
  <c r="AQ36" i="48"/>
  <c r="AR4" i="48"/>
  <c r="E124" i="41"/>
  <c r="E121" i="41"/>
  <c r="E102" i="41"/>
  <c r="E71" i="41" s="1"/>
  <c r="BC97" i="43"/>
  <c r="BD32" i="55"/>
  <c r="BF67" i="57"/>
  <c r="BG66" i="57"/>
  <c r="BN102" i="57"/>
  <c r="Y70" i="55"/>
  <c r="Y113" i="1" s="1"/>
  <c r="D324" i="33"/>
  <c r="D337" i="33" s="1"/>
  <c r="AM58" i="51"/>
  <c r="AM22" i="43" s="1"/>
  <c r="AY8" i="51"/>
  <c r="AF42" i="49"/>
  <c r="AF40" i="49" s="1"/>
  <c r="AL83" i="51"/>
  <c r="AQ56" i="45"/>
  <c r="D136" i="48"/>
  <c r="C79" i="48"/>
  <c r="D148" i="48" s="1"/>
  <c r="D136" i="44"/>
  <c r="C79" i="44"/>
  <c r="D148" i="44" s="1"/>
  <c r="AN56" i="1"/>
  <c r="AM135" i="1"/>
  <c r="AM34" i="33"/>
  <c r="E124" i="48"/>
  <c r="E121" i="48"/>
  <c r="E102" i="48"/>
  <c r="E71" i="48" s="1"/>
  <c r="Y123" i="47"/>
  <c r="Y122" i="47" s="1"/>
  <c r="AJ20" i="46"/>
  <c r="AI19" i="46"/>
  <c r="Z46" i="1"/>
  <c r="AU224" i="57"/>
  <c r="Y123" i="41"/>
  <c r="Y122" i="41" s="1"/>
  <c r="R145" i="33"/>
  <c r="AP76" i="45"/>
  <c r="AQ14" i="45"/>
  <c r="Z46" i="44"/>
  <c r="AU230" i="57"/>
  <c r="AE173" i="33"/>
  <c r="AF59" i="55"/>
  <c r="C79" i="45"/>
  <c r="D148" i="45" s="1"/>
  <c r="D136" i="45"/>
  <c r="V141" i="33"/>
  <c r="Z46" i="42"/>
  <c r="AU227" i="57"/>
  <c r="AJ20" i="44"/>
  <c r="AI19" i="44"/>
  <c r="AQ17" i="46"/>
  <c r="AM60" i="51"/>
  <c r="AM22" i="44" s="1"/>
  <c r="AY10" i="51"/>
  <c r="E124" i="45"/>
  <c r="E121" i="45"/>
  <c r="E102" i="45"/>
  <c r="E71" i="45" s="1"/>
  <c r="AY9" i="51"/>
  <c r="AM59" i="51"/>
  <c r="AM22" i="40" s="1"/>
  <c r="AI19" i="1"/>
  <c r="AJ20" i="1"/>
  <c r="AQ56" i="47"/>
  <c r="AQ56" i="40"/>
  <c r="AR42" i="1"/>
  <c r="AX72" i="51"/>
  <c r="Y123" i="32"/>
  <c r="Y122" i="32" s="1"/>
  <c r="AP42" i="41"/>
  <c r="AV74" i="51"/>
  <c r="D93" i="46"/>
  <c r="D94" i="46" s="1"/>
  <c r="D91" i="46"/>
  <c r="AE171" i="33"/>
  <c r="AF57" i="55"/>
  <c r="R146" i="33"/>
  <c r="AQ56" i="48"/>
  <c r="AP76" i="44"/>
  <c r="AQ14" i="44"/>
  <c r="AN54" i="51"/>
  <c r="AN22" i="1" s="1"/>
  <c r="AZ4" i="51"/>
  <c r="C140" i="40"/>
  <c r="C72" i="59"/>
  <c r="F133" i="51"/>
  <c r="B141" i="40"/>
  <c r="BC97" i="41"/>
  <c r="BD30" i="55"/>
  <c r="AO42" i="42"/>
  <c r="AO40" i="42" s="1"/>
  <c r="AU75" i="51"/>
  <c r="E291" i="51"/>
  <c r="E295" i="51"/>
  <c r="E292" i="51"/>
  <c r="E297" i="51"/>
  <c r="E294" i="51"/>
  <c r="E296" i="51"/>
  <c r="E293" i="51"/>
  <c r="E301" i="51"/>
  <c r="E299" i="51"/>
  <c r="E300" i="51"/>
  <c r="E298" i="51"/>
  <c r="AQ17" i="44"/>
  <c r="AJ20" i="43"/>
  <c r="AI19" i="43"/>
  <c r="D93" i="49"/>
  <c r="D94" i="49" s="1"/>
  <c r="D91" i="49"/>
  <c r="E274" i="33"/>
  <c r="AI42" i="48"/>
  <c r="AO82" i="51"/>
  <c r="D93" i="42"/>
  <c r="D94" i="42" s="1"/>
  <c r="D91" i="42"/>
  <c r="AP76" i="32"/>
  <c r="AQ14" i="32"/>
  <c r="AS4" i="42"/>
  <c r="AR36" i="42"/>
  <c r="BE109" i="57"/>
  <c r="BD124" i="57"/>
  <c r="S77" i="55"/>
  <c r="S113" i="45" s="1"/>
  <c r="AQ123" i="41"/>
  <c r="AQ122" i="41" s="1"/>
  <c r="Z46" i="46"/>
  <c r="AU232" i="57"/>
  <c r="R144" i="33"/>
  <c r="D328" i="33"/>
  <c r="D341" i="33" s="1"/>
  <c r="AQ17" i="45"/>
  <c r="AP123" i="48"/>
  <c r="AP122" i="48" s="1"/>
  <c r="O183" i="33"/>
  <c r="E124" i="46"/>
  <c r="E121" i="46"/>
  <c r="E102" i="46"/>
  <c r="E71" i="46" s="1"/>
  <c r="AE180" i="33"/>
  <c r="AF66" i="55"/>
  <c r="E48" i="59"/>
  <c r="AQ14" i="47"/>
  <c r="AP76" i="47"/>
  <c r="Z46" i="43"/>
  <c r="AU228" i="57"/>
  <c r="AR36" i="44"/>
  <c r="AS4" i="44"/>
  <c r="AN127" i="33"/>
  <c r="AM82" i="33"/>
  <c r="AM67" i="59" s="1"/>
  <c r="E273" i="33"/>
  <c r="AQ123" i="45"/>
  <c r="AQ122" i="45" s="1"/>
  <c r="BB97" i="32"/>
  <c r="BC29" i="55"/>
  <c r="Z46" i="40"/>
  <c r="AU229" i="57"/>
  <c r="Y123" i="1"/>
  <c r="Y122" i="1" s="1"/>
  <c r="AM62" i="51"/>
  <c r="AM22" i="46" s="1"/>
  <c r="AY12" i="51"/>
  <c r="AY16" i="51" s="1"/>
  <c r="AP76" i="46"/>
  <c r="AQ14" i="46"/>
  <c r="Y123" i="44"/>
  <c r="Y122" i="44" s="1"/>
  <c r="AE178" i="33"/>
  <c r="AF64" i="55"/>
  <c r="Y123" i="42"/>
  <c r="Y122" i="42" s="1"/>
  <c r="AO40" i="41"/>
  <c r="DE24" i="57"/>
  <c r="DE5" i="57" s="1"/>
  <c r="AN192" i="33" s="1"/>
  <c r="AN31" i="41"/>
  <c r="P120" i="49"/>
  <c r="AJ20" i="40"/>
  <c r="AI19" i="40"/>
  <c r="BC97" i="44"/>
  <c r="BD34" i="55"/>
  <c r="R147" i="33"/>
  <c r="AW4" i="40"/>
  <c r="C140" i="41"/>
  <c r="B141" i="41"/>
  <c r="Q120" i="47"/>
  <c r="C131" i="43"/>
  <c r="C137" i="43"/>
  <c r="E124" i="47"/>
  <c r="E121" i="47"/>
  <c r="E102" i="47"/>
  <c r="E71" i="47" s="1"/>
  <c r="E124" i="44"/>
  <c r="E121" i="44"/>
  <c r="E102" i="44"/>
  <c r="E71" i="44" s="1"/>
  <c r="AQ123" i="40"/>
  <c r="AQ122" i="40" s="1"/>
  <c r="AR36" i="40"/>
  <c r="BE105" i="57"/>
  <c r="BD120" i="57"/>
  <c r="S73" i="55"/>
  <c r="S113" i="42" s="1"/>
  <c r="S120" i="32"/>
  <c r="C79" i="46"/>
  <c r="D148" i="46" s="1"/>
  <c r="D136" i="46"/>
  <c r="AQ17" i="42"/>
  <c r="AI42" i="47"/>
  <c r="AI40" i="47" s="1"/>
  <c r="AO81" i="51"/>
  <c r="AE170" i="33"/>
  <c r="AF56" i="55"/>
  <c r="BC97" i="49"/>
  <c r="BD39" i="55"/>
  <c r="Z46" i="49"/>
  <c r="AU235" i="57"/>
  <c r="E305" i="51" l="1"/>
  <c r="E309" i="51" s="1"/>
  <c r="CZ31" i="57"/>
  <c r="CZ12" i="57" s="1"/>
  <c r="AI199" i="33" s="1"/>
  <c r="AI31" i="47"/>
  <c r="DC27" i="57"/>
  <c r="DC8" i="57" s="1"/>
  <c r="AL195" i="33" s="1"/>
  <c r="AL31" i="40"/>
  <c r="DB28" i="57"/>
  <c r="DB9" i="57" s="1"/>
  <c r="AK196" i="33" s="1"/>
  <c r="AK31" i="44"/>
  <c r="DF25" i="57"/>
  <c r="DF6" i="57" s="1"/>
  <c r="AO193" i="33" s="1"/>
  <c r="AO31" i="42"/>
  <c r="CZ30" i="57"/>
  <c r="CZ11" i="57" s="1"/>
  <c r="AI198" i="33" s="1"/>
  <c r="AI31" i="46"/>
  <c r="DA29" i="57"/>
  <c r="DA10" i="57" s="1"/>
  <c r="AJ197" i="33" s="1"/>
  <c r="AJ31" i="45"/>
  <c r="CW33" i="57"/>
  <c r="CW14" i="57" s="1"/>
  <c r="AF201" i="33" s="1"/>
  <c r="AF202" i="33" s="1"/>
  <c r="AF98" i="33" s="1"/>
  <c r="AF31" i="49"/>
  <c r="DG23" i="57"/>
  <c r="DG4" i="57" s="1"/>
  <c r="AP191" i="33" s="1"/>
  <c r="AP31" i="32"/>
  <c r="BD97" i="49"/>
  <c r="BE39" i="55"/>
  <c r="AR17" i="42"/>
  <c r="E70" i="47"/>
  <c r="E144" i="61"/>
  <c r="E158" i="61" s="1"/>
  <c r="E422" i="51"/>
  <c r="AA46" i="49"/>
  <c r="AV235" i="57"/>
  <c r="Z123" i="49"/>
  <c r="Z122" i="49" s="1"/>
  <c r="BE120" i="57"/>
  <c r="BF105" i="57"/>
  <c r="E164" i="33"/>
  <c r="E86" i="47"/>
  <c r="AX4" i="40"/>
  <c r="AK20" i="40"/>
  <c r="AJ19" i="40"/>
  <c r="AQ76" i="46"/>
  <c r="AR14" i="46"/>
  <c r="BC97" i="32"/>
  <c r="BD29" i="55"/>
  <c r="AO127" i="33"/>
  <c r="AN82" i="33"/>
  <c r="AN67" i="59" s="1"/>
  <c r="AR17" i="45"/>
  <c r="AA46" i="46"/>
  <c r="AV232" i="57"/>
  <c r="AR123" i="42"/>
  <c r="AR122" i="42" s="1"/>
  <c r="AP42" i="42"/>
  <c r="AP40" i="42" s="1"/>
  <c r="AV75" i="51"/>
  <c r="AO54" i="51"/>
  <c r="AO22" i="1" s="1"/>
  <c r="BA4" i="51"/>
  <c r="AR56" i="48"/>
  <c r="AR56" i="47"/>
  <c r="E162" i="33"/>
  <c r="E86" i="45"/>
  <c r="AR17" i="46"/>
  <c r="AK20" i="44"/>
  <c r="AJ19" i="44"/>
  <c r="AF173" i="33"/>
  <c r="AG59" i="55"/>
  <c r="AQ76" i="45"/>
  <c r="AR14" i="45"/>
  <c r="AN135" i="1"/>
  <c r="AO56" i="1"/>
  <c r="AN34" i="33"/>
  <c r="D333" i="33"/>
  <c r="D346" i="33" s="1"/>
  <c r="AR56" i="45"/>
  <c r="BO102" i="57"/>
  <c r="Z70" i="55"/>
  <c r="Z113" i="1" s="1"/>
  <c r="BD97" i="43"/>
  <c r="BE32" i="55"/>
  <c r="E157" i="33"/>
  <c r="E86" i="41"/>
  <c r="AJ42" i="46"/>
  <c r="AJ40" i="46" s="1"/>
  <c r="AP80" i="51"/>
  <c r="C140" i="42"/>
  <c r="B141" i="42"/>
  <c r="AQ76" i="1"/>
  <c r="AR14" i="1"/>
  <c r="C140" i="46"/>
  <c r="B141" i="46"/>
  <c r="AN57" i="51"/>
  <c r="AN22" i="42" s="1"/>
  <c r="AZ7" i="51"/>
  <c r="AT189" i="33"/>
  <c r="DL2" i="57"/>
  <c r="AR17" i="49"/>
  <c r="AS36" i="32"/>
  <c r="AT4" i="32"/>
  <c r="Z123" i="41"/>
  <c r="Z122" i="41" s="1"/>
  <c r="AF175" i="33"/>
  <c r="AG61" i="55"/>
  <c r="AF172" i="33"/>
  <c r="AG58" i="55"/>
  <c r="AS4" i="1"/>
  <c r="AR36" i="1"/>
  <c r="BL223" i="57"/>
  <c r="AQ123" i="47"/>
  <c r="AQ122" i="47" s="1"/>
  <c r="BD97" i="46"/>
  <c r="BE36" i="55"/>
  <c r="E160" i="33"/>
  <c r="E86" i="40"/>
  <c r="R143" i="33"/>
  <c r="BD97" i="40"/>
  <c r="BE33" i="55"/>
  <c r="BD97" i="45"/>
  <c r="BE35" i="55"/>
  <c r="AR17" i="40"/>
  <c r="AR56" i="46"/>
  <c r="BC111" i="57"/>
  <c r="BB126" i="57"/>
  <c r="R79" i="55"/>
  <c r="R113" i="47" s="1"/>
  <c r="BC97" i="1"/>
  <c r="BD28" i="55"/>
  <c r="E156" i="33"/>
  <c r="E86" i="32"/>
  <c r="C140" i="44"/>
  <c r="F134" i="51"/>
  <c r="B141" i="44"/>
  <c r="E299" i="33"/>
  <c r="E311" i="33" s="1"/>
  <c r="E296" i="33"/>
  <c r="AR17" i="1"/>
  <c r="AR14" i="40"/>
  <c r="AQ76" i="40"/>
  <c r="AS4" i="46"/>
  <c r="AR36" i="46"/>
  <c r="AR123" i="41"/>
  <c r="AR122" i="41" s="1"/>
  <c r="AZ5" i="51"/>
  <c r="AN55" i="51"/>
  <c r="AN22" i="32" s="1"/>
  <c r="AA46" i="48"/>
  <c r="AV234" i="57"/>
  <c r="AK42" i="45"/>
  <c r="AK40" i="45" s="1"/>
  <c r="AQ79" i="51"/>
  <c r="AR56" i="43"/>
  <c r="S142" i="33"/>
  <c r="E161" i="33"/>
  <c r="E86" i="44"/>
  <c r="Q150" i="33"/>
  <c r="BD97" i="44"/>
  <c r="BE34" i="55"/>
  <c r="AT4" i="44"/>
  <c r="AS36" i="44"/>
  <c r="AA46" i="43"/>
  <c r="AV228" i="57"/>
  <c r="AQ76" i="47"/>
  <c r="AR14" i="47"/>
  <c r="AF180" i="33"/>
  <c r="AG66" i="55"/>
  <c r="E163" i="33"/>
  <c r="E86" i="46"/>
  <c r="Z123" i="46"/>
  <c r="Z122" i="46" s="1"/>
  <c r="BE124" i="57"/>
  <c r="BF109" i="57"/>
  <c r="AS36" i="42"/>
  <c r="AT4" i="42"/>
  <c r="AR17" i="44"/>
  <c r="B133" i="51"/>
  <c r="AR56" i="40"/>
  <c r="AJ19" i="1"/>
  <c r="AK20" i="1"/>
  <c r="AN59" i="51"/>
  <c r="AN22" i="40" s="1"/>
  <c r="AZ9" i="51"/>
  <c r="AZ10" i="51"/>
  <c r="AN60" i="51"/>
  <c r="AN22" i="44" s="1"/>
  <c r="E165" i="33"/>
  <c r="E86" i="48"/>
  <c r="AG42" i="49"/>
  <c r="AG40" i="49" s="1"/>
  <c r="AM83" i="51"/>
  <c r="BG67" i="57"/>
  <c r="BH66" i="57"/>
  <c r="AR36" i="48"/>
  <c r="AS4" i="48"/>
  <c r="AR56" i="41"/>
  <c r="AR56" i="49"/>
  <c r="C131" i="1"/>
  <c r="C137" i="1"/>
  <c r="D409" i="33"/>
  <c r="D79" i="59" s="1"/>
  <c r="D410" i="33"/>
  <c r="D80" i="59" s="1"/>
  <c r="D411" i="33"/>
  <c r="D81" i="59" s="1"/>
  <c r="D408" i="33"/>
  <c r="D78" i="59" s="1"/>
  <c r="BA112" i="57"/>
  <c r="AZ127" i="57"/>
  <c r="Q80" i="55"/>
  <c r="Q113" i="48" s="1"/>
  <c r="AQ76" i="43"/>
  <c r="AR14" i="43"/>
  <c r="AR123" i="32"/>
  <c r="AR122" i="32" s="1"/>
  <c r="S120" i="43"/>
  <c r="E70" i="43"/>
  <c r="E139" i="61"/>
  <c r="E153" i="61" s="1"/>
  <c r="E417" i="51"/>
  <c r="AR56" i="42"/>
  <c r="AR14" i="41"/>
  <c r="AQ76" i="41"/>
  <c r="AQ123" i="1"/>
  <c r="AQ122" i="1" s="1"/>
  <c r="AQ81" i="33"/>
  <c r="AQ66" i="59" s="1"/>
  <c r="BF125" i="57"/>
  <c r="BG110" i="57"/>
  <c r="T78" i="55"/>
  <c r="T113" i="46" s="1"/>
  <c r="D334" i="33"/>
  <c r="D347" i="33" s="1"/>
  <c r="AK20" i="45"/>
  <c r="AJ19" i="45"/>
  <c r="AQ76" i="48"/>
  <c r="AR14" i="48"/>
  <c r="AR56" i="32"/>
  <c r="AQ76" i="42"/>
  <c r="AR14" i="42"/>
  <c r="AR56" i="44"/>
  <c r="AA46" i="45"/>
  <c r="AV231" i="57"/>
  <c r="AR123" i="45"/>
  <c r="AR122" i="45" s="1"/>
  <c r="AQ42" i="32"/>
  <c r="AQ40" i="32" s="1"/>
  <c r="AW73" i="51"/>
  <c r="BD97" i="42"/>
  <c r="BE31" i="55"/>
  <c r="BF108" i="57"/>
  <c r="BE123" i="57"/>
  <c r="AQ76" i="49"/>
  <c r="AR14" i="49"/>
  <c r="E124" i="1"/>
  <c r="E121" i="1"/>
  <c r="E124" i="33" s="1"/>
  <c r="E101" i="33" s="1"/>
  <c r="E102" i="1"/>
  <c r="E71" i="1" s="1"/>
  <c r="AF179" i="33"/>
  <c r="AG65" i="55"/>
  <c r="E158" i="33"/>
  <c r="E86" i="42"/>
  <c r="AF181" i="33"/>
  <c r="AG67" i="55"/>
  <c r="AS4" i="43"/>
  <c r="AR36" i="43"/>
  <c r="AQ123" i="46"/>
  <c r="AQ122" i="46" s="1"/>
  <c r="BD97" i="47"/>
  <c r="BE37" i="55"/>
  <c r="AN65" i="51"/>
  <c r="AN22" i="49" s="1"/>
  <c r="AZ15" i="51"/>
  <c r="Z123" i="48"/>
  <c r="Z122" i="48" s="1"/>
  <c r="AF176" i="33"/>
  <c r="AG62" i="55"/>
  <c r="E304" i="51"/>
  <c r="D331" i="33"/>
  <c r="D344" i="33" s="1"/>
  <c r="AR123" i="40"/>
  <c r="AR122" i="40" s="1"/>
  <c r="AS36" i="40"/>
  <c r="P152" i="33"/>
  <c r="AP40" i="41"/>
  <c r="DF24" i="57"/>
  <c r="DF5" i="57" s="1"/>
  <c r="AO192" i="33" s="1"/>
  <c r="AO31" i="41"/>
  <c r="AF178" i="33"/>
  <c r="AG64" i="55"/>
  <c r="AN62" i="51"/>
  <c r="AN22" i="46" s="1"/>
  <c r="AZ12" i="51"/>
  <c r="AA46" i="40"/>
  <c r="AV229" i="57"/>
  <c r="AR123" i="44"/>
  <c r="AR122" i="44" s="1"/>
  <c r="Z123" i="43"/>
  <c r="Z122" i="43" s="1"/>
  <c r="O112" i="33"/>
  <c r="BD97" i="41"/>
  <c r="BE30" i="55"/>
  <c r="E70" i="45"/>
  <c r="E142" i="61"/>
  <c r="E156" i="61" s="1"/>
  <c r="E420" i="51"/>
  <c r="AA46" i="42"/>
  <c r="AV227" i="57"/>
  <c r="AA46" i="44"/>
  <c r="AV230" i="57"/>
  <c r="AA46" i="1"/>
  <c r="AV224" i="57"/>
  <c r="AJ19" i="46"/>
  <c r="AK20" i="46"/>
  <c r="AM36" i="33"/>
  <c r="AM45" i="59"/>
  <c r="D329" i="33"/>
  <c r="D342" i="33" s="1"/>
  <c r="Y120" i="1"/>
  <c r="E70" i="41"/>
  <c r="E137" i="61"/>
  <c r="E151" i="61" s="1"/>
  <c r="E415" i="51"/>
  <c r="AQ123" i="48"/>
  <c r="AQ122" i="48" s="1"/>
  <c r="BD97" i="48"/>
  <c r="BE38" i="55"/>
  <c r="D93" i="1"/>
  <c r="D94" i="1" s="1"/>
  <c r="D91" i="1"/>
  <c r="C140" i="49"/>
  <c r="B141" i="49"/>
  <c r="AI40" i="48"/>
  <c r="CY32" i="57"/>
  <c r="CY13" i="57" s="1"/>
  <c r="AH200" i="33" s="1"/>
  <c r="AH31" i="48"/>
  <c r="AA46" i="32"/>
  <c r="AV225" i="57"/>
  <c r="AR17" i="47"/>
  <c r="AR17" i="32"/>
  <c r="D327" i="33"/>
  <c r="D340" i="33" s="1"/>
  <c r="AY129" i="57"/>
  <c r="AY144" i="57" s="1"/>
  <c r="AJ19" i="47"/>
  <c r="AK20" i="47"/>
  <c r="BE121" i="57"/>
  <c r="BF106" i="57"/>
  <c r="AA46" i="47"/>
  <c r="AV233" i="57"/>
  <c r="AQ42" i="43"/>
  <c r="AW76" i="51"/>
  <c r="X141" i="33"/>
  <c r="P151" i="33"/>
  <c r="E70" i="40"/>
  <c r="E140" i="61"/>
  <c r="E154" i="61" s="1"/>
  <c r="E418" i="51"/>
  <c r="AK20" i="41"/>
  <c r="AJ19" i="41"/>
  <c r="AN61" i="51"/>
  <c r="AN22" i="45" s="1"/>
  <c r="AZ11" i="51"/>
  <c r="AF177" i="33"/>
  <c r="AG63" i="55"/>
  <c r="AR17" i="41"/>
  <c r="AT4" i="49"/>
  <c r="AS36" i="49"/>
  <c r="AR17" i="43"/>
  <c r="AM42" i="40"/>
  <c r="AM40" i="40" s="1"/>
  <c r="AS77" i="51"/>
  <c r="E70" i="32"/>
  <c r="E136" i="61"/>
  <c r="E150" i="61" s="1"/>
  <c r="E414" i="51"/>
  <c r="Z123" i="45"/>
  <c r="Z122" i="45" s="1"/>
  <c r="AK20" i="48"/>
  <c r="AJ19" i="48"/>
  <c r="AS36" i="45"/>
  <c r="AT4" i="45"/>
  <c r="C140" i="48"/>
  <c r="B141" i="48"/>
  <c r="S120" i="40"/>
  <c r="AL42" i="44"/>
  <c r="AL40" i="44" s="1"/>
  <c r="AR78" i="51"/>
  <c r="AQ123" i="43"/>
  <c r="AQ122" i="43" s="1"/>
  <c r="AK20" i="42"/>
  <c r="AJ19" i="42"/>
  <c r="AF174" i="33"/>
  <c r="AG60" i="55"/>
  <c r="E70" i="49"/>
  <c r="E146" i="61"/>
  <c r="E160" i="61" s="1"/>
  <c r="E424" i="51"/>
  <c r="E302" i="51"/>
  <c r="AJ42" i="47"/>
  <c r="AJ40" i="47" s="1"/>
  <c r="AP81" i="51"/>
  <c r="S120" i="42"/>
  <c r="C140" i="43"/>
  <c r="B141" i="43"/>
  <c r="AF170" i="33"/>
  <c r="AG56" i="55"/>
  <c r="E70" i="44"/>
  <c r="E141" i="61"/>
  <c r="E155" i="61" s="1"/>
  <c r="E419" i="51"/>
  <c r="Z123" i="40"/>
  <c r="Z122" i="40" s="1"/>
  <c r="E70" i="46"/>
  <c r="E143" i="61"/>
  <c r="E157" i="61" s="1"/>
  <c r="E421" i="51"/>
  <c r="S120" i="45"/>
  <c r="AQ76" i="32"/>
  <c r="AR14" i="32"/>
  <c r="AJ42" i="48"/>
  <c r="AP82" i="51"/>
  <c r="AJ19" i="43"/>
  <c r="AK20" i="43"/>
  <c r="AQ76" i="44"/>
  <c r="AR14" i="44"/>
  <c r="AF171" i="33"/>
  <c r="AG57" i="55"/>
  <c r="AQ42" i="41"/>
  <c r="AW74" i="51"/>
  <c r="AS42" i="1"/>
  <c r="AY72" i="51"/>
  <c r="Z123" i="42"/>
  <c r="Z122" i="42" s="1"/>
  <c r="D330" i="33"/>
  <c r="D343" i="33" s="1"/>
  <c r="Z123" i="44"/>
  <c r="Z122" i="44" s="1"/>
  <c r="Z123" i="1"/>
  <c r="Z122" i="1" s="1"/>
  <c r="E70" i="48"/>
  <c r="E145" i="61"/>
  <c r="E159" i="61" s="1"/>
  <c r="E423" i="51"/>
  <c r="AN58" i="51"/>
  <c r="AN22" i="43" s="1"/>
  <c r="AZ8" i="51"/>
  <c r="D136" i="1"/>
  <c r="C79" i="1"/>
  <c r="D148" i="1" s="1"/>
  <c r="D69" i="59"/>
  <c r="AN63" i="51"/>
  <c r="AN22" i="47" s="1"/>
  <c r="AZ13" i="51"/>
  <c r="Z123" i="32"/>
  <c r="Z122" i="32" s="1"/>
  <c r="BA113" i="57"/>
  <c r="AZ128" i="57"/>
  <c r="AZ129" i="57" s="1"/>
  <c r="AZ144" i="57" s="1"/>
  <c r="Q81" i="55"/>
  <c r="Q113" i="49" s="1"/>
  <c r="AA46" i="41"/>
  <c r="AV226" i="57"/>
  <c r="Z123" i="47"/>
  <c r="Z122" i="47" s="1"/>
  <c r="E159" i="33"/>
  <c r="E86" i="43"/>
  <c r="AN40" i="43"/>
  <c r="DD26" i="57"/>
  <c r="DD7" i="57" s="1"/>
  <c r="AM194" i="33" s="1"/>
  <c r="AM31" i="43"/>
  <c r="AZ14" i="51"/>
  <c r="AN64" i="51"/>
  <c r="AN22" i="48" s="1"/>
  <c r="AS4" i="47"/>
  <c r="AR36" i="47"/>
  <c r="BE104" i="57"/>
  <c r="BD119" i="57"/>
  <c r="S72" i="55"/>
  <c r="S113" i="41" s="1"/>
  <c r="BG103" i="57"/>
  <c r="BF118" i="57"/>
  <c r="T71" i="55"/>
  <c r="T113" i="32" s="1"/>
  <c r="AK20" i="32"/>
  <c r="AJ19" i="32"/>
  <c r="AR17" i="48"/>
  <c r="AR123" i="49"/>
  <c r="AR122" i="49" s="1"/>
  <c r="C140" i="45"/>
  <c r="B141" i="45"/>
  <c r="AZ6" i="51"/>
  <c r="AN56" i="51"/>
  <c r="AN22" i="41" s="1"/>
  <c r="AP40" i="1"/>
  <c r="DF22" i="57"/>
  <c r="DF3" i="57" s="1"/>
  <c r="AO190" i="33" s="1"/>
  <c r="AO31" i="1"/>
  <c r="S120" i="44"/>
  <c r="BE122" i="57"/>
  <c r="BF107" i="57"/>
  <c r="E115" i="1"/>
  <c r="E254" i="33" s="1"/>
  <c r="E269" i="33" s="1"/>
  <c r="E281" i="33" s="1"/>
  <c r="E206" i="33"/>
  <c r="E70" i="42"/>
  <c r="E138" i="61"/>
  <c r="E152" i="61" s="1"/>
  <c r="E416" i="51"/>
  <c r="AK20" i="49"/>
  <c r="AJ19" i="49"/>
  <c r="AS36" i="41"/>
  <c r="AT4" i="41"/>
  <c r="S149" i="33"/>
  <c r="D326" i="33"/>
  <c r="D339" i="33" s="1"/>
  <c r="E166" i="33"/>
  <c r="E86" i="49"/>
  <c r="DA31" i="57" l="1"/>
  <c r="DA12" i="57" s="1"/>
  <c r="AJ199" i="33" s="1"/>
  <c r="AJ31" i="47"/>
  <c r="DD27" i="57"/>
  <c r="DD8" i="57" s="1"/>
  <c r="AM195" i="33" s="1"/>
  <c r="AM31" i="40"/>
  <c r="DG25" i="57"/>
  <c r="DG6" i="57" s="1"/>
  <c r="AP193" i="33" s="1"/>
  <c r="AP31" i="42"/>
  <c r="DB29" i="57"/>
  <c r="DB10" i="57" s="1"/>
  <c r="AK197" i="33" s="1"/>
  <c r="AK31" i="45"/>
  <c r="DC28" i="57"/>
  <c r="DC9" i="57" s="1"/>
  <c r="AL196" i="33" s="1"/>
  <c r="AL31" i="44"/>
  <c r="DH23" i="57"/>
  <c r="DH4" i="57" s="1"/>
  <c r="AQ191" i="33" s="1"/>
  <c r="AQ31" i="32"/>
  <c r="CX33" i="57"/>
  <c r="CX14" i="57" s="1"/>
  <c r="AG201" i="33" s="1"/>
  <c r="AG202" i="33" s="1"/>
  <c r="AG98" i="33" s="1"/>
  <c r="AG31" i="49"/>
  <c r="DA30" i="57"/>
  <c r="DA11" i="57" s="1"/>
  <c r="AJ198" i="33" s="1"/>
  <c r="AJ31" i="46"/>
  <c r="AS123" i="41"/>
  <c r="AS122" i="41" s="1"/>
  <c r="E250" i="33"/>
  <c r="E235" i="33"/>
  <c r="BG107" i="57"/>
  <c r="BF122" i="57"/>
  <c r="T75" i="55"/>
  <c r="T113" i="40" s="1"/>
  <c r="AS17" i="48"/>
  <c r="T120" i="32"/>
  <c r="AO40" i="43"/>
  <c r="DE26" i="57"/>
  <c r="DE7" i="57" s="1"/>
  <c r="AN194" i="33" s="1"/>
  <c r="AN31" i="43"/>
  <c r="E243" i="33"/>
  <c r="E228" i="33"/>
  <c r="AL20" i="43"/>
  <c r="AK19" i="43"/>
  <c r="S148" i="33"/>
  <c r="S144" i="33"/>
  <c r="AG174" i="33"/>
  <c r="AH60" i="55"/>
  <c r="S146" i="33"/>
  <c r="AT36" i="45"/>
  <c r="AU4" i="45"/>
  <c r="AL20" i="48"/>
  <c r="AK19" i="48"/>
  <c r="AL20" i="41"/>
  <c r="AK19" i="41"/>
  <c r="AR42" i="43"/>
  <c r="AX76" i="51"/>
  <c r="BF121" i="57"/>
  <c r="BG106" i="57"/>
  <c r="T74" i="55"/>
  <c r="T113" i="43" s="1"/>
  <c r="AS17" i="32"/>
  <c r="D157" i="1"/>
  <c r="AB46" i="44"/>
  <c r="AW230" i="57"/>
  <c r="P183" i="33"/>
  <c r="BE97" i="47"/>
  <c r="BF37" i="55"/>
  <c r="AG181" i="33"/>
  <c r="AH67" i="55"/>
  <c r="AG179" i="33"/>
  <c r="AH65" i="55"/>
  <c r="E155" i="33"/>
  <c r="E86" i="1"/>
  <c r="E50" i="33" s="1"/>
  <c r="BF123" i="57"/>
  <c r="BG108" i="57"/>
  <c r="T76" i="55"/>
  <c r="T113" i="44" s="1"/>
  <c r="AS56" i="44"/>
  <c r="BG125" i="57"/>
  <c r="BH110" i="57"/>
  <c r="AS14" i="41"/>
  <c r="AR76" i="41"/>
  <c r="S145" i="33"/>
  <c r="BA10" i="51"/>
  <c r="AO60" i="51"/>
  <c r="AO22" i="44" s="1"/>
  <c r="AL20" i="1"/>
  <c r="AK19" i="1"/>
  <c r="AS56" i="40"/>
  <c r="AS17" i="44"/>
  <c r="AT36" i="42"/>
  <c r="AU4" i="42"/>
  <c r="AG180" i="33"/>
  <c r="AH66" i="55"/>
  <c r="AB46" i="43"/>
  <c r="AW228" i="57"/>
  <c r="AO55" i="51"/>
  <c r="AO22" i="32" s="1"/>
  <c r="BA5" i="51"/>
  <c r="AR76" i="40"/>
  <c r="AS14" i="40"/>
  <c r="E240" i="33"/>
  <c r="E225" i="33"/>
  <c r="AS56" i="46"/>
  <c r="BE97" i="40"/>
  <c r="BF33" i="55"/>
  <c r="AG172" i="33"/>
  <c r="AH58" i="55"/>
  <c r="AK42" i="46"/>
  <c r="AK40" i="46" s="1"/>
  <c r="AQ80" i="51"/>
  <c r="E241" i="33"/>
  <c r="E226" i="33"/>
  <c r="AS56" i="45"/>
  <c r="AG173" i="33"/>
  <c r="AH59" i="55"/>
  <c r="AY4" i="40"/>
  <c r="AB46" i="49"/>
  <c r="AW235" i="57"/>
  <c r="AK19" i="49"/>
  <c r="AL20" i="49"/>
  <c r="BA6" i="51"/>
  <c r="AO56" i="51"/>
  <c r="AO22" i="41" s="1"/>
  <c r="BF104" i="57"/>
  <c r="BE119" i="57"/>
  <c r="BA14" i="51"/>
  <c r="AO64" i="51"/>
  <c r="AO22" i="48" s="1"/>
  <c r="Q120" i="49"/>
  <c r="AR42" i="41"/>
  <c r="AX74" i="51"/>
  <c r="AR76" i="44"/>
  <c r="AS14" i="44"/>
  <c r="AS14" i="32"/>
  <c r="AR76" i="32"/>
  <c r="AK42" i="47"/>
  <c r="AK40" i="47" s="1"/>
  <c r="AQ81" i="51"/>
  <c r="AL20" i="42"/>
  <c r="AK19" i="42"/>
  <c r="AM42" i="44"/>
  <c r="AM40" i="44" s="1"/>
  <c r="AS78" i="51"/>
  <c r="AS123" i="45"/>
  <c r="AS122" i="45" s="1"/>
  <c r="AS17" i="43"/>
  <c r="AS123" i="49"/>
  <c r="AS122" i="49" s="1"/>
  <c r="BA11" i="51"/>
  <c r="AO61" i="51"/>
  <c r="AO22" i="45" s="1"/>
  <c r="BE97" i="48"/>
  <c r="BF38" i="55"/>
  <c r="BE97" i="41"/>
  <c r="BF30" i="55"/>
  <c r="AB46" i="40"/>
  <c r="AW229" i="57"/>
  <c r="AG178" i="33"/>
  <c r="AH64" i="55"/>
  <c r="E308" i="51"/>
  <c r="E310" i="51" s="1"/>
  <c r="E306" i="51"/>
  <c r="AG176" i="33"/>
  <c r="AH62" i="55"/>
  <c r="AR76" i="49"/>
  <c r="AS14" i="49"/>
  <c r="BE97" i="42"/>
  <c r="BF31" i="55"/>
  <c r="AS14" i="42"/>
  <c r="AR76" i="42"/>
  <c r="AS56" i="32"/>
  <c r="AS56" i="42"/>
  <c r="AR76" i="43"/>
  <c r="AS14" i="43"/>
  <c r="BB112" i="57"/>
  <c r="BA127" i="57"/>
  <c r="AS56" i="41"/>
  <c r="BH67" i="57"/>
  <c r="BI66" i="57"/>
  <c r="AO59" i="51"/>
  <c r="AO22" i="40" s="1"/>
  <c r="BA9" i="51"/>
  <c r="AS123" i="42"/>
  <c r="AS122" i="42" s="1"/>
  <c r="BE97" i="44"/>
  <c r="BF34" i="55"/>
  <c r="AS56" i="43"/>
  <c r="AB46" i="48"/>
  <c r="AW234" i="57"/>
  <c r="AR123" i="46"/>
  <c r="AR122" i="46" s="1"/>
  <c r="B134" i="51"/>
  <c r="BD97" i="1"/>
  <c r="BE28" i="55"/>
  <c r="BC126" i="57"/>
  <c r="BD111" i="57"/>
  <c r="AS17" i="40"/>
  <c r="BE97" i="45"/>
  <c r="BF35" i="55"/>
  <c r="AS17" i="49"/>
  <c r="AU189" i="33"/>
  <c r="DM2" i="57"/>
  <c r="BE97" i="43"/>
  <c r="BF32" i="55"/>
  <c r="BP102" i="57"/>
  <c r="AA70" i="55"/>
  <c r="AA113" i="1" s="1"/>
  <c r="AS17" i="46"/>
  <c r="AS56" i="47"/>
  <c r="AS56" i="48"/>
  <c r="AQ42" i="42"/>
  <c r="AQ40" i="42" s="1"/>
  <c r="AW75" i="51"/>
  <c r="AS17" i="45"/>
  <c r="AR76" i="46"/>
  <c r="AS14" i="46"/>
  <c r="AK19" i="40"/>
  <c r="AL20" i="40"/>
  <c r="AU4" i="41"/>
  <c r="AT36" i="41"/>
  <c r="AQ40" i="1"/>
  <c r="DG22" i="57"/>
  <c r="DG3" i="57" s="1"/>
  <c r="AP190" i="33" s="1"/>
  <c r="AP31" i="1"/>
  <c r="AL20" i="32"/>
  <c r="AK19" i="32"/>
  <c r="BG118" i="57"/>
  <c r="BH103" i="57"/>
  <c r="AR123" i="47"/>
  <c r="AR122" i="47" s="1"/>
  <c r="D323" i="33"/>
  <c r="AO58" i="51"/>
  <c r="AO22" i="43" s="1"/>
  <c r="BA8" i="51"/>
  <c r="AU4" i="49"/>
  <c r="AT36" i="49"/>
  <c r="AS17" i="41"/>
  <c r="AB46" i="47"/>
  <c r="AW233" i="57"/>
  <c r="AL20" i="47"/>
  <c r="AK19" i="47"/>
  <c r="AB46" i="1"/>
  <c r="AW224" i="57"/>
  <c r="AQ40" i="41"/>
  <c r="DG24" i="57"/>
  <c r="DG5" i="57" s="1"/>
  <c r="AP192" i="33" s="1"/>
  <c r="AP31" i="41"/>
  <c r="AS123" i="40"/>
  <c r="AS122" i="40" s="1"/>
  <c r="AT36" i="40"/>
  <c r="BA15" i="51"/>
  <c r="AO65" i="51"/>
  <c r="AO22" i="49" s="1"/>
  <c r="AR123" i="43"/>
  <c r="AR122" i="43" s="1"/>
  <c r="E70" i="1"/>
  <c r="E5" i="59" s="1"/>
  <c r="E56" i="33"/>
  <c r="E135" i="61"/>
  <c r="E413" i="51"/>
  <c r="E425" i="51" s="1"/>
  <c r="AB46" i="45"/>
  <c r="AW231" i="57"/>
  <c r="AR76" i="48"/>
  <c r="AS14" i="48"/>
  <c r="AS56" i="49"/>
  <c r="AS36" i="48"/>
  <c r="AT4" i="48"/>
  <c r="BG109" i="57"/>
  <c r="BF124" i="57"/>
  <c r="T77" i="55"/>
  <c r="T113" i="45" s="1"/>
  <c r="AR76" i="47"/>
  <c r="AS14" i="47"/>
  <c r="AS123" i="44"/>
  <c r="AS122" i="44" s="1"/>
  <c r="E245" i="33"/>
  <c r="E230" i="33"/>
  <c r="AL42" i="45"/>
  <c r="AL40" i="45" s="1"/>
  <c r="AR79" i="51"/>
  <c r="AT4" i="46"/>
  <c r="AS36" i="46"/>
  <c r="E244" i="33"/>
  <c r="E229" i="33"/>
  <c r="AR123" i="1"/>
  <c r="AR122" i="1" s="1"/>
  <c r="AR81" i="33"/>
  <c r="AR66" i="59" s="1"/>
  <c r="AG175" i="33"/>
  <c r="AH61" i="55"/>
  <c r="AT36" i="32"/>
  <c r="AU4" i="32"/>
  <c r="AN36" i="33"/>
  <c r="AN45" i="59"/>
  <c r="AR76" i="45"/>
  <c r="AS14" i="45"/>
  <c r="E246" i="33"/>
  <c r="E231" i="33"/>
  <c r="BB4" i="51"/>
  <c r="AP54" i="51"/>
  <c r="AP22" i="1" s="1"/>
  <c r="AP127" i="33"/>
  <c r="AO82" i="33"/>
  <c r="AO67" i="59" s="1"/>
  <c r="E248" i="33"/>
  <c r="E233" i="33"/>
  <c r="BE97" i="49"/>
  <c r="BF39" i="55"/>
  <c r="E106" i="33"/>
  <c r="E107" i="33"/>
  <c r="S147" i="33"/>
  <c r="S120" i="41"/>
  <c r="AT4" i="47"/>
  <c r="AS36" i="47"/>
  <c r="AB46" i="41"/>
  <c r="AW226" i="57"/>
  <c r="BA128" i="57"/>
  <c r="BA129" i="57" s="1"/>
  <c r="BA144" i="57" s="1"/>
  <c r="BB113" i="57"/>
  <c r="AO63" i="51"/>
  <c r="AO22" i="47" s="1"/>
  <c r="BA13" i="51"/>
  <c r="AT42" i="1"/>
  <c r="AZ72" i="51"/>
  <c r="AG171" i="33"/>
  <c r="AH57" i="55"/>
  <c r="AK42" i="48"/>
  <c r="AQ82" i="51"/>
  <c r="AG170" i="33"/>
  <c r="AH56" i="55"/>
  <c r="AN42" i="40"/>
  <c r="AN40" i="40" s="1"/>
  <c r="AT77" i="51"/>
  <c r="AG177" i="33"/>
  <c r="AH63" i="55"/>
  <c r="AS17" i="47"/>
  <c r="AB46" i="32"/>
  <c r="AW225" i="57"/>
  <c r="AJ40" i="48"/>
  <c r="CZ32" i="57"/>
  <c r="CZ13" i="57" s="1"/>
  <c r="AI200" i="33" s="1"/>
  <c r="AI31" i="48"/>
  <c r="Y141" i="33"/>
  <c r="AL20" i="46"/>
  <c r="AK19" i="46"/>
  <c r="AB46" i="42"/>
  <c r="AW227" i="57"/>
  <c r="AO62" i="51"/>
  <c r="AO22" i="46" s="1"/>
  <c r="BA12" i="51"/>
  <c r="AT4" i="43"/>
  <c r="AS36" i="43"/>
  <c r="E242" i="33"/>
  <c r="E227" i="33"/>
  <c r="AR42" i="32"/>
  <c r="AR40" i="32" s="1"/>
  <c r="AX73" i="51"/>
  <c r="AL20" i="45"/>
  <c r="AK19" i="45"/>
  <c r="T120" i="46"/>
  <c r="Q120" i="48"/>
  <c r="C140" i="1"/>
  <c r="F132" i="51"/>
  <c r="C70" i="59"/>
  <c r="B141" i="1"/>
  <c r="AR123" i="48"/>
  <c r="AR122" i="48" s="1"/>
  <c r="AH42" i="49"/>
  <c r="AH40" i="49" s="1"/>
  <c r="AN83" i="51"/>
  <c r="E249" i="33"/>
  <c r="E234" i="33"/>
  <c r="E247" i="33"/>
  <c r="E232" i="33"/>
  <c r="AU4" i="44"/>
  <c r="AT36" i="44"/>
  <c r="AS17" i="1"/>
  <c r="R120" i="47"/>
  <c r="BE97" i="46"/>
  <c r="BF36" i="55"/>
  <c r="AT4" i="1"/>
  <c r="AS36" i="1"/>
  <c r="BM223" i="57"/>
  <c r="AS123" i="32"/>
  <c r="AS122" i="32" s="1"/>
  <c r="AO57" i="51"/>
  <c r="AO22" i="42" s="1"/>
  <c r="BA7" i="51"/>
  <c r="AR76" i="1"/>
  <c r="AS14" i="1"/>
  <c r="Z120" i="1"/>
  <c r="AP56" i="1"/>
  <c r="AO135" i="1"/>
  <c r="AO34" i="33"/>
  <c r="AK19" i="44"/>
  <c r="AL20" i="44"/>
  <c r="AZ16" i="51"/>
  <c r="AB46" i="46"/>
  <c r="AW232" i="57"/>
  <c r="BD97" i="32"/>
  <c r="BE29" i="55"/>
  <c r="BG105" i="57"/>
  <c r="BF120" i="57"/>
  <c r="T73" i="55"/>
  <c r="T113" i="42" s="1"/>
  <c r="AS17" i="42"/>
  <c r="DI23" i="57" l="1"/>
  <c r="DI4" i="57" s="1"/>
  <c r="AR191" i="33" s="1"/>
  <c r="AR31" i="32"/>
  <c r="DC29" i="57"/>
  <c r="DC10" i="57" s="1"/>
  <c r="AL197" i="33" s="1"/>
  <c r="AL31" i="45"/>
  <c r="DH25" i="57"/>
  <c r="DH6" i="57" s="1"/>
  <c r="AQ193" i="33" s="1"/>
  <c r="AQ31" i="42"/>
  <c r="DD28" i="57"/>
  <c r="DD9" i="57" s="1"/>
  <c r="AM196" i="33" s="1"/>
  <c r="AM31" i="44"/>
  <c r="DB31" i="57"/>
  <c r="DB12" i="57" s="1"/>
  <c r="AK199" i="33" s="1"/>
  <c r="AK31" i="47"/>
  <c r="CY33" i="57"/>
  <c r="CY14" i="57" s="1"/>
  <c r="AH201" i="33" s="1"/>
  <c r="AH202" i="33" s="1"/>
  <c r="AH98" i="33" s="1"/>
  <c r="AH31" i="49"/>
  <c r="DE27" i="57"/>
  <c r="DE8" i="57" s="1"/>
  <c r="AN195" i="33" s="1"/>
  <c r="AN31" i="40"/>
  <c r="DB30" i="57"/>
  <c r="DB11" i="57" s="1"/>
  <c r="AK198" i="33" s="1"/>
  <c r="AK31" i="46"/>
  <c r="AC46" i="46"/>
  <c r="AX232" i="57"/>
  <c r="AQ56" i="1"/>
  <c r="AP135" i="1"/>
  <c r="AP34" i="33"/>
  <c r="AT123" i="44"/>
  <c r="AT122" i="44" s="1"/>
  <c r="AH170" i="33"/>
  <c r="AI56" i="55"/>
  <c r="AH171" i="33"/>
  <c r="AI57" i="55"/>
  <c r="BC113" i="57"/>
  <c r="BB128" i="57"/>
  <c r="R81" i="55"/>
  <c r="R113" i="49" s="1"/>
  <c r="S143" i="33"/>
  <c r="BC4" i="51"/>
  <c r="AQ54" i="51"/>
  <c r="AQ22" i="1" s="1"/>
  <c r="AS76" i="45"/>
  <c r="AT14" i="45"/>
  <c r="T120" i="45"/>
  <c r="AS123" i="48"/>
  <c r="AS122" i="48" s="1"/>
  <c r="AS76" i="48"/>
  <c r="AT14" i="48"/>
  <c r="E55" i="33"/>
  <c r="E55" i="59"/>
  <c r="F59" i="33"/>
  <c r="AT123" i="40"/>
  <c r="AT122" i="40" s="1"/>
  <c r="AU36" i="40"/>
  <c r="AR40" i="41"/>
  <c r="DH24" i="57"/>
  <c r="DH5" i="57" s="1"/>
  <c r="AQ192" i="33" s="1"/>
  <c r="AQ31" i="41"/>
  <c r="BH118" i="57"/>
  <c r="BI103" i="57"/>
  <c r="U71" i="55"/>
  <c r="AM20" i="32"/>
  <c r="AL19" i="32"/>
  <c r="AS76" i="46"/>
  <c r="AT14" i="46"/>
  <c r="AV189" i="33"/>
  <c r="DN2" i="57"/>
  <c r="BF97" i="45"/>
  <c r="BG35" i="55"/>
  <c r="BE97" i="1"/>
  <c r="BF28" i="55"/>
  <c r="AC46" i="48"/>
  <c r="AX234" i="57"/>
  <c r="AT56" i="43"/>
  <c r="BI67" i="57"/>
  <c r="BJ66" i="57"/>
  <c r="AT56" i="41"/>
  <c r="AT14" i="42"/>
  <c r="AS76" i="42"/>
  <c r="AH176" i="33"/>
  <c r="AI62" i="55"/>
  <c r="AH178" i="33"/>
  <c r="AI64" i="55"/>
  <c r="BF97" i="41"/>
  <c r="BG30" i="55"/>
  <c r="BB11" i="51"/>
  <c r="AP61" i="51"/>
  <c r="AP22" i="45" s="1"/>
  <c r="AS42" i="41"/>
  <c r="AY74" i="51"/>
  <c r="AM20" i="49"/>
  <c r="AL19" i="49"/>
  <c r="AL42" i="46"/>
  <c r="AL40" i="46" s="1"/>
  <c r="AR80" i="51"/>
  <c r="AH180" i="33"/>
  <c r="AI66" i="55"/>
  <c r="AT17" i="44"/>
  <c r="BH125" i="57"/>
  <c r="BI110" i="57"/>
  <c r="U78" i="55"/>
  <c r="U113" i="46" s="1"/>
  <c r="AT56" i="44"/>
  <c r="AH181" i="33"/>
  <c r="AI67" i="55"/>
  <c r="P112" i="33"/>
  <c r="AT17" i="32"/>
  <c r="T120" i="43"/>
  <c r="AV4" i="45"/>
  <c r="AU36" i="45"/>
  <c r="AH174" i="33"/>
  <c r="AI60" i="55"/>
  <c r="AM20" i="43"/>
  <c r="AL19" i="43"/>
  <c r="T142" i="33"/>
  <c r="BG122" i="57"/>
  <c r="BH107" i="57"/>
  <c r="AP57" i="51"/>
  <c r="AP22" i="42" s="1"/>
  <c r="BB7" i="51"/>
  <c r="AS123" i="1"/>
  <c r="AS122" i="1" s="1"/>
  <c r="AS81" i="33"/>
  <c r="AS66" i="59" s="1"/>
  <c r="AU36" i="44"/>
  <c r="AV4" i="44"/>
  <c r="T149" i="33"/>
  <c r="AP62" i="51"/>
  <c r="AP22" i="46" s="1"/>
  <c r="BB12" i="51"/>
  <c r="AK40" i="48"/>
  <c r="DA32" i="57"/>
  <c r="DA13" i="57" s="1"/>
  <c r="AJ200" i="33" s="1"/>
  <c r="AJ31" i="48"/>
  <c r="AO42" i="40"/>
  <c r="AO40" i="40" s="1"/>
  <c r="AU77" i="51"/>
  <c r="AS123" i="47"/>
  <c r="AS122" i="47" s="1"/>
  <c r="BF97" i="49"/>
  <c r="BG39" i="55"/>
  <c r="BA16" i="51"/>
  <c r="AV4" i="32"/>
  <c r="AU36" i="32"/>
  <c r="AM42" i="45"/>
  <c r="AM40" i="45" s="1"/>
  <c r="AS79" i="51"/>
  <c r="AC46" i="1"/>
  <c r="AX224" i="57"/>
  <c r="AM20" i="47"/>
  <c r="AL19" i="47"/>
  <c r="AT17" i="41"/>
  <c r="AT123" i="49"/>
  <c r="AT122" i="49" s="1"/>
  <c r="AT123" i="41"/>
  <c r="AT122" i="41" s="1"/>
  <c r="AT56" i="47"/>
  <c r="BQ102" i="57"/>
  <c r="AB70" i="55"/>
  <c r="AB113" i="1" s="1"/>
  <c r="BF97" i="44"/>
  <c r="BG34" i="55"/>
  <c r="BF97" i="42"/>
  <c r="BG31" i="55"/>
  <c r="AM20" i="42"/>
  <c r="AL19" i="42"/>
  <c r="AL42" i="47"/>
  <c r="AL40" i="47" s="1"/>
  <c r="AR81" i="51"/>
  <c r="AS76" i="32"/>
  <c r="AT14" i="32"/>
  <c r="AP64" i="51"/>
  <c r="AP22" i="48" s="1"/>
  <c r="BB14" i="51"/>
  <c r="AH173" i="33"/>
  <c r="AI59" i="55"/>
  <c r="AT56" i="45"/>
  <c r="AS76" i="40"/>
  <c r="AT14" i="40"/>
  <c r="AM20" i="1"/>
  <c r="AL19" i="1"/>
  <c r="T120" i="44"/>
  <c r="E184" i="33"/>
  <c r="E167" i="33"/>
  <c r="E239" i="33"/>
  <c r="E251" i="33" s="1"/>
  <c r="E224" i="33"/>
  <c r="E236" i="33" s="1"/>
  <c r="BG121" i="57"/>
  <c r="BH106" i="57"/>
  <c r="AT123" i="45"/>
  <c r="AT122" i="45" s="1"/>
  <c r="AP40" i="43"/>
  <c r="DF26" i="57"/>
  <c r="DF7" i="57" s="1"/>
  <c r="AO194" i="33" s="1"/>
  <c r="AO31" i="43"/>
  <c r="AT17" i="48"/>
  <c r="AT17" i="42"/>
  <c r="Z141" i="33"/>
  <c r="AT17" i="1"/>
  <c r="AI42" i="49"/>
  <c r="AI40" i="49" s="1"/>
  <c r="AO83" i="51"/>
  <c r="B132" i="51"/>
  <c r="AS42" i="32"/>
  <c r="AS40" i="32" s="1"/>
  <c r="AY73" i="51"/>
  <c r="AT17" i="47"/>
  <c r="AL42" i="48"/>
  <c r="AR82" i="51"/>
  <c r="AU42" i="1"/>
  <c r="BA72" i="51"/>
  <c r="AP63" i="51"/>
  <c r="AP22" i="47" s="1"/>
  <c r="BB13" i="51"/>
  <c r="AC46" i="41"/>
  <c r="AX226" i="57"/>
  <c r="AT36" i="47"/>
  <c r="AU4" i="47"/>
  <c r="AQ127" i="33"/>
  <c r="AP82" i="33"/>
  <c r="AP67" i="59" s="1"/>
  <c r="AT123" i="32"/>
  <c r="AT122" i="32" s="1"/>
  <c r="AS123" i="46"/>
  <c r="AS122" i="46" s="1"/>
  <c r="AS76" i="47"/>
  <c r="AT14" i="47"/>
  <c r="BH109" i="57"/>
  <c r="BG124" i="57"/>
  <c r="AC46" i="45"/>
  <c r="AX231" i="57"/>
  <c r="E149" i="61"/>
  <c r="E147" i="61"/>
  <c r="E161" i="61" s="1"/>
  <c r="BB15" i="51"/>
  <c r="AP65" i="51"/>
  <c r="AP22" i="49" s="1"/>
  <c r="AU36" i="49"/>
  <c r="AV4" i="49"/>
  <c r="AP58" i="51"/>
  <c r="AP22" i="43" s="1"/>
  <c r="BB8" i="51"/>
  <c r="AV4" i="41"/>
  <c r="AU36" i="41"/>
  <c r="AL19" i="40"/>
  <c r="AM20" i="40"/>
  <c r="AR42" i="42"/>
  <c r="AR40" i="42" s="1"/>
  <c r="AX75" i="51"/>
  <c r="AT56" i="48"/>
  <c r="AT17" i="46"/>
  <c r="BF97" i="43"/>
  <c r="BG32" i="55"/>
  <c r="AT17" i="49"/>
  <c r="BD126" i="57"/>
  <c r="BE111" i="57"/>
  <c r="S79" i="55"/>
  <c r="S113" i="47" s="1"/>
  <c r="AP59" i="51"/>
  <c r="AP22" i="40" s="1"/>
  <c r="BB9" i="51"/>
  <c r="BB127" i="57"/>
  <c r="BC112" i="57"/>
  <c r="R80" i="55"/>
  <c r="R113" i="48" s="1"/>
  <c r="AT56" i="32"/>
  <c r="AC46" i="40"/>
  <c r="AX229" i="57"/>
  <c r="AT17" i="43"/>
  <c r="AN42" i="44"/>
  <c r="AN40" i="44" s="1"/>
  <c r="AT78" i="51"/>
  <c r="AS76" i="44"/>
  <c r="AT14" i="44"/>
  <c r="Q152" i="33"/>
  <c r="Q183" i="33" s="1"/>
  <c r="BB6" i="51"/>
  <c r="AP56" i="51"/>
  <c r="AP22" i="41" s="1"/>
  <c r="AZ4" i="40"/>
  <c r="AH172" i="33"/>
  <c r="AI58" i="55"/>
  <c r="BF97" i="40"/>
  <c r="BG33" i="55"/>
  <c r="AT56" i="46"/>
  <c r="AC46" i="43"/>
  <c r="AX228" i="57"/>
  <c r="AV4" i="42"/>
  <c r="AU36" i="42"/>
  <c r="AT56" i="40"/>
  <c r="BG123" i="57"/>
  <c r="BH108" i="57"/>
  <c r="AH179" i="33"/>
  <c r="AI65" i="55"/>
  <c r="BF97" i="47"/>
  <c r="BG37" i="55"/>
  <c r="AC46" i="44"/>
  <c r="AX230" i="57"/>
  <c r="AL19" i="41"/>
  <c r="AM20" i="41"/>
  <c r="T120" i="40"/>
  <c r="BH105" i="57"/>
  <c r="BG120" i="57"/>
  <c r="BE97" i="32"/>
  <c r="BF29" i="55"/>
  <c r="AO36" i="33"/>
  <c r="AO45" i="59"/>
  <c r="AU4" i="1"/>
  <c r="AT36" i="1"/>
  <c r="BN223" i="57"/>
  <c r="Q151" i="33"/>
  <c r="AS123" i="43"/>
  <c r="AS122" i="43" s="1"/>
  <c r="T120" i="42"/>
  <c r="AM20" i="44"/>
  <c r="AL19" i="44"/>
  <c r="AS76" i="1"/>
  <c r="AT14" i="1"/>
  <c r="BF97" i="46"/>
  <c r="BG36" i="55"/>
  <c r="R150" i="33"/>
  <c r="AM20" i="45"/>
  <c r="AL19" i="45"/>
  <c r="AT36" i="43"/>
  <c r="AU4" i="43"/>
  <c r="AC46" i="42"/>
  <c r="AX227" i="57"/>
  <c r="AM20" i="46"/>
  <c r="AL19" i="46"/>
  <c r="AC46" i="32"/>
  <c r="AX225" i="57"/>
  <c r="AH177" i="33"/>
  <c r="AI63" i="55"/>
  <c r="AH175" i="33"/>
  <c r="AI61" i="55"/>
  <c r="AT36" i="46"/>
  <c r="AU4" i="46"/>
  <c r="AT36" i="48"/>
  <c r="AU4" i="48"/>
  <c r="AT56" i="49"/>
  <c r="E57" i="33"/>
  <c r="E103" i="61"/>
  <c r="E117" i="61" s="1"/>
  <c r="E56" i="59"/>
  <c r="E64" i="33"/>
  <c r="AC46" i="47"/>
  <c r="AX233" i="57"/>
  <c r="D366" i="33"/>
  <c r="D336" i="33"/>
  <c r="AR40" i="1"/>
  <c r="DH22" i="57"/>
  <c r="DH3" i="57" s="1"/>
  <c r="AQ190" i="33" s="1"/>
  <c r="AQ31" i="1"/>
  <c r="AT17" i="45"/>
  <c r="AA120" i="1"/>
  <c r="AT17" i="40"/>
  <c r="AT14" i="43"/>
  <c r="AS76" i="43"/>
  <c r="AT56" i="42"/>
  <c r="AS76" i="49"/>
  <c r="AT14" i="49"/>
  <c r="E345" i="51"/>
  <c r="E349" i="51"/>
  <c r="E353" i="51"/>
  <c r="E344" i="51"/>
  <c r="E348" i="51"/>
  <c r="E352" i="51"/>
  <c r="E347" i="51"/>
  <c r="E351" i="51"/>
  <c r="E355" i="51"/>
  <c r="E346" i="51"/>
  <c r="E350" i="51"/>
  <c r="E354" i="51"/>
  <c r="BF97" i="48"/>
  <c r="BG38" i="55"/>
  <c r="BF119" i="57"/>
  <c r="BG104" i="57"/>
  <c r="T72" i="55"/>
  <c r="T113" i="41" s="1"/>
  <c r="AC46" i="49"/>
  <c r="AX235" i="57"/>
  <c r="AP55" i="51"/>
  <c r="AP22" i="32" s="1"/>
  <c r="BB5" i="51"/>
  <c r="BB16" i="51" s="1"/>
  <c r="AT123" i="42"/>
  <c r="AT122" i="42" s="1"/>
  <c r="AP60" i="51"/>
  <c r="AP22" i="44" s="1"/>
  <c r="BB10" i="51"/>
  <c r="AS76" i="41"/>
  <c r="AT14" i="41"/>
  <c r="AS42" i="43"/>
  <c r="AY76" i="51"/>
  <c r="AL19" i="48"/>
  <c r="AM20" i="48"/>
  <c r="DJ23" i="57" l="1"/>
  <c r="DJ4" i="57" s="1"/>
  <c r="AS191" i="33" s="1"/>
  <c r="AS31" i="32"/>
  <c r="DC30" i="57"/>
  <c r="DC11" i="57" s="1"/>
  <c r="AL198" i="33" s="1"/>
  <c r="AL31" i="46"/>
  <c r="DI25" i="57"/>
  <c r="DI6" i="57" s="1"/>
  <c r="AR193" i="33" s="1"/>
  <c r="AR31" i="42"/>
  <c r="DD29" i="57"/>
  <c r="DD10" i="57" s="1"/>
  <c r="AM197" i="33" s="1"/>
  <c r="AM31" i="45"/>
  <c r="DF27" i="57"/>
  <c r="DF8" i="57" s="1"/>
  <c r="AO195" i="33" s="1"/>
  <c r="AO31" i="40"/>
  <c r="DE28" i="57"/>
  <c r="DE9" i="57" s="1"/>
  <c r="AN196" i="33" s="1"/>
  <c r="AN31" i="44"/>
  <c r="CZ33" i="57"/>
  <c r="CZ14" i="57" s="1"/>
  <c r="AI201" i="33" s="1"/>
  <c r="AI202" i="33" s="1"/>
  <c r="AI98" i="33" s="1"/>
  <c r="AI31" i="49"/>
  <c r="DC31" i="57"/>
  <c r="DC12" i="57" s="1"/>
  <c r="AL199" i="33" s="1"/>
  <c r="AL31" i="47"/>
  <c r="AT42" i="43"/>
  <c r="AZ76" i="51"/>
  <c r="T120" i="41"/>
  <c r="AU14" i="43"/>
  <c r="AT76" i="43"/>
  <c r="AU17" i="45"/>
  <c r="E65" i="33"/>
  <c r="E61" i="59"/>
  <c r="AU36" i="48"/>
  <c r="AV4" i="48"/>
  <c r="AI175" i="33"/>
  <c r="AJ61" i="55"/>
  <c r="AM19" i="45"/>
  <c r="AN20" i="45"/>
  <c r="BG97" i="46"/>
  <c r="BH36" i="55"/>
  <c r="BI105" i="57"/>
  <c r="BH120" i="57"/>
  <c r="U73" i="55"/>
  <c r="U113" i="42" s="1"/>
  <c r="AN20" i="41"/>
  <c r="AM19" i="41"/>
  <c r="AD46" i="43"/>
  <c r="AY228" i="57"/>
  <c r="AU56" i="46"/>
  <c r="Q112" i="33"/>
  <c r="BC127" i="57"/>
  <c r="BD112" i="57"/>
  <c r="AU17" i="49"/>
  <c r="BG97" i="43"/>
  <c r="BH32" i="55"/>
  <c r="AU56" i="48"/>
  <c r="AU123" i="49"/>
  <c r="AU122" i="49" s="1"/>
  <c r="AT123" i="47"/>
  <c r="AT122" i="47" s="1"/>
  <c r="AU17" i="1"/>
  <c r="BH121" i="57"/>
  <c r="BI106" i="57"/>
  <c r="U74" i="55"/>
  <c r="U113" i="43" s="1"/>
  <c r="T147" i="33"/>
  <c r="AQ64" i="51"/>
  <c r="AQ22" i="48" s="1"/>
  <c r="BC14" i="51"/>
  <c r="AM42" i="47"/>
  <c r="AM40" i="47" s="1"/>
  <c r="AS81" i="51"/>
  <c r="BG97" i="42"/>
  <c r="BH31" i="55"/>
  <c r="BR102" i="57"/>
  <c r="AC70" i="55"/>
  <c r="AC113" i="1" s="1"/>
  <c r="AU56" i="47"/>
  <c r="AV36" i="32"/>
  <c r="AW4" i="32"/>
  <c r="AQ62" i="51"/>
  <c r="AQ22" i="46" s="1"/>
  <c r="BC12" i="51"/>
  <c r="AV36" i="44"/>
  <c r="AW4" i="44"/>
  <c r="AI174" i="33"/>
  <c r="AJ60" i="55"/>
  <c r="BC11" i="51"/>
  <c r="AQ61" i="51"/>
  <c r="AQ22" i="45" s="1"/>
  <c r="AI178" i="33"/>
  <c r="AJ64" i="55"/>
  <c r="AU56" i="41"/>
  <c r="BF97" i="1"/>
  <c r="BG28" i="55"/>
  <c r="AW189" i="33"/>
  <c r="DO2" i="57"/>
  <c r="BI118" i="57"/>
  <c r="BJ103" i="57"/>
  <c r="G61" i="33"/>
  <c r="F60" i="33"/>
  <c r="E71" i="33"/>
  <c r="AT76" i="45"/>
  <c r="AU14" i="45"/>
  <c r="AR54" i="51"/>
  <c r="AR22" i="1" s="1"/>
  <c r="BD4" i="51"/>
  <c r="BB129" i="57"/>
  <c r="BB144" i="57" s="1"/>
  <c r="AI170" i="33"/>
  <c r="AJ56" i="55"/>
  <c r="AR56" i="1"/>
  <c r="AQ135" i="1"/>
  <c r="AQ34" i="33"/>
  <c r="D9" i="59"/>
  <c r="D10" i="59" s="1"/>
  <c r="D376" i="33"/>
  <c r="AT123" i="48"/>
  <c r="AT122" i="48" s="1"/>
  <c r="AD46" i="32"/>
  <c r="AY225" i="57"/>
  <c r="AN20" i="46"/>
  <c r="AM19" i="46"/>
  <c r="AU36" i="43"/>
  <c r="AV4" i="43"/>
  <c r="AN20" i="44"/>
  <c r="AM19" i="44"/>
  <c r="T144" i="33"/>
  <c r="AT123" i="1"/>
  <c r="AT122" i="1" s="1"/>
  <c r="AT81" i="33"/>
  <c r="AT66" i="59" s="1"/>
  <c r="BF97" i="32"/>
  <c r="BG29" i="55"/>
  <c r="BG97" i="47"/>
  <c r="BH37" i="55"/>
  <c r="BI108" i="57"/>
  <c r="BH123" i="57"/>
  <c r="U76" i="55"/>
  <c r="U113" i="44" s="1"/>
  <c r="AU56" i="40"/>
  <c r="BG97" i="40"/>
  <c r="BH33" i="55"/>
  <c r="AQ56" i="51"/>
  <c r="AQ22" i="41" s="1"/>
  <c r="BC6" i="51"/>
  <c r="AT76" i="44"/>
  <c r="AU14" i="44"/>
  <c r="AD46" i="40"/>
  <c r="AY229" i="57"/>
  <c r="S120" i="47"/>
  <c r="AS42" i="42"/>
  <c r="AS40" i="42" s="1"/>
  <c r="AY75" i="51"/>
  <c r="AQ58" i="51"/>
  <c r="AQ22" i="43" s="1"/>
  <c r="BC8" i="51"/>
  <c r="BI109" i="57"/>
  <c r="BH124" i="57"/>
  <c r="U77" i="55"/>
  <c r="U113" i="45" s="1"/>
  <c r="AR127" i="33"/>
  <c r="AQ82" i="33"/>
  <c r="AQ67" i="59" s="1"/>
  <c r="AD46" i="41"/>
  <c r="AY226" i="57"/>
  <c r="AV42" i="1"/>
  <c r="BB72" i="51"/>
  <c r="AU17" i="47"/>
  <c r="AQ40" i="43"/>
  <c r="DG26" i="57"/>
  <c r="DG7" i="57" s="1"/>
  <c r="AP194" i="33" s="1"/>
  <c r="AP31" i="43"/>
  <c r="AU14" i="40"/>
  <c r="AT76" i="40"/>
  <c r="AU56" i="45"/>
  <c r="AU17" i="41"/>
  <c r="AN20" i="47"/>
  <c r="AM19" i="47"/>
  <c r="AN42" i="45"/>
  <c r="AN40" i="45" s="1"/>
  <c r="AT79" i="51"/>
  <c r="AU123" i="44"/>
  <c r="AU122" i="44" s="1"/>
  <c r="BH122" i="57"/>
  <c r="BI107" i="57"/>
  <c r="U75" i="55"/>
  <c r="U113" i="40" s="1"/>
  <c r="T145" i="33"/>
  <c r="AI181" i="33"/>
  <c r="AJ67" i="55"/>
  <c r="AU56" i="44"/>
  <c r="AI180" i="33"/>
  <c r="AJ66" i="55"/>
  <c r="AT42" i="41"/>
  <c r="AZ74" i="51"/>
  <c r="AT76" i="42"/>
  <c r="AU14" i="42"/>
  <c r="BJ67" i="57"/>
  <c r="BK66" i="57"/>
  <c r="BK67" i="57" s="1"/>
  <c r="AU56" i="43"/>
  <c r="AS40" i="41"/>
  <c r="DI24" i="57"/>
  <c r="DI5" i="57" s="1"/>
  <c r="AR192" i="33" s="1"/>
  <c r="AR31" i="41"/>
  <c r="BD113" i="57"/>
  <c r="BC128" i="57"/>
  <c r="BC129" i="57" s="1"/>
  <c r="BC144" i="57" s="1"/>
  <c r="AD46" i="46"/>
  <c r="AY232" i="57"/>
  <c r="AT76" i="49"/>
  <c r="AU14" i="49"/>
  <c r="AT76" i="1"/>
  <c r="AU14" i="1"/>
  <c r="AU36" i="1"/>
  <c r="AV4" i="1"/>
  <c r="BO223" i="57"/>
  <c r="T146" i="33"/>
  <c r="AU123" i="42"/>
  <c r="AU122" i="42" s="1"/>
  <c r="BA4" i="40"/>
  <c r="AU17" i="43"/>
  <c r="AU56" i="32"/>
  <c r="BC9" i="51"/>
  <c r="AQ59" i="51"/>
  <c r="AQ22" i="40" s="1"/>
  <c r="BE126" i="57"/>
  <c r="BF111" i="57"/>
  <c r="AU17" i="46"/>
  <c r="AU123" i="41"/>
  <c r="AU122" i="41" s="1"/>
  <c r="AD46" i="45"/>
  <c r="AY231" i="57"/>
  <c r="AT76" i="47"/>
  <c r="AU14" i="47"/>
  <c r="AT42" i="32"/>
  <c r="AT40" i="32" s="1"/>
  <c r="AZ73" i="51"/>
  <c r="AJ42" i="49"/>
  <c r="AJ40" i="49" s="1"/>
  <c r="AP83" i="51"/>
  <c r="AU17" i="42"/>
  <c r="E113" i="33"/>
  <c r="E119" i="33" s="1"/>
  <c r="E186" i="33"/>
  <c r="E185" i="33"/>
  <c r="E114" i="33" s="1"/>
  <c r="AI173" i="33"/>
  <c r="AJ59" i="55"/>
  <c r="AT76" i="32"/>
  <c r="AU14" i="32"/>
  <c r="BG97" i="44"/>
  <c r="BH34" i="55"/>
  <c r="AD46" i="1"/>
  <c r="AY224" i="57"/>
  <c r="BG97" i="49"/>
  <c r="BH39" i="55"/>
  <c r="AP42" i="40"/>
  <c r="AP40" i="40" s="1"/>
  <c r="AV77" i="51"/>
  <c r="AL40" i="48"/>
  <c r="DB32" i="57"/>
  <c r="DB13" i="57" s="1"/>
  <c r="AK200" i="33" s="1"/>
  <c r="AK31" i="48"/>
  <c r="AN20" i="43"/>
  <c r="AM19" i="43"/>
  <c r="AU123" i="45"/>
  <c r="AU122" i="45" s="1"/>
  <c r="AU17" i="32"/>
  <c r="U120" i="46"/>
  <c r="BG97" i="41"/>
  <c r="BH30" i="55"/>
  <c r="AI176" i="33"/>
  <c r="AJ62" i="55"/>
  <c r="AD46" i="48"/>
  <c r="AY234" i="57"/>
  <c r="BG97" i="45"/>
  <c r="BH35" i="55"/>
  <c r="AT76" i="46"/>
  <c r="AU14" i="46"/>
  <c r="AM19" i="32"/>
  <c r="AN20" i="32"/>
  <c r="T148" i="33"/>
  <c r="AI171" i="33"/>
  <c r="AJ57" i="55"/>
  <c r="AP36" i="33"/>
  <c r="AP45" i="59"/>
  <c r="AN20" i="48"/>
  <c r="AM19" i="48"/>
  <c r="AT76" i="41"/>
  <c r="AU14" i="41"/>
  <c r="BG119" i="57"/>
  <c r="BH104" i="57"/>
  <c r="BC5" i="51"/>
  <c r="AQ55" i="51"/>
  <c r="AQ22" i="32" s="1"/>
  <c r="AD46" i="49"/>
  <c r="AY235" i="57"/>
  <c r="AU56" i="42"/>
  <c r="AU17" i="40"/>
  <c r="AD46" i="47"/>
  <c r="AY233" i="57"/>
  <c r="AU36" i="46"/>
  <c r="AV4" i="46"/>
  <c r="AT123" i="43"/>
  <c r="AT122" i="43" s="1"/>
  <c r="AQ60" i="51"/>
  <c r="AQ22" i="44" s="1"/>
  <c r="BC10" i="51"/>
  <c r="BG97" i="48"/>
  <c r="BH38" i="55"/>
  <c r="AA141" i="33"/>
  <c r="AS40" i="1"/>
  <c r="DI22" i="57"/>
  <c r="DI3" i="57" s="1"/>
  <c r="AR190" i="33" s="1"/>
  <c r="AR31" i="1"/>
  <c r="J85" i="51"/>
  <c r="E57" i="59"/>
  <c r="AU56" i="49"/>
  <c r="AT123" i="46"/>
  <c r="AT122" i="46" s="1"/>
  <c r="AI177" i="33"/>
  <c r="AJ63" i="55"/>
  <c r="AD46" i="42"/>
  <c r="AY227" i="57"/>
  <c r="AD46" i="44"/>
  <c r="AY230" i="57"/>
  <c r="AI179" i="33"/>
  <c r="AJ65" i="55"/>
  <c r="AW4" i="42"/>
  <c r="AV36" i="42"/>
  <c r="AI172" i="33"/>
  <c r="AJ58" i="55"/>
  <c r="AO42" i="44"/>
  <c r="AO40" i="44" s="1"/>
  <c r="AU78" i="51"/>
  <c r="R120" i="48"/>
  <c r="AN20" i="40"/>
  <c r="AM19" i="40"/>
  <c r="AV36" i="41"/>
  <c r="AW4" i="41"/>
  <c r="AV36" i="49"/>
  <c r="AW4" i="49"/>
  <c r="BC15" i="51"/>
  <c r="AQ65" i="51"/>
  <c r="AQ22" i="49" s="1"/>
  <c r="AU36" i="47"/>
  <c r="AV4" i="47"/>
  <c r="BC13" i="51"/>
  <c r="AQ63" i="51"/>
  <c r="AQ22" i="47" s="1"/>
  <c r="AM42" i="48"/>
  <c r="AS82" i="51"/>
  <c r="AU17" i="48"/>
  <c r="AM19" i="1"/>
  <c r="AN20" i="1"/>
  <c r="AM19" i="42"/>
  <c r="AN20" i="42"/>
  <c r="AB120" i="1"/>
  <c r="AU123" i="32"/>
  <c r="AU122" i="32" s="1"/>
  <c r="AQ57" i="51"/>
  <c r="AQ22" i="42" s="1"/>
  <c r="BC7" i="51"/>
  <c r="AW4" i="45"/>
  <c r="AV36" i="45"/>
  <c r="BI125" i="57"/>
  <c r="BJ110" i="57"/>
  <c r="AU17" i="44"/>
  <c r="AM42" i="46"/>
  <c r="AM40" i="46" s="1"/>
  <c r="AS80" i="51"/>
  <c r="AN20" i="49"/>
  <c r="AM19" i="49"/>
  <c r="U113" i="32"/>
  <c r="AU123" i="40"/>
  <c r="AU122" i="40" s="1"/>
  <c r="AV36" i="40"/>
  <c r="AT76" i="48"/>
  <c r="AU14" i="48"/>
  <c r="R120" i="49"/>
  <c r="DF28" i="57" l="1"/>
  <c r="DF9" i="57" s="1"/>
  <c r="AO196" i="33" s="1"/>
  <c r="AO31" i="44"/>
  <c r="DG27" i="57"/>
  <c r="DG8" i="57" s="1"/>
  <c r="AP195" i="33" s="1"/>
  <c r="AP31" i="40"/>
  <c r="DA33" i="57"/>
  <c r="DA14" i="57" s="1"/>
  <c r="AJ201" i="33" s="1"/>
  <c r="AJ202" i="33" s="1"/>
  <c r="AJ98" i="33" s="1"/>
  <c r="AJ31" i="49"/>
  <c r="DJ25" i="57"/>
  <c r="DJ6" i="57" s="1"/>
  <c r="AS193" i="33" s="1"/>
  <c r="AS31" i="42"/>
  <c r="DD30" i="57"/>
  <c r="DD11" i="57" s="1"/>
  <c r="AM198" i="33" s="1"/>
  <c r="AM31" i="46"/>
  <c r="DK23" i="57"/>
  <c r="DK4" i="57" s="1"/>
  <c r="AT191" i="33" s="1"/>
  <c r="AT31" i="32"/>
  <c r="DE29" i="57"/>
  <c r="DE10" i="57" s="1"/>
  <c r="AN197" i="33" s="1"/>
  <c r="AN31" i="45"/>
  <c r="DD31" i="57"/>
  <c r="DD12" i="57" s="1"/>
  <c r="AM199" i="33" s="1"/>
  <c r="AM31" i="47"/>
  <c r="AR57" i="51"/>
  <c r="AR22" i="42" s="1"/>
  <c r="BD7" i="51"/>
  <c r="AU76" i="48"/>
  <c r="AV14" i="48"/>
  <c r="AV123" i="40"/>
  <c r="AV122" i="40" s="1"/>
  <c r="AW36" i="40"/>
  <c r="AW36" i="45"/>
  <c r="AX4" i="45"/>
  <c r="AO20" i="42"/>
  <c r="AN19" i="42"/>
  <c r="AN19" i="1"/>
  <c r="AO20" i="1"/>
  <c r="AV17" i="48"/>
  <c r="AN42" i="48"/>
  <c r="AT82" i="51"/>
  <c r="AW4" i="47"/>
  <c r="AV36" i="47"/>
  <c r="AR65" i="51"/>
  <c r="AR22" i="49" s="1"/>
  <c r="BD15" i="51"/>
  <c r="AV123" i="41"/>
  <c r="AV122" i="41" s="1"/>
  <c r="AW36" i="42"/>
  <c r="AX4" i="42"/>
  <c r="BD10" i="51"/>
  <c r="AR60" i="51"/>
  <c r="AR22" i="44" s="1"/>
  <c r="AU123" i="46"/>
  <c r="AU122" i="46" s="1"/>
  <c r="AV14" i="41"/>
  <c r="AU76" i="41"/>
  <c r="AJ171" i="33"/>
  <c r="AK57" i="55"/>
  <c r="AU76" i="46"/>
  <c r="AV14" i="46"/>
  <c r="AE46" i="48"/>
  <c r="AZ234" i="57"/>
  <c r="BH97" i="41"/>
  <c r="BI30" i="55"/>
  <c r="BI97" i="41" s="1"/>
  <c r="U149" i="33"/>
  <c r="AK42" i="49"/>
  <c r="AK40" i="49" s="1"/>
  <c r="AQ83" i="51"/>
  <c r="AR59" i="51"/>
  <c r="AR22" i="40" s="1"/>
  <c r="BD9" i="51"/>
  <c r="AJ181" i="33"/>
  <c r="AK67" i="55"/>
  <c r="AO42" i="45"/>
  <c r="AO40" i="45" s="1"/>
  <c r="AU79" i="51"/>
  <c r="AV56" i="45"/>
  <c r="AV17" i="47"/>
  <c r="AW42" i="1"/>
  <c r="BC72" i="51"/>
  <c r="BI124" i="57"/>
  <c r="BJ109" i="57"/>
  <c r="AT42" i="42"/>
  <c r="AT40" i="42" s="1"/>
  <c r="AZ75" i="51"/>
  <c r="S150" i="33"/>
  <c r="AV56" i="40"/>
  <c r="BH97" i="47"/>
  <c r="BI37" i="55"/>
  <c r="BI97" i="47" s="1"/>
  <c r="AO20" i="44"/>
  <c r="AN19" i="44"/>
  <c r="AU123" i="43"/>
  <c r="AU122" i="43" s="1"/>
  <c r="AE46" i="32"/>
  <c r="AZ225" i="57"/>
  <c r="F15" i="59"/>
  <c r="D11" i="59"/>
  <c r="H19" i="59"/>
  <c r="AU76" i="45"/>
  <c r="AV14" i="45"/>
  <c r="BK103" i="57"/>
  <c r="BJ118" i="57"/>
  <c r="V71" i="55"/>
  <c r="BG97" i="1"/>
  <c r="BH28" i="55"/>
  <c r="AV56" i="41"/>
  <c r="AR61" i="51"/>
  <c r="AR22" i="45" s="1"/>
  <c r="BD11" i="51"/>
  <c r="AX4" i="44"/>
  <c r="AW36" i="44"/>
  <c r="BS102" i="57"/>
  <c r="AD70" i="55"/>
  <c r="AD113" i="1" s="1"/>
  <c r="AV56" i="48"/>
  <c r="AE46" i="43"/>
  <c r="AZ228" i="57"/>
  <c r="AO20" i="45"/>
  <c r="AN19" i="45"/>
  <c r="AU123" i="48"/>
  <c r="AU122" i="48" s="1"/>
  <c r="R152" i="33"/>
  <c r="AV17" i="44"/>
  <c r="AU123" i="47"/>
  <c r="AU122" i="47" s="1"/>
  <c r="AX4" i="49"/>
  <c r="AW36" i="49"/>
  <c r="AJ172" i="33"/>
  <c r="AK58" i="55"/>
  <c r="AJ179" i="33"/>
  <c r="AK65" i="55"/>
  <c r="AE46" i="42"/>
  <c r="AZ227" i="57"/>
  <c r="AT40" i="1"/>
  <c r="DJ22" i="57"/>
  <c r="DJ3" i="57" s="1"/>
  <c r="AS190" i="33" s="1"/>
  <c r="AS31" i="1"/>
  <c r="BH97" i="48"/>
  <c r="BI38" i="55"/>
  <c r="BI97" i="48" s="1"/>
  <c r="AE46" i="47"/>
  <c r="AZ233" i="57"/>
  <c r="AV17" i="40"/>
  <c r="AV56" i="42"/>
  <c r="BD5" i="51"/>
  <c r="AR55" i="51"/>
  <c r="AR22" i="32" s="1"/>
  <c r="AO20" i="32"/>
  <c r="AN19" i="32"/>
  <c r="AQ42" i="40"/>
  <c r="AQ40" i="40" s="1"/>
  <c r="AW77" i="51"/>
  <c r="AE46" i="1"/>
  <c r="AZ224" i="57"/>
  <c r="AU76" i="32"/>
  <c r="AV14" i="32"/>
  <c r="AU76" i="47"/>
  <c r="AV14" i="47"/>
  <c r="AV17" i="46"/>
  <c r="BG111" i="57"/>
  <c r="BF126" i="57"/>
  <c r="T79" i="55"/>
  <c r="T113" i="47" s="1"/>
  <c r="AV17" i="43"/>
  <c r="BB4" i="40"/>
  <c r="AW4" i="1"/>
  <c r="AV36" i="1"/>
  <c r="BP223" i="57"/>
  <c r="AT40" i="41"/>
  <c r="DJ24" i="57"/>
  <c r="DJ5" i="57" s="1"/>
  <c r="AS192" i="33" s="1"/>
  <c r="AS31" i="41"/>
  <c r="AU42" i="41"/>
  <c r="BA74" i="51"/>
  <c r="U120" i="40"/>
  <c r="AR40" i="43"/>
  <c r="DH26" i="57"/>
  <c r="DH7" i="57" s="1"/>
  <c r="AQ194" i="33" s="1"/>
  <c r="AQ31" i="43"/>
  <c r="AS127" i="33"/>
  <c r="AR82" i="33"/>
  <c r="AR67" i="59" s="1"/>
  <c r="AE46" i="40"/>
  <c r="AZ229" i="57"/>
  <c r="BD6" i="51"/>
  <c r="AR56" i="51"/>
  <c r="AR22" i="41" s="1"/>
  <c r="U120" i="44"/>
  <c r="AR135" i="1"/>
  <c r="AS56" i="1"/>
  <c r="AR34" i="33"/>
  <c r="AS54" i="51"/>
  <c r="AS22" i="1" s="1"/>
  <c r="BE4" i="51"/>
  <c r="F4" i="56"/>
  <c r="F58" i="59"/>
  <c r="AJ178" i="33"/>
  <c r="AK64" i="55"/>
  <c r="AJ174" i="33"/>
  <c r="AK60" i="55"/>
  <c r="AV123" i="44"/>
  <c r="AV122" i="44" s="1"/>
  <c r="AW36" i="32"/>
  <c r="AX4" i="32"/>
  <c r="AV56" i="47"/>
  <c r="BH97" i="42"/>
  <c r="BI31" i="55"/>
  <c r="BI97" i="42" s="1"/>
  <c r="BD14" i="51"/>
  <c r="AR64" i="51"/>
  <c r="AR22" i="48" s="1"/>
  <c r="U120" i="43"/>
  <c r="AV17" i="1"/>
  <c r="BH97" i="43"/>
  <c r="BI32" i="55"/>
  <c r="BI97" i="43" s="1"/>
  <c r="AO20" i="41"/>
  <c r="AN19" i="41"/>
  <c r="BI120" i="57"/>
  <c r="BJ105" i="57"/>
  <c r="AJ175" i="33"/>
  <c r="AK61" i="55"/>
  <c r="T143" i="33"/>
  <c r="BJ125" i="57"/>
  <c r="BK110" i="57"/>
  <c r="V78" i="55"/>
  <c r="V113" i="46" s="1"/>
  <c r="AB141" i="33"/>
  <c r="AV123" i="49"/>
  <c r="AV122" i="49" s="1"/>
  <c r="R151" i="33"/>
  <c r="AE46" i="49"/>
  <c r="AZ235" i="57"/>
  <c r="BI104" i="57"/>
  <c r="BH119" i="57"/>
  <c r="U72" i="55"/>
  <c r="BH97" i="45"/>
  <c r="BI35" i="55"/>
  <c r="BI97" i="45" s="1"/>
  <c r="AJ176" i="33"/>
  <c r="AK62" i="55"/>
  <c r="AV17" i="32"/>
  <c r="AV17" i="42"/>
  <c r="AU42" i="32"/>
  <c r="AU40" i="32" s="1"/>
  <c r="BA73" i="51"/>
  <c r="AU123" i="1"/>
  <c r="AU122" i="1" s="1"/>
  <c r="AU81" i="33"/>
  <c r="AU66" i="59" s="1"/>
  <c r="AU76" i="49"/>
  <c r="AV14" i="49"/>
  <c r="AE46" i="46"/>
  <c r="AZ232" i="57"/>
  <c r="BE113" i="57"/>
  <c r="BD128" i="57"/>
  <c r="S81" i="55"/>
  <c r="S113" i="49" s="1"/>
  <c r="AU76" i="42"/>
  <c r="AV14" i="42"/>
  <c r="BI122" i="57"/>
  <c r="BJ107" i="57"/>
  <c r="AV14" i="40"/>
  <c r="AU76" i="40"/>
  <c r="AE46" i="41"/>
  <c r="AZ226" i="57"/>
  <c r="U120" i="45"/>
  <c r="AR58" i="51"/>
  <c r="AR22" i="43" s="1"/>
  <c r="BD8" i="51"/>
  <c r="BD16" i="51" s="1"/>
  <c r="BG97" i="32"/>
  <c r="BH29" i="55"/>
  <c r="AJ170" i="33"/>
  <c r="AK56" i="55"/>
  <c r="BC16" i="51"/>
  <c r="E63" i="59"/>
  <c r="E70" i="33"/>
  <c r="G59" i="59"/>
  <c r="H62" i="33"/>
  <c r="H60" i="59" s="1"/>
  <c r="AX189" i="33"/>
  <c r="DP2" i="57"/>
  <c r="AR62" i="51"/>
  <c r="AR22" i="46" s="1"/>
  <c r="BD12" i="51"/>
  <c r="AV123" i="32"/>
  <c r="AV122" i="32" s="1"/>
  <c r="AC120" i="1"/>
  <c r="BI121" i="57"/>
  <c r="BJ106" i="57"/>
  <c r="BH97" i="46"/>
  <c r="BI36" i="55"/>
  <c r="BI97" i="46" s="1"/>
  <c r="F84" i="33"/>
  <c r="AV17" i="45"/>
  <c r="AU76" i="43"/>
  <c r="AV14" i="43"/>
  <c r="AU42" i="43"/>
  <c r="BA76" i="51"/>
  <c r="AO20" i="49"/>
  <c r="AN19" i="49"/>
  <c r="AO20" i="40"/>
  <c r="AN19" i="40"/>
  <c r="U120" i="32"/>
  <c r="AN42" i="46"/>
  <c r="AN40" i="46" s="1"/>
  <c r="AT80" i="51"/>
  <c r="AV123" i="45"/>
  <c r="AV122" i="45" s="1"/>
  <c r="AR63" i="51"/>
  <c r="AR22" i="47" s="1"/>
  <c r="BD13" i="51"/>
  <c r="AW36" i="41"/>
  <c r="AX4" i="41"/>
  <c r="AP42" i="44"/>
  <c r="AP40" i="44" s="1"/>
  <c r="AV78" i="51"/>
  <c r="AV123" i="42"/>
  <c r="AV122" i="42" s="1"/>
  <c r="AE46" i="44"/>
  <c r="AZ230" i="57"/>
  <c r="AJ177" i="33"/>
  <c r="AK63" i="55"/>
  <c r="AV56" i="49"/>
  <c r="AW4" i="46"/>
  <c r="AV36" i="46"/>
  <c r="AO20" i="48"/>
  <c r="AN19" i="48"/>
  <c r="AN19" i="43"/>
  <c r="AO20" i="43"/>
  <c r="AM40" i="48"/>
  <c r="DC32" i="57"/>
  <c r="DC13" i="57" s="1"/>
  <c r="AL200" i="33" s="1"/>
  <c r="AL31" i="48"/>
  <c r="BH97" i="49"/>
  <c r="BI39" i="55"/>
  <c r="BI97" i="49" s="1"/>
  <c r="BH97" i="44"/>
  <c r="BI34" i="55"/>
  <c r="BI97" i="44" s="1"/>
  <c r="AJ173" i="33"/>
  <c r="AK59" i="55"/>
  <c r="AE46" i="45"/>
  <c r="AZ231" i="57"/>
  <c r="AV56" i="32"/>
  <c r="AU76" i="1"/>
  <c r="AV14" i="1"/>
  <c r="AV56" i="43"/>
  <c r="AJ180" i="33"/>
  <c r="AK66" i="55"/>
  <c r="AV56" i="44"/>
  <c r="AN19" i="47"/>
  <c r="AO20" i="47"/>
  <c r="AV17" i="41"/>
  <c r="AV14" i="44"/>
  <c r="AU76" i="44"/>
  <c r="BH97" i="40"/>
  <c r="BI33" i="55"/>
  <c r="BI97" i="40" s="1"/>
  <c r="BJ108" i="57"/>
  <c r="BI123" i="57"/>
  <c r="AW4" i="43"/>
  <c r="AV36" i="43"/>
  <c r="AN19" i="46"/>
  <c r="AO20" i="46"/>
  <c r="AQ36" i="33"/>
  <c r="AQ45" i="59"/>
  <c r="AN42" i="47"/>
  <c r="AN40" i="47" s="1"/>
  <c r="AT81" i="51"/>
  <c r="AV17" i="49"/>
  <c r="BE112" i="57"/>
  <c r="BD127" i="57"/>
  <c r="S80" i="55"/>
  <c r="S113" i="48" s="1"/>
  <c r="AV56" i="46"/>
  <c r="U120" i="42"/>
  <c r="AV36" i="48"/>
  <c r="AW4" i="48"/>
  <c r="DE31" i="57" l="1"/>
  <c r="DE12" i="57" s="1"/>
  <c r="AN199" i="33" s="1"/>
  <c r="AN31" i="47"/>
  <c r="DG28" i="57"/>
  <c r="DG9" i="57" s="1"/>
  <c r="AP196" i="33" s="1"/>
  <c r="AP31" i="44"/>
  <c r="DK25" i="57"/>
  <c r="DK6" i="57" s="1"/>
  <c r="AT193" i="33" s="1"/>
  <c r="AT31" i="42"/>
  <c r="DF29" i="57"/>
  <c r="DF10" i="57" s="1"/>
  <c r="AO197" i="33" s="1"/>
  <c r="AO31" i="45"/>
  <c r="DE30" i="57"/>
  <c r="DE11" i="57" s="1"/>
  <c r="AN198" i="33" s="1"/>
  <c r="AN31" i="46"/>
  <c r="DL23" i="57"/>
  <c r="DL4" i="57" s="1"/>
  <c r="AU191" i="33" s="1"/>
  <c r="AU31" i="32"/>
  <c r="DH27" i="57"/>
  <c r="DH8" i="57" s="1"/>
  <c r="AQ195" i="33" s="1"/>
  <c r="AQ31" i="40"/>
  <c r="DB33" i="57"/>
  <c r="DB14" i="57" s="1"/>
  <c r="AK201" i="33" s="1"/>
  <c r="AK202" i="33" s="1"/>
  <c r="AK98" i="33" s="1"/>
  <c r="AK31" i="49"/>
  <c r="BF112" i="57"/>
  <c r="BE127" i="57"/>
  <c r="AX4" i="43"/>
  <c r="AW36" i="43"/>
  <c r="AK180" i="33"/>
  <c r="AL66" i="55"/>
  <c r="AW56" i="43"/>
  <c r="AF46" i="45"/>
  <c r="BA231" i="57"/>
  <c r="AP20" i="43"/>
  <c r="AO19" i="43"/>
  <c r="AK177" i="33"/>
  <c r="AL63" i="55"/>
  <c r="AQ42" i="44"/>
  <c r="AQ40" i="44" s="1"/>
  <c r="AW78" i="51"/>
  <c r="AS63" i="51"/>
  <c r="AS22" i="47" s="1"/>
  <c r="BE13" i="51"/>
  <c r="AO19" i="49"/>
  <c r="AP20" i="49"/>
  <c r="AV76" i="43"/>
  <c r="AW14" i="43"/>
  <c r="BJ121" i="57"/>
  <c r="BK106" i="57"/>
  <c r="V74" i="55"/>
  <c r="V113" i="43" s="1"/>
  <c r="AC141" i="33"/>
  <c r="AK170" i="33"/>
  <c r="AL56" i="55"/>
  <c r="U148" i="33"/>
  <c r="AV76" i="40"/>
  <c r="AW14" i="40"/>
  <c r="AF46" i="46"/>
  <c r="BA232" i="57"/>
  <c r="AW17" i="32"/>
  <c r="AK176" i="33"/>
  <c r="AL62" i="55"/>
  <c r="U113" i="41"/>
  <c r="V120" i="46"/>
  <c r="BK105" i="57"/>
  <c r="BJ120" i="57"/>
  <c r="V73" i="55"/>
  <c r="V113" i="42" s="1"/>
  <c r="AW56" i="47"/>
  <c r="U147" i="33"/>
  <c r="U146" i="33"/>
  <c r="BC4" i="40"/>
  <c r="AW17" i="46"/>
  <c r="AV76" i="47"/>
  <c r="AW14" i="47"/>
  <c r="AW56" i="42"/>
  <c r="AY4" i="49"/>
  <c r="AX36" i="49"/>
  <c r="AP20" i="45"/>
  <c r="AO19" i="45"/>
  <c r="BE11" i="51"/>
  <c r="AS61" i="51"/>
  <c r="AS22" i="45" s="1"/>
  <c r="AW56" i="41"/>
  <c r="AV76" i="45"/>
  <c r="AW14" i="45"/>
  <c r="AO19" i="44"/>
  <c r="AP20" i="44"/>
  <c r="BK109" i="57"/>
  <c r="BJ124" i="57"/>
  <c r="V77" i="55"/>
  <c r="V113" i="45" s="1"/>
  <c r="AW17" i="47"/>
  <c r="AP42" i="45"/>
  <c r="AP40" i="45" s="1"/>
  <c r="AV79" i="51"/>
  <c r="AL42" i="49"/>
  <c r="AL40" i="49" s="1"/>
  <c r="AR83" i="51"/>
  <c r="AW14" i="41"/>
  <c r="AV76" i="41"/>
  <c r="AW123" i="42"/>
  <c r="AW122" i="42" s="1"/>
  <c r="AX4" i="47"/>
  <c r="AW36" i="47"/>
  <c r="AP20" i="1"/>
  <c r="AO19" i="1"/>
  <c r="AV76" i="48"/>
  <c r="AW14" i="48"/>
  <c r="AW56" i="46"/>
  <c r="AW17" i="49"/>
  <c r="AO42" i="47"/>
  <c r="AO40" i="47" s="1"/>
  <c r="AU81" i="51"/>
  <c r="AW17" i="41"/>
  <c r="U142" i="33"/>
  <c r="AO19" i="40"/>
  <c r="AP20" i="40"/>
  <c r="AS62" i="51"/>
  <c r="AS22" i="46" s="1"/>
  <c r="BE12" i="51"/>
  <c r="AY189" i="33"/>
  <c r="DQ2" i="57"/>
  <c r="E3" i="56"/>
  <c r="E81" i="49"/>
  <c r="E62" i="49" s="1"/>
  <c r="E63" i="49" s="1"/>
  <c r="E81" i="48"/>
  <c r="E62" i="48" s="1"/>
  <c r="E63" i="48" s="1"/>
  <c r="E81" i="47"/>
  <c r="E62" i="47" s="1"/>
  <c r="E63" i="47" s="1"/>
  <c r="E81" i="46"/>
  <c r="E62" i="46" s="1"/>
  <c r="E63" i="46" s="1"/>
  <c r="E81" i="45"/>
  <c r="E62" i="45" s="1"/>
  <c r="E63" i="45" s="1"/>
  <c r="E81" i="44"/>
  <c r="E62" i="44" s="1"/>
  <c r="E63" i="44" s="1"/>
  <c r="E81" i="40"/>
  <c r="E62" i="40" s="1"/>
  <c r="E63" i="40" s="1"/>
  <c r="E81" i="43"/>
  <c r="E62" i="43" s="1"/>
  <c r="E63" i="43" s="1"/>
  <c r="E81" i="41"/>
  <c r="E62" i="41" s="1"/>
  <c r="E63" i="41" s="1"/>
  <c r="E81" i="42"/>
  <c r="E62" i="42" s="1"/>
  <c r="E63" i="42" s="1"/>
  <c r="E81" i="1"/>
  <c r="E62" i="1" s="1"/>
  <c r="E63" i="1" s="1"/>
  <c r="E369" i="33"/>
  <c r="E375" i="33" s="1"/>
  <c r="E81" i="32"/>
  <c r="E62" i="32" s="1"/>
  <c r="E63" i="32" s="1"/>
  <c r="E62" i="59"/>
  <c r="F72" i="33"/>
  <c r="AS58" i="51"/>
  <c r="AS22" i="43" s="1"/>
  <c r="BE8" i="51"/>
  <c r="AF46" i="41"/>
  <c r="BA226" i="57"/>
  <c r="BK107" i="57"/>
  <c r="BJ122" i="57"/>
  <c r="V75" i="55"/>
  <c r="V113" i="40" s="1"/>
  <c r="S120" i="49"/>
  <c r="AV42" i="32"/>
  <c r="AV40" i="32" s="1"/>
  <c r="BB73" i="51"/>
  <c r="AW17" i="42"/>
  <c r="BK125" i="57"/>
  <c r="BL110" i="57"/>
  <c r="W78" i="55"/>
  <c r="W113" i="46" s="1"/>
  <c r="U145" i="33"/>
  <c r="AX36" i="32"/>
  <c r="AY4" i="32"/>
  <c r="AK178" i="33"/>
  <c r="AL64" i="55"/>
  <c r="AV123" i="1"/>
  <c r="AV122" i="1" s="1"/>
  <c r="AV81" i="33"/>
  <c r="AV66" i="59" s="1"/>
  <c r="T120" i="47"/>
  <c r="AF46" i="1"/>
  <c r="BA224" i="57"/>
  <c r="AP20" i="32"/>
  <c r="AO19" i="32"/>
  <c r="AS55" i="51"/>
  <c r="AS22" i="32" s="1"/>
  <c r="BE5" i="51"/>
  <c r="AF46" i="47"/>
  <c r="BA233" i="57"/>
  <c r="AF46" i="42"/>
  <c r="BA227" i="57"/>
  <c r="AK172" i="33"/>
  <c r="AL58" i="55"/>
  <c r="AW17" i="44"/>
  <c r="BT102" i="57"/>
  <c r="AE70" i="55"/>
  <c r="AE113" i="1" s="1"/>
  <c r="BH97" i="1"/>
  <c r="BI28" i="55"/>
  <c r="BI97" i="1" s="1"/>
  <c r="V113" i="32"/>
  <c r="AF46" i="32"/>
  <c r="BA225" i="57"/>
  <c r="AS59" i="51"/>
  <c r="AS22" i="40" s="1"/>
  <c r="BE9" i="51"/>
  <c r="AF46" i="48"/>
  <c r="BA234" i="57"/>
  <c r="AK171" i="33"/>
  <c r="AL57" i="55"/>
  <c r="BE15" i="51"/>
  <c r="AS65" i="51"/>
  <c r="AS22" i="49" s="1"/>
  <c r="AO42" i="48"/>
  <c r="AU82" i="51"/>
  <c r="AX36" i="45"/>
  <c r="AY4" i="45"/>
  <c r="AV123" i="48"/>
  <c r="AV122" i="48" s="1"/>
  <c r="AV123" i="43"/>
  <c r="AV122" i="43" s="1"/>
  <c r="AP20" i="46"/>
  <c r="AO19" i="46"/>
  <c r="AW36" i="48"/>
  <c r="AX4" i="48"/>
  <c r="U144" i="33"/>
  <c r="S120" i="48"/>
  <c r="AP20" i="47"/>
  <c r="AO19" i="47"/>
  <c r="AK173" i="33"/>
  <c r="AL59" i="55"/>
  <c r="AN40" i="48"/>
  <c r="DD32" i="57"/>
  <c r="DD13" i="57" s="1"/>
  <c r="AM200" i="33" s="1"/>
  <c r="AM31" i="48"/>
  <c r="AP20" i="48"/>
  <c r="AO19" i="48"/>
  <c r="AV123" i="46"/>
  <c r="AV122" i="46" s="1"/>
  <c r="AF46" i="44"/>
  <c r="BA230" i="57"/>
  <c r="AY4" i="41"/>
  <c r="AX36" i="41"/>
  <c r="AO42" i="46"/>
  <c r="AO40" i="46" s="1"/>
  <c r="AU80" i="51"/>
  <c r="AV42" i="43"/>
  <c r="BB76" i="51"/>
  <c r="AW17" i="45"/>
  <c r="BH97" i="32"/>
  <c r="BI29" i="55"/>
  <c r="BI97" i="32" s="1"/>
  <c r="BD129" i="57"/>
  <c r="BD144" i="57" s="1"/>
  <c r="AV76" i="49"/>
  <c r="AW14" i="49"/>
  <c r="BJ104" i="57"/>
  <c r="BI119" i="57"/>
  <c r="AK175" i="33"/>
  <c r="AL61" i="55"/>
  <c r="AW17" i="1"/>
  <c r="AW123" i="32"/>
  <c r="AW122" i="32" s="1"/>
  <c r="AR36" i="33"/>
  <c r="AR45" i="59"/>
  <c r="BE6" i="51"/>
  <c r="AS56" i="51"/>
  <c r="AS22" i="41" s="1"/>
  <c r="AT127" i="33"/>
  <c r="AS82" i="33"/>
  <c r="AS67" i="59" s="1"/>
  <c r="AS40" i="43"/>
  <c r="DI26" i="57"/>
  <c r="DI7" i="57" s="1"/>
  <c r="AR194" i="33" s="1"/>
  <c r="AR31" i="43"/>
  <c r="AV42" i="41"/>
  <c r="BB74" i="51"/>
  <c r="AX4" i="1"/>
  <c r="AW36" i="1"/>
  <c r="BQ223" i="57"/>
  <c r="AW17" i="43"/>
  <c r="AW17" i="40"/>
  <c r="R183" i="33"/>
  <c r="AF46" i="43"/>
  <c r="BA228" i="57"/>
  <c r="AW56" i="48"/>
  <c r="AW123" i="44"/>
  <c r="AW122" i="44" s="1"/>
  <c r="AW56" i="40"/>
  <c r="AU42" i="42"/>
  <c r="AU40" i="42" s="1"/>
  <c r="BA75" i="51"/>
  <c r="AX42" i="1"/>
  <c r="BD72" i="51"/>
  <c r="AK181" i="33"/>
  <c r="AL67" i="55"/>
  <c r="BE10" i="51"/>
  <c r="AS60" i="51"/>
  <c r="AS22" i="44" s="1"/>
  <c r="AW123" i="45"/>
  <c r="AW122" i="45" s="1"/>
  <c r="AS57" i="51"/>
  <c r="AS22" i="42" s="1"/>
  <c r="BE7" i="51"/>
  <c r="BJ123" i="57"/>
  <c r="BK108" i="57"/>
  <c r="V76" i="55"/>
  <c r="V113" i="44" s="1"/>
  <c r="AV76" i="44"/>
  <c r="AW14" i="44"/>
  <c r="AW56" i="44"/>
  <c r="AV76" i="1"/>
  <c r="AW14" i="1"/>
  <c r="AW56" i="32"/>
  <c r="AX4" i="46"/>
  <c r="AW36" i="46"/>
  <c r="AW56" i="49"/>
  <c r="AW123" i="41"/>
  <c r="AW122" i="41" s="1"/>
  <c r="F91" i="33"/>
  <c r="F9" i="55"/>
  <c r="AW14" i="42"/>
  <c r="AV76" i="42"/>
  <c r="BE128" i="57"/>
  <c r="BE129" i="57" s="1"/>
  <c r="BE144" i="57" s="1"/>
  <c r="BF113" i="57"/>
  <c r="AF46" i="49"/>
  <c r="BA235" i="57"/>
  <c r="AP20" i="41"/>
  <c r="AO19" i="41"/>
  <c r="BE14" i="51"/>
  <c r="AS64" i="51"/>
  <c r="AS22" i="48" s="1"/>
  <c r="AK174" i="33"/>
  <c r="AL60" i="55"/>
  <c r="BE16" i="51"/>
  <c r="BF4" i="51"/>
  <c r="AT54" i="51"/>
  <c r="AT22" i="1" s="1"/>
  <c r="AT56" i="1"/>
  <c r="AS135" i="1"/>
  <c r="AS34" i="33"/>
  <c r="AF46" i="40"/>
  <c r="BA229" i="57"/>
  <c r="AU40" i="41"/>
  <c r="DK24" i="57"/>
  <c r="DK5" i="57" s="1"/>
  <c r="AT192" i="33" s="1"/>
  <c r="AT31" i="41"/>
  <c r="BG126" i="57"/>
  <c r="BH111" i="57"/>
  <c r="AW14" i="32"/>
  <c r="AV76" i="32"/>
  <c r="AR42" i="40"/>
  <c r="AR40" i="40" s="1"/>
  <c r="AX77" i="51"/>
  <c r="AU40" i="1"/>
  <c r="DK22" i="57"/>
  <c r="DK3" i="57" s="1"/>
  <c r="AT190" i="33" s="1"/>
  <c r="AT31" i="1"/>
  <c r="AK179" i="33"/>
  <c r="AL65" i="55"/>
  <c r="AW123" i="49"/>
  <c r="AW122" i="49" s="1"/>
  <c r="AD120" i="1"/>
  <c r="AY4" i="44"/>
  <c r="AX36" i="44"/>
  <c r="BK118" i="57"/>
  <c r="BL103" i="57"/>
  <c r="W71" i="55"/>
  <c r="W113" i="32" s="1"/>
  <c r="H17" i="59"/>
  <c r="D74" i="59"/>
  <c r="AW56" i="45"/>
  <c r="AW14" i="46"/>
  <c r="AV76" i="46"/>
  <c r="AX36" i="42"/>
  <c r="AY4" i="42"/>
  <c r="AV123" i="47"/>
  <c r="AV122" i="47" s="1"/>
  <c r="AW17" i="48"/>
  <c r="AP20" i="42"/>
  <c r="AO19" i="42"/>
  <c r="AW123" i="40"/>
  <c r="AW122" i="40" s="1"/>
  <c r="AX36" i="40"/>
  <c r="DG29" i="57" l="1"/>
  <c r="DG10" i="57" s="1"/>
  <c r="AP197" i="33" s="1"/>
  <c r="AP31" i="45"/>
  <c r="DF31" i="57"/>
  <c r="DF12" i="57" s="1"/>
  <c r="AO199" i="33" s="1"/>
  <c r="AO31" i="47"/>
  <c r="DI27" i="57"/>
  <c r="DI8" i="57" s="1"/>
  <c r="AR195" i="33" s="1"/>
  <c r="AR31" i="40"/>
  <c r="DC33" i="57"/>
  <c r="DC14" i="57" s="1"/>
  <c r="AL201" i="33" s="1"/>
  <c r="AL202" i="33" s="1"/>
  <c r="AL98" i="33" s="1"/>
  <c r="AL31" i="49"/>
  <c r="DH28" i="57"/>
  <c r="DH9" i="57" s="1"/>
  <c r="AQ196" i="33" s="1"/>
  <c r="AQ31" i="44"/>
  <c r="DL25" i="57"/>
  <c r="DL6" i="57" s="1"/>
  <c r="AU193" i="33" s="1"/>
  <c r="AU31" i="42"/>
  <c r="DF30" i="57"/>
  <c r="DF11" i="57" s="1"/>
  <c r="AO198" i="33" s="1"/>
  <c r="AO31" i="46"/>
  <c r="DM23" i="57"/>
  <c r="DM4" i="57" s="1"/>
  <c r="AV191" i="33" s="1"/>
  <c r="AV31" i="32"/>
  <c r="AX17" i="48"/>
  <c r="AZ4" i="42"/>
  <c r="AY36" i="42"/>
  <c r="AX56" i="45"/>
  <c r="AX123" i="44"/>
  <c r="AX122" i="44" s="1"/>
  <c r="AS42" i="40"/>
  <c r="AS40" i="40" s="1"/>
  <c r="AY77" i="51"/>
  <c r="BH126" i="57"/>
  <c r="BI111" i="57"/>
  <c r="U79" i="55"/>
  <c r="BG113" i="57"/>
  <c r="BF128" i="57"/>
  <c r="T81" i="55"/>
  <c r="T113" i="49" s="1"/>
  <c r="AX36" i="46"/>
  <c r="AY4" i="46"/>
  <c r="AT57" i="51"/>
  <c r="AT22" i="42" s="1"/>
  <c r="BF7" i="51"/>
  <c r="AY42" i="1"/>
  <c r="BE72" i="51"/>
  <c r="R112" i="33"/>
  <c r="AY4" i="1"/>
  <c r="AX36" i="1"/>
  <c r="BR223" i="57"/>
  <c r="AU127" i="33"/>
  <c r="AT82" i="33"/>
  <c r="AT67" i="59" s="1"/>
  <c r="AX17" i="1"/>
  <c r="AX17" i="45"/>
  <c r="AW42" i="43"/>
  <c r="BC76" i="51"/>
  <c r="AX123" i="41"/>
  <c r="AX122" i="41" s="1"/>
  <c r="AL173" i="33"/>
  <c r="AM59" i="55"/>
  <c r="AQ20" i="46"/>
  <c r="AP19" i="46"/>
  <c r="AX123" i="45"/>
  <c r="AX122" i="45" s="1"/>
  <c r="BF15" i="51"/>
  <c r="AT65" i="51"/>
  <c r="AT22" i="49" s="1"/>
  <c r="AX17" i="44"/>
  <c r="AL172" i="33"/>
  <c r="AM58" i="55"/>
  <c r="AG46" i="1"/>
  <c r="BB224" i="57"/>
  <c r="AX123" i="32"/>
  <c r="AX122" i="32" s="1"/>
  <c r="AT58" i="51"/>
  <c r="AT22" i="43" s="1"/>
  <c r="BF8" i="51"/>
  <c r="E155" i="1"/>
  <c r="E64" i="1"/>
  <c r="E155" i="40"/>
  <c r="E64" i="40"/>
  <c r="E65" i="40" s="1"/>
  <c r="E155" i="47"/>
  <c r="E64" i="47"/>
  <c r="E65" i="47" s="1"/>
  <c r="AZ189" i="33"/>
  <c r="DR2" i="57"/>
  <c r="AX17" i="47"/>
  <c r="AY36" i="49"/>
  <c r="AZ4" i="49"/>
  <c r="AX56" i="47"/>
  <c r="BL105" i="57"/>
  <c r="BK120" i="57"/>
  <c r="W73" i="55"/>
  <c r="W113" i="42" s="1"/>
  <c r="AX17" i="32"/>
  <c r="AG46" i="46"/>
  <c r="BB232" i="57"/>
  <c r="AR42" i="44"/>
  <c r="AR40" i="44" s="1"/>
  <c r="AX78" i="51"/>
  <c r="AW123" i="43"/>
  <c r="AW122" i="43" s="1"/>
  <c r="AX123" i="42"/>
  <c r="AX122" i="42" s="1"/>
  <c r="AL179" i="33"/>
  <c r="AM65" i="55"/>
  <c r="AS36" i="33"/>
  <c r="AS45" i="59"/>
  <c r="AP19" i="41"/>
  <c r="AQ20" i="41"/>
  <c r="AG46" i="49"/>
  <c r="BB235" i="57"/>
  <c r="F107" i="49"/>
  <c r="F106" i="49" s="1"/>
  <c r="F109" i="49" s="1"/>
  <c r="F103" i="49" s="1"/>
  <c r="F107" i="48"/>
  <c r="F106" i="48" s="1"/>
  <c r="F109" i="48" s="1"/>
  <c r="F103" i="48" s="1"/>
  <c r="F107" i="47"/>
  <c r="F106" i="47" s="1"/>
  <c r="F109" i="47" s="1"/>
  <c r="F103" i="47" s="1"/>
  <c r="F107" i="46"/>
  <c r="F106" i="46" s="1"/>
  <c r="F109" i="46" s="1"/>
  <c r="F103" i="46" s="1"/>
  <c r="F107" i="44"/>
  <c r="F106" i="44" s="1"/>
  <c r="F109" i="44" s="1"/>
  <c r="F103" i="44" s="1"/>
  <c r="F107" i="40"/>
  <c r="F106" i="40" s="1"/>
  <c r="F109" i="40" s="1"/>
  <c r="F103" i="40" s="1"/>
  <c r="F107" i="43"/>
  <c r="F106" i="43" s="1"/>
  <c r="F109" i="43" s="1"/>
  <c r="F103" i="43" s="1"/>
  <c r="F107" i="45"/>
  <c r="F106" i="45" s="1"/>
  <c r="F109" i="45" s="1"/>
  <c r="F103" i="45" s="1"/>
  <c r="F107" i="32"/>
  <c r="F106" i="32" s="1"/>
  <c r="F109" i="32" s="1"/>
  <c r="F103" i="32" s="1"/>
  <c r="F107" i="41"/>
  <c r="F106" i="41" s="1"/>
  <c r="F109" i="41" s="1"/>
  <c r="F103" i="41" s="1"/>
  <c r="F107" i="42"/>
  <c r="F106" i="42" s="1"/>
  <c r="F109" i="42" s="1"/>
  <c r="F103" i="42" s="1"/>
  <c r="F107" i="1"/>
  <c r="F8" i="55"/>
  <c r="AX56" i="32"/>
  <c r="V120" i="44"/>
  <c r="AX56" i="48"/>
  <c r="AX17" i="40"/>
  <c r="AW42" i="41"/>
  <c r="BC74" i="51"/>
  <c r="AW76" i="49"/>
  <c r="AX14" i="49"/>
  <c r="AZ4" i="41"/>
  <c r="AY36" i="41"/>
  <c r="AO40" i="48"/>
  <c r="DE32" i="57"/>
  <c r="DE13" i="57" s="1"/>
  <c r="AN200" i="33" s="1"/>
  <c r="AN31" i="48"/>
  <c r="AX36" i="48"/>
  <c r="AY4" i="48"/>
  <c r="AP42" i="48"/>
  <c r="AV82" i="51"/>
  <c r="AL171" i="33"/>
  <c r="AM57" i="55"/>
  <c r="AT59" i="51"/>
  <c r="AT22" i="40" s="1"/>
  <c r="BF9" i="51"/>
  <c r="AE120" i="1"/>
  <c r="AG46" i="47"/>
  <c r="BB233" i="57"/>
  <c r="AL178" i="33"/>
  <c r="AM64" i="55"/>
  <c r="W120" i="46"/>
  <c r="AX17" i="42"/>
  <c r="BK122" i="57"/>
  <c r="BL107" i="57"/>
  <c r="W75" i="55"/>
  <c r="W113" i="40" s="1"/>
  <c r="E155" i="42"/>
  <c r="E64" i="42"/>
  <c r="E65" i="42" s="1"/>
  <c r="E155" i="44"/>
  <c r="E64" i="44"/>
  <c r="E65" i="44" s="1"/>
  <c r="E155" i="48"/>
  <c r="E64" i="48"/>
  <c r="E65" i="48" s="1"/>
  <c r="AP19" i="40"/>
  <c r="AQ20" i="40"/>
  <c r="AX17" i="49"/>
  <c r="AW76" i="48"/>
  <c r="AX14" i="48"/>
  <c r="AQ20" i="1"/>
  <c r="AP19" i="1"/>
  <c r="AW76" i="41"/>
  <c r="AX14" i="41"/>
  <c r="AQ42" i="45"/>
  <c r="AQ40" i="45" s="1"/>
  <c r="AW79" i="51"/>
  <c r="BL109" i="57"/>
  <c r="BK124" i="57"/>
  <c r="W77" i="55"/>
  <c r="W113" i="45" s="1"/>
  <c r="AW76" i="45"/>
  <c r="AX14" i="45"/>
  <c r="AX56" i="41"/>
  <c r="AQ20" i="45"/>
  <c r="AP19" i="45"/>
  <c r="AX56" i="42"/>
  <c r="AX17" i="46"/>
  <c r="BD4" i="40"/>
  <c r="U120" i="41"/>
  <c r="AX14" i="43"/>
  <c r="AW76" i="43"/>
  <c r="AQ20" i="43"/>
  <c r="AP19" i="43"/>
  <c r="AG46" i="45"/>
  <c r="BB231" i="57"/>
  <c r="AX56" i="43"/>
  <c r="AX36" i="43"/>
  <c r="AY4" i="43"/>
  <c r="W120" i="32"/>
  <c r="AV40" i="1"/>
  <c r="DL22" i="57"/>
  <c r="DL3" i="57" s="1"/>
  <c r="AU190" i="33" s="1"/>
  <c r="AU31" i="1"/>
  <c r="BG4" i="51"/>
  <c r="AU54" i="51"/>
  <c r="AU22" i="1" s="1"/>
  <c r="AQ20" i="42"/>
  <c r="AP19" i="42"/>
  <c r="BM103" i="57"/>
  <c r="X71" i="55"/>
  <c r="X113" i="32" s="1"/>
  <c r="AT64" i="51"/>
  <c r="AT22" i="48" s="1"/>
  <c r="BF14" i="51"/>
  <c r="AX56" i="49"/>
  <c r="AW76" i="1"/>
  <c r="AX14" i="1"/>
  <c r="AX56" i="44"/>
  <c r="BK123" i="57"/>
  <c r="BL108" i="57"/>
  <c r="W76" i="55"/>
  <c r="W113" i="44" s="1"/>
  <c r="AL181" i="33"/>
  <c r="AM67" i="55"/>
  <c r="AV42" i="42"/>
  <c r="AV40" i="42" s="1"/>
  <c r="BB75" i="51"/>
  <c r="AX56" i="40"/>
  <c r="AG46" i="43"/>
  <c r="BB228" i="57"/>
  <c r="AT40" i="43"/>
  <c r="DJ26" i="57"/>
  <c r="DJ7" i="57" s="1"/>
  <c r="AS194" i="33" s="1"/>
  <c r="AS31" i="43"/>
  <c r="BF6" i="51"/>
  <c r="AT56" i="51"/>
  <c r="AT22" i="41" s="1"/>
  <c r="AP42" i="46"/>
  <c r="AP40" i="46" s="1"/>
  <c r="AV80" i="51"/>
  <c r="AG46" i="44"/>
  <c r="BB230" i="57"/>
  <c r="AP19" i="48"/>
  <c r="AQ20" i="48"/>
  <c r="S151" i="33"/>
  <c r="AW123" i="48"/>
  <c r="AW122" i="48" s="1"/>
  <c r="V120" i="32"/>
  <c r="AG46" i="42"/>
  <c r="BB227" i="57"/>
  <c r="BM110" i="57"/>
  <c r="X78" i="55"/>
  <c r="X113" i="46" s="1"/>
  <c r="AW42" i="32"/>
  <c r="AW40" i="32" s="1"/>
  <c r="BC73" i="51"/>
  <c r="S152" i="33"/>
  <c r="S183" i="33" s="1"/>
  <c r="AG46" i="41"/>
  <c r="BB226" i="57"/>
  <c r="E155" i="32"/>
  <c r="E64" i="32"/>
  <c r="E65" i="32" s="1"/>
  <c r="E155" i="41"/>
  <c r="E64" i="41"/>
  <c r="E65" i="41" s="1"/>
  <c r="E155" i="45"/>
  <c r="E64" i="45"/>
  <c r="E65" i="45" s="1"/>
  <c r="E155" i="49"/>
  <c r="E64" i="49"/>
  <c r="E65" i="49" s="1"/>
  <c r="AT62" i="51"/>
  <c r="AT22" i="46" s="1"/>
  <c r="BF12" i="51"/>
  <c r="AX17" i="41"/>
  <c r="AW123" i="47"/>
  <c r="AW122" i="47" s="1"/>
  <c r="AQ20" i="44"/>
  <c r="AP19" i="44"/>
  <c r="AW76" i="47"/>
  <c r="AX14" i="47"/>
  <c r="V120" i="42"/>
  <c r="V149" i="33"/>
  <c r="AL176" i="33"/>
  <c r="AM62" i="55"/>
  <c r="AW76" i="40"/>
  <c r="AX14" i="40"/>
  <c r="AL170" i="33"/>
  <c r="AM56" i="55"/>
  <c r="V120" i="43"/>
  <c r="AT63" i="51"/>
  <c r="AT22" i="47" s="1"/>
  <c r="BF13" i="51"/>
  <c r="AL177" i="33"/>
  <c r="AM63" i="55"/>
  <c r="AL180" i="33"/>
  <c r="AM66" i="55"/>
  <c r="AX123" i="40"/>
  <c r="AX122" i="40" s="1"/>
  <c r="AY36" i="40"/>
  <c r="AY36" i="44"/>
  <c r="AZ4" i="44"/>
  <c r="AV40" i="41"/>
  <c r="DL24" i="57"/>
  <c r="DL5" i="57" s="1"/>
  <c r="AU192" i="33" s="1"/>
  <c r="AU31" i="41"/>
  <c r="AW76" i="46"/>
  <c r="AX14" i="46"/>
  <c r="AD141" i="33"/>
  <c r="AW76" i="32"/>
  <c r="AX14" i="32"/>
  <c r="AG46" i="40"/>
  <c r="BB229" i="57"/>
  <c r="AU56" i="1"/>
  <c r="AT135" i="1"/>
  <c r="AT34" i="33"/>
  <c r="AL174" i="33"/>
  <c r="AM60" i="55"/>
  <c r="AX14" i="42"/>
  <c r="AW76" i="42"/>
  <c r="AW123" i="46"/>
  <c r="AW122" i="46" s="1"/>
  <c r="AW76" i="44"/>
  <c r="AX14" i="44"/>
  <c r="AT60" i="51"/>
  <c r="AT22" i="44" s="1"/>
  <c r="BF10" i="51"/>
  <c r="AX17" i="43"/>
  <c r="AW123" i="1"/>
  <c r="AW122" i="1" s="1"/>
  <c r="AW81" i="33"/>
  <c r="AW66" i="59" s="1"/>
  <c r="AL175" i="33"/>
  <c r="AM61" i="55"/>
  <c r="BJ119" i="57"/>
  <c r="BK104" i="57"/>
  <c r="V72" i="55"/>
  <c r="AQ20" i="47"/>
  <c r="AP19" i="47"/>
  <c r="AZ4" i="45"/>
  <c r="AY36" i="45"/>
  <c r="AG46" i="48"/>
  <c r="BB234" i="57"/>
  <c r="AG46" i="32"/>
  <c r="BB225" i="57"/>
  <c r="BU102" i="57"/>
  <c r="AF70" i="55"/>
  <c r="AF113" i="1" s="1"/>
  <c r="AT55" i="51"/>
  <c r="AT22" i="32" s="1"/>
  <c r="BF5" i="51"/>
  <c r="BF16" i="51" s="1"/>
  <c r="AQ20" i="32"/>
  <c r="AP19" i="32"/>
  <c r="T150" i="33"/>
  <c r="AZ4" i="32"/>
  <c r="AY36" i="32"/>
  <c r="V120" i="40"/>
  <c r="F64" i="59"/>
  <c r="E64" i="43"/>
  <c r="E65" i="43" s="1"/>
  <c r="E155" i="43"/>
  <c r="E64" i="46"/>
  <c r="E65" i="46" s="1"/>
  <c r="E155" i="46"/>
  <c r="E55" i="56"/>
  <c r="E56" i="56" s="1"/>
  <c r="E37" i="56"/>
  <c r="E38" i="56" s="1"/>
  <c r="E47" i="56"/>
  <c r="E42" i="56"/>
  <c r="E43" i="56" s="1"/>
  <c r="AP42" i="47"/>
  <c r="AP40" i="47" s="1"/>
  <c r="AV81" i="51"/>
  <c r="AX56" i="46"/>
  <c r="AX36" i="47"/>
  <c r="AY4" i="47"/>
  <c r="AM42" i="49"/>
  <c r="AM40" i="49" s="1"/>
  <c r="AS83" i="51"/>
  <c r="V120" i="45"/>
  <c r="BF11" i="51"/>
  <c r="AT61" i="51"/>
  <c r="AT22" i="45" s="1"/>
  <c r="AX123" i="49"/>
  <c r="AX122" i="49" s="1"/>
  <c r="BK121" i="57"/>
  <c r="BL106" i="57"/>
  <c r="W74" i="55"/>
  <c r="W113" i="43" s="1"/>
  <c r="AQ20" i="49"/>
  <c r="AP19" i="49"/>
  <c r="BF127" i="57"/>
  <c r="BG112" i="57"/>
  <c r="T80" i="55"/>
  <c r="T113" i="48" s="1"/>
  <c r="DD33" i="57" l="1"/>
  <c r="DD14" i="57" s="1"/>
  <c r="AM201" i="33" s="1"/>
  <c r="AM202" i="33" s="1"/>
  <c r="AM98" i="33" s="1"/>
  <c r="AM31" i="49"/>
  <c r="DI28" i="57"/>
  <c r="DI9" i="57" s="1"/>
  <c r="AR196" i="33" s="1"/>
  <c r="AR31" i="44"/>
  <c r="DM25" i="57"/>
  <c r="DM6" i="57" s="1"/>
  <c r="AV193" i="33" s="1"/>
  <c r="AV31" i="42"/>
  <c r="DH29" i="57"/>
  <c r="DH10" i="57" s="1"/>
  <c r="AQ197" i="33" s="1"/>
  <c r="AQ31" i="45"/>
  <c r="DJ27" i="57"/>
  <c r="DJ8" i="57" s="1"/>
  <c r="AS195" i="33" s="1"/>
  <c r="AS31" i="40"/>
  <c r="DG31" i="57"/>
  <c r="DG12" i="57" s="1"/>
  <c r="AP199" i="33" s="1"/>
  <c r="AP31" i="47"/>
  <c r="DN23" i="57"/>
  <c r="DN4" i="57" s="1"/>
  <c r="AW191" i="33" s="1"/>
  <c r="AW31" i="32"/>
  <c r="DG30" i="57"/>
  <c r="DG11" i="57" s="1"/>
  <c r="AP198" i="33" s="1"/>
  <c r="AP31" i="46"/>
  <c r="T120" i="48"/>
  <c r="AQ42" i="47"/>
  <c r="AQ40" i="47" s="1"/>
  <c r="AW81" i="51"/>
  <c r="E59" i="56"/>
  <c r="E60" i="56"/>
  <c r="E133" i="33" s="1"/>
  <c r="AY123" i="32"/>
  <c r="AY122" i="32" s="1"/>
  <c r="AH46" i="48"/>
  <c r="BC234" i="57"/>
  <c r="BK119" i="57"/>
  <c r="BL104" i="57"/>
  <c r="W72" i="55"/>
  <c r="W113" i="41" s="1"/>
  <c r="AU60" i="51"/>
  <c r="AU22" i="44" s="1"/>
  <c r="BG10" i="51"/>
  <c r="AT36" i="33"/>
  <c r="AT45" i="59"/>
  <c r="AX76" i="46"/>
  <c r="AY14" i="46"/>
  <c r="AW40" i="41"/>
  <c r="DM24" i="57"/>
  <c r="DM5" i="57" s="1"/>
  <c r="AV192" i="33" s="1"/>
  <c r="AV31" i="41"/>
  <c r="AY123" i="40"/>
  <c r="AY122" i="40" s="1"/>
  <c r="AZ36" i="40"/>
  <c r="AM177" i="33"/>
  <c r="AN63" i="55"/>
  <c r="AY14" i="40"/>
  <c r="AX76" i="40"/>
  <c r="AY14" i="47"/>
  <c r="AX76" i="47"/>
  <c r="V142" i="33"/>
  <c r="AR20" i="48"/>
  <c r="AQ19" i="48"/>
  <c r="AW42" i="42"/>
  <c r="AW40" i="42" s="1"/>
  <c r="BC75" i="51"/>
  <c r="W120" i="44"/>
  <c r="AU64" i="51"/>
  <c r="AU22" i="48" s="1"/>
  <c r="BG14" i="51"/>
  <c r="AQ19" i="42"/>
  <c r="AR20" i="42"/>
  <c r="AV54" i="51"/>
  <c r="AV22" i="1" s="1"/>
  <c r="BH4" i="51"/>
  <c r="AW40" i="1"/>
  <c r="DM22" i="57"/>
  <c r="DM3" i="57" s="1"/>
  <c r="AV190" i="33" s="1"/>
  <c r="AV31" i="1"/>
  <c r="AY36" i="43"/>
  <c r="AZ4" i="43"/>
  <c r="AY56" i="43"/>
  <c r="AR20" i="43"/>
  <c r="AQ19" i="43"/>
  <c r="BE4" i="40"/>
  <c r="AY56" i="42"/>
  <c r="AR42" i="45"/>
  <c r="AR40" i="45" s="1"/>
  <c r="AX79" i="51"/>
  <c r="BM107" i="57"/>
  <c r="X75" i="55"/>
  <c r="X113" i="40" s="1"/>
  <c r="AM178" i="33"/>
  <c r="AN64" i="55"/>
  <c r="BG9" i="51"/>
  <c r="AU59" i="51"/>
  <c r="AU22" i="40" s="1"/>
  <c r="AQ42" i="48"/>
  <c r="AW82" i="51"/>
  <c r="AP40" i="48"/>
  <c r="DF32" i="57"/>
  <c r="DF13" i="57" s="1"/>
  <c r="AO200" i="33" s="1"/>
  <c r="AO31" i="48"/>
  <c r="AX76" i="49"/>
  <c r="AY14" i="49"/>
  <c r="V147" i="33"/>
  <c r="F90" i="33"/>
  <c r="F83" i="33"/>
  <c r="F101" i="32"/>
  <c r="F210" i="33" s="1"/>
  <c r="F66" i="32"/>
  <c r="F101" i="44"/>
  <c r="F215" i="33" s="1"/>
  <c r="F66" i="44"/>
  <c r="F101" i="49"/>
  <c r="F220" i="33" s="1"/>
  <c r="F66" i="49"/>
  <c r="AM179" i="33"/>
  <c r="AN65" i="55"/>
  <c r="AH46" i="46"/>
  <c r="BC232" i="57"/>
  <c r="BM105" i="57"/>
  <c r="X73" i="55"/>
  <c r="X113" i="42" s="1"/>
  <c r="AZ36" i="49"/>
  <c r="BA4" i="49"/>
  <c r="E68" i="47"/>
  <c r="E12" i="61"/>
  <c r="E26" i="61" s="1"/>
  <c r="E59" i="1"/>
  <c r="E65" i="1"/>
  <c r="AH46" i="1"/>
  <c r="BC224" i="57"/>
  <c r="BG15" i="51"/>
  <c r="AU65" i="51"/>
  <c r="AU22" i="49" s="1"/>
  <c r="AM173" i="33"/>
  <c r="AN59" i="55"/>
  <c r="AY17" i="45"/>
  <c r="AU57" i="51"/>
  <c r="AU22" i="42" s="1"/>
  <c r="BG7" i="51"/>
  <c r="T120" i="49"/>
  <c r="AT42" i="40"/>
  <c r="AT40" i="40" s="1"/>
  <c r="AZ77" i="51"/>
  <c r="AY17" i="48"/>
  <c r="E52" i="56"/>
  <c r="AZ36" i="32"/>
  <c r="BA4" i="32"/>
  <c r="AX76" i="42"/>
  <c r="AY14" i="42"/>
  <c r="AX76" i="32"/>
  <c r="AY14" i="32"/>
  <c r="AM180" i="33"/>
  <c r="AN66" i="55"/>
  <c r="V145" i="33"/>
  <c r="AU62" i="51"/>
  <c r="AU22" i="46" s="1"/>
  <c r="BG12" i="51"/>
  <c r="E68" i="45"/>
  <c r="E10" i="61"/>
  <c r="E24" i="61" s="1"/>
  <c r="E68" i="32"/>
  <c r="E4" i="61"/>
  <c r="E18" i="61" s="1"/>
  <c r="X120" i="46"/>
  <c r="AH46" i="42"/>
  <c r="BC227" i="57"/>
  <c r="AQ42" i="46"/>
  <c r="AQ40" i="46" s="1"/>
  <c r="AW80" i="51"/>
  <c r="AU40" i="43"/>
  <c r="DK26" i="57"/>
  <c r="DK7" i="57" s="1"/>
  <c r="AT194" i="33" s="1"/>
  <c r="AT31" i="43"/>
  <c r="BM108" i="57"/>
  <c r="X76" i="55"/>
  <c r="X113" i="44" s="1"/>
  <c r="AY56" i="44"/>
  <c r="X120" i="32"/>
  <c r="AX123" i="43"/>
  <c r="AX122" i="43" s="1"/>
  <c r="AH46" i="45"/>
  <c r="BC231" i="57"/>
  <c r="W120" i="45"/>
  <c r="AY17" i="49"/>
  <c r="E68" i="48"/>
  <c r="E13" i="61"/>
  <c r="E27" i="61" s="1"/>
  <c r="E68" i="42"/>
  <c r="E6" i="61"/>
  <c r="E20" i="61" s="1"/>
  <c r="AY123" i="41"/>
  <c r="AY122" i="41" s="1"/>
  <c r="AY17" i="40"/>
  <c r="F106" i="1"/>
  <c r="F97" i="33"/>
  <c r="F101" i="45"/>
  <c r="F216" i="33" s="1"/>
  <c r="F66" i="45"/>
  <c r="F101" i="46"/>
  <c r="F217" i="33" s="1"/>
  <c r="F66" i="46"/>
  <c r="AH46" i="49"/>
  <c r="BC235" i="57"/>
  <c r="AY123" i="49"/>
  <c r="AY122" i="49" s="1"/>
  <c r="AY17" i="44"/>
  <c r="AY17" i="1"/>
  <c r="AX123" i="1"/>
  <c r="AX122" i="1" s="1"/>
  <c r="AX81" i="33"/>
  <c r="AX66" i="59" s="1"/>
  <c r="BF129" i="57"/>
  <c r="BF144" i="57" s="1"/>
  <c r="U113" i="47"/>
  <c r="AY56" i="45"/>
  <c r="V148" i="33"/>
  <c r="BG127" i="57"/>
  <c r="BH112" i="57"/>
  <c r="BM106" i="57"/>
  <c r="X74" i="55"/>
  <c r="X113" i="43" s="1"/>
  <c r="AN42" i="49"/>
  <c r="AN40" i="49" s="1"/>
  <c r="AT83" i="51"/>
  <c r="F41" i="56"/>
  <c r="AQ19" i="32"/>
  <c r="AR20" i="32"/>
  <c r="AF120" i="1"/>
  <c r="AH46" i="32"/>
  <c r="BC225" i="57"/>
  <c r="AY123" i="45"/>
  <c r="AY122" i="45" s="1"/>
  <c r="AM175" i="33"/>
  <c r="AN61" i="55"/>
  <c r="AX76" i="44"/>
  <c r="AY14" i="44"/>
  <c r="AM174" i="33"/>
  <c r="AN60" i="55"/>
  <c r="AV56" i="1"/>
  <c r="AU135" i="1"/>
  <c r="AU34" i="33"/>
  <c r="AZ36" i="44"/>
  <c r="BA4" i="44"/>
  <c r="BG13" i="51"/>
  <c r="AU63" i="51"/>
  <c r="AU22" i="47" s="1"/>
  <c r="AM170" i="33"/>
  <c r="AN56" i="55"/>
  <c r="AM176" i="33"/>
  <c r="AN62" i="55"/>
  <c r="S112" i="33"/>
  <c r="BN110" i="57"/>
  <c r="Y78" i="55"/>
  <c r="Y113" i="46" s="1"/>
  <c r="AU56" i="51"/>
  <c r="AU22" i="41" s="1"/>
  <c r="BG6" i="51"/>
  <c r="AM181" i="33"/>
  <c r="AN67" i="55"/>
  <c r="AX76" i="1"/>
  <c r="AY14" i="1"/>
  <c r="AY56" i="49"/>
  <c r="BN103" i="57"/>
  <c r="Y71" i="55"/>
  <c r="Y113" i="32" s="1"/>
  <c r="W142" i="33"/>
  <c r="AY17" i="46"/>
  <c r="AQ19" i="45"/>
  <c r="AR20" i="45"/>
  <c r="AY56" i="41"/>
  <c r="AX76" i="41"/>
  <c r="AY14" i="41"/>
  <c r="AQ19" i="1"/>
  <c r="AR20" i="1"/>
  <c r="AR20" i="40"/>
  <c r="AQ19" i="40"/>
  <c r="AY17" i="42"/>
  <c r="AM171" i="33"/>
  <c r="AN57" i="55"/>
  <c r="AY36" i="48"/>
  <c r="AZ4" i="48"/>
  <c r="AZ36" i="41"/>
  <c r="BA4" i="41"/>
  <c r="AX42" i="41"/>
  <c r="BD74" i="51"/>
  <c r="AY56" i="48"/>
  <c r="F101" i="42"/>
  <c r="F212" i="33" s="1"/>
  <c r="F66" i="42"/>
  <c r="F101" i="43"/>
  <c r="F213" i="33" s="1"/>
  <c r="F66" i="43"/>
  <c r="F101" i="47"/>
  <c r="F218" i="33" s="1"/>
  <c r="F66" i="47"/>
  <c r="AS42" i="44"/>
  <c r="AS40" i="44" s="1"/>
  <c r="AY78" i="51"/>
  <c r="AY17" i="32"/>
  <c r="W120" i="42"/>
  <c r="AY17" i="47"/>
  <c r="BA189" i="33"/>
  <c r="DS2" i="57"/>
  <c r="E68" i="40"/>
  <c r="E8" i="61"/>
  <c r="E22" i="61" s="1"/>
  <c r="AU58" i="51"/>
  <c r="AU22" i="43" s="1"/>
  <c r="BG8" i="51"/>
  <c r="AM172" i="33"/>
  <c r="AN58" i="55"/>
  <c r="AR20" i="46"/>
  <c r="AQ19" i="46"/>
  <c r="AX42" i="43"/>
  <c r="BD76" i="51"/>
  <c r="AV127" i="33"/>
  <c r="AU82" i="33"/>
  <c r="AU67" i="59" s="1"/>
  <c r="AY36" i="1"/>
  <c r="AZ4" i="1"/>
  <c r="BS223" i="57"/>
  <c r="AZ42" i="1"/>
  <c r="BF72" i="51"/>
  <c r="AY36" i="46"/>
  <c r="AZ4" i="46"/>
  <c r="BH113" i="57"/>
  <c r="BG128" i="57"/>
  <c r="BG129" i="57" s="1"/>
  <c r="BG144" i="57" s="1"/>
  <c r="BI126" i="57"/>
  <c r="BJ111" i="57"/>
  <c r="AY123" i="42"/>
  <c r="AY122" i="42" s="1"/>
  <c r="W120" i="43"/>
  <c r="AX123" i="47"/>
  <c r="AX122" i="47" s="1"/>
  <c r="E68" i="43"/>
  <c r="E7" i="61"/>
  <c r="E21" i="61" s="1"/>
  <c r="AR20" i="47"/>
  <c r="AQ19" i="47"/>
  <c r="AR20" i="49"/>
  <c r="AQ19" i="49"/>
  <c r="BG11" i="51"/>
  <c r="AU61" i="51"/>
  <c r="AU22" i="45" s="1"/>
  <c r="AY36" i="47"/>
  <c r="AZ4" i="47"/>
  <c r="AY56" i="46"/>
  <c r="E49" i="56"/>
  <c r="F46" i="56"/>
  <c r="E68" i="46"/>
  <c r="E11" i="61"/>
  <c r="E25" i="61" s="1"/>
  <c r="V146" i="33"/>
  <c r="BG5" i="51"/>
  <c r="AU55" i="51"/>
  <c r="AU22" i="32" s="1"/>
  <c r="BV102" i="57"/>
  <c r="AG70" i="55"/>
  <c r="AG113" i="1" s="1"/>
  <c r="BA4" i="45"/>
  <c r="AZ36" i="45"/>
  <c r="V113" i="41"/>
  <c r="AY17" i="43"/>
  <c r="AH46" i="40"/>
  <c r="BC229" i="57"/>
  <c r="AY123" i="44"/>
  <c r="AY122" i="44" s="1"/>
  <c r="V144" i="33"/>
  <c r="AR20" i="44"/>
  <c r="AQ19" i="44"/>
  <c r="AY17" i="41"/>
  <c r="E68" i="49"/>
  <c r="E14" i="61"/>
  <c r="E28" i="61" s="1"/>
  <c r="E68" i="41"/>
  <c r="E5" i="61"/>
  <c r="E19" i="61" s="1"/>
  <c r="AH46" i="41"/>
  <c r="BC226" i="57"/>
  <c r="AX42" i="32"/>
  <c r="AX40" i="32" s="1"/>
  <c r="BD73" i="51"/>
  <c r="AH46" i="44"/>
  <c r="BC230" i="57"/>
  <c r="AH46" i="43"/>
  <c r="BC228" i="57"/>
  <c r="AY56" i="40"/>
  <c r="AY14" i="43"/>
  <c r="AX76" i="43"/>
  <c r="U143" i="33"/>
  <c r="AX76" i="45"/>
  <c r="AY14" i="45"/>
  <c r="BM109" i="57"/>
  <c r="X77" i="55"/>
  <c r="X113" i="45" s="1"/>
  <c r="AY14" i="48"/>
  <c r="AX76" i="48"/>
  <c r="E68" i="44"/>
  <c r="E9" i="61"/>
  <c r="E23" i="61" s="1"/>
  <c r="W120" i="40"/>
  <c r="W149" i="33"/>
  <c r="AH46" i="47"/>
  <c r="BC233" i="57"/>
  <c r="AE141" i="33"/>
  <c r="AX123" i="48"/>
  <c r="AX122" i="48" s="1"/>
  <c r="AY56" i="32"/>
  <c r="F101" i="41"/>
  <c r="F211" i="33" s="1"/>
  <c r="F66" i="41"/>
  <c r="F101" i="40"/>
  <c r="F214" i="33" s="1"/>
  <c r="F66" i="40"/>
  <c r="F101" i="48"/>
  <c r="F219" i="33" s="1"/>
  <c r="F66" i="48"/>
  <c r="AR20" i="41"/>
  <c r="AQ19" i="41"/>
  <c r="AY56" i="47"/>
  <c r="AX123" i="46"/>
  <c r="AX122" i="46" s="1"/>
  <c r="BA4" i="42"/>
  <c r="AZ36" i="42"/>
  <c r="DE33" i="57" l="1"/>
  <c r="DE14" i="57" s="1"/>
  <c r="AN201" i="33" s="1"/>
  <c r="AN202" i="33" s="1"/>
  <c r="AN98" i="33" s="1"/>
  <c r="AN31" i="49"/>
  <c r="DN25" i="57"/>
  <c r="DN6" i="57" s="1"/>
  <c r="AW193" i="33" s="1"/>
  <c r="AW31" i="42"/>
  <c r="DH30" i="57"/>
  <c r="DH11" i="57" s="1"/>
  <c r="AQ198" i="33" s="1"/>
  <c r="AQ31" i="46"/>
  <c r="DI29" i="57"/>
  <c r="DI10" i="57" s="1"/>
  <c r="AR197" i="33" s="1"/>
  <c r="AR31" i="45"/>
  <c r="DO23" i="57"/>
  <c r="DO4" i="57" s="1"/>
  <c r="AX191" i="33" s="1"/>
  <c r="AX31" i="32"/>
  <c r="DH31" i="57"/>
  <c r="DH12" i="57" s="1"/>
  <c r="AQ199" i="33" s="1"/>
  <c r="AQ31" i="47"/>
  <c r="DJ28" i="57"/>
  <c r="DJ9" i="57" s="1"/>
  <c r="AS196" i="33" s="1"/>
  <c r="AS31" i="44"/>
  <c r="DK27" i="57"/>
  <c r="DK8" i="57" s="1"/>
  <c r="AT195" i="33" s="1"/>
  <c r="AT31" i="40"/>
  <c r="BN109" i="57"/>
  <c r="Y77" i="55"/>
  <c r="Y113" i="45" s="1"/>
  <c r="BA36" i="42"/>
  <c r="BB4" i="42"/>
  <c r="AZ56" i="47"/>
  <c r="AS20" i="41"/>
  <c r="AR19" i="41"/>
  <c r="X120" i="45"/>
  <c r="AI46" i="43"/>
  <c r="BD228" i="57"/>
  <c r="E73" i="49"/>
  <c r="F74" i="49" s="1"/>
  <c r="E139" i="49"/>
  <c r="AI46" i="40"/>
  <c r="BD229" i="57"/>
  <c r="AY123" i="47"/>
  <c r="AY122" i="47" s="1"/>
  <c r="AS20" i="49"/>
  <c r="AR19" i="49"/>
  <c r="W145" i="33"/>
  <c r="BA42" i="1"/>
  <c r="BG72" i="51"/>
  <c r="AY123" i="1"/>
  <c r="AY122" i="1" s="1"/>
  <c r="AY81" i="33"/>
  <c r="AY66" i="59" s="1"/>
  <c r="AN172" i="33"/>
  <c r="AO58" i="55"/>
  <c r="BA36" i="41"/>
  <c r="BB4" i="41"/>
  <c r="AN171" i="33"/>
  <c r="AO57" i="55"/>
  <c r="AZ17" i="42"/>
  <c r="AZ14" i="41"/>
  <c r="AY76" i="41"/>
  <c r="AZ56" i="41"/>
  <c r="AZ17" i="46"/>
  <c r="AN181" i="33"/>
  <c r="AO67" i="55"/>
  <c r="AN170" i="33"/>
  <c r="AO56" i="55"/>
  <c r="AU36" i="33"/>
  <c r="AU45" i="59"/>
  <c r="AF141" i="33"/>
  <c r="U120" i="47"/>
  <c r="AZ17" i="44"/>
  <c r="E73" i="48"/>
  <c r="F74" i="48" s="1"/>
  <c r="E139" i="48"/>
  <c r="BN108" i="57"/>
  <c r="Y76" i="55"/>
  <c r="Y113" i="44" s="1"/>
  <c r="E73" i="32"/>
  <c r="F74" i="32" s="1"/>
  <c r="E139" i="32"/>
  <c r="AN180" i="33"/>
  <c r="AO66" i="55"/>
  <c r="BA36" i="32"/>
  <c r="BB4" i="32"/>
  <c r="AU42" i="40"/>
  <c r="AU40" i="40" s="1"/>
  <c r="BA77" i="51"/>
  <c r="AV57" i="51"/>
  <c r="AV22" i="42" s="1"/>
  <c r="BH7" i="51"/>
  <c r="E68" i="1"/>
  <c r="E43" i="33"/>
  <c r="E3" i="61"/>
  <c r="BB4" i="49"/>
  <c r="BA36" i="49"/>
  <c r="AI46" i="46"/>
  <c r="BD232" i="57"/>
  <c r="AR42" i="48"/>
  <c r="AX82" i="51"/>
  <c r="BN107" i="57"/>
  <c r="Y75" i="55"/>
  <c r="Y113" i="40" s="1"/>
  <c r="AW54" i="51"/>
  <c r="AW22" i="1" s="1"/>
  <c r="BI4" i="51"/>
  <c r="AS20" i="48"/>
  <c r="AR19" i="48"/>
  <c r="AZ14" i="40"/>
  <c r="AY76" i="40"/>
  <c r="AY76" i="46"/>
  <c r="AZ14" i="46"/>
  <c r="W120" i="41"/>
  <c r="AR42" i="47"/>
  <c r="AR40" i="47" s="1"/>
  <c r="AX81" i="51"/>
  <c r="E84" i="44"/>
  <c r="E73" i="44"/>
  <c r="F74" i="44" s="1"/>
  <c r="E139" i="44"/>
  <c r="AY42" i="32"/>
  <c r="AY40" i="32" s="1"/>
  <c r="BE73" i="51"/>
  <c r="V120" i="41"/>
  <c r="AG120" i="1"/>
  <c r="BH5" i="51"/>
  <c r="AV55" i="51"/>
  <c r="AV22" i="32" s="1"/>
  <c r="E73" i="46"/>
  <c r="F74" i="46" s="1"/>
  <c r="E139" i="46"/>
  <c r="BI113" i="57"/>
  <c r="BH128" i="57"/>
  <c r="U81" i="55"/>
  <c r="U113" i="49" s="1"/>
  <c r="E73" i="40"/>
  <c r="F74" i="40" s="1"/>
  <c r="E139" i="40"/>
  <c r="AZ17" i="47"/>
  <c r="W144" i="33"/>
  <c r="AZ56" i="48"/>
  <c r="AZ123" i="41"/>
  <c r="AZ122" i="41" s="1"/>
  <c r="AR19" i="1"/>
  <c r="AS20" i="1"/>
  <c r="AS20" i="45"/>
  <c r="AR19" i="45"/>
  <c r="Y120" i="32"/>
  <c r="AZ56" i="49"/>
  <c r="Y120" i="46"/>
  <c r="BB4" i="44"/>
  <c r="BA36" i="44"/>
  <c r="AZ14" i="44"/>
  <c r="AY76" i="44"/>
  <c r="AI46" i="32"/>
  <c r="BD225" i="57"/>
  <c r="AS20" i="32"/>
  <c r="AR19" i="32"/>
  <c r="X120" i="43"/>
  <c r="AZ17" i="40"/>
  <c r="AZ17" i="49"/>
  <c r="AR42" i="46"/>
  <c r="AR40" i="46" s="1"/>
  <c r="AX80" i="51"/>
  <c r="AY76" i="42"/>
  <c r="AZ14" i="42"/>
  <c r="AZ123" i="32"/>
  <c r="AZ122" i="32" s="1"/>
  <c r="AZ17" i="48"/>
  <c r="AV65" i="51"/>
  <c r="AV22" i="49" s="1"/>
  <c r="BH15" i="51"/>
  <c r="AZ123" i="49"/>
  <c r="AZ122" i="49" s="1"/>
  <c r="AN178" i="33"/>
  <c r="AO64" i="55"/>
  <c r="AS42" i="45"/>
  <c r="AS40" i="45" s="1"/>
  <c r="AY79" i="51"/>
  <c r="AZ56" i="42"/>
  <c r="AR19" i="43"/>
  <c r="AS20" i="43"/>
  <c r="AZ56" i="43"/>
  <c r="BG16" i="51"/>
  <c r="W147" i="33"/>
  <c r="AN177" i="33"/>
  <c r="AO63" i="55"/>
  <c r="BH10" i="51"/>
  <c r="AV60" i="51"/>
  <c r="AV22" i="44" s="1"/>
  <c r="BM104" i="57"/>
  <c r="X72" i="55"/>
  <c r="X113" i="41" s="1"/>
  <c r="AZ123" i="42"/>
  <c r="AZ122" i="42" s="1"/>
  <c r="AZ56" i="32"/>
  <c r="AS20" i="44"/>
  <c r="AR19" i="44"/>
  <c r="AZ56" i="46"/>
  <c r="AV61" i="51"/>
  <c r="AV22" i="45" s="1"/>
  <c r="BH11" i="51"/>
  <c r="E73" i="43"/>
  <c r="F74" i="43" s="1"/>
  <c r="E139" i="43"/>
  <c r="BK111" i="57"/>
  <c r="BJ126" i="57"/>
  <c r="V79" i="55"/>
  <c r="BA4" i="46"/>
  <c r="AZ36" i="46"/>
  <c r="AW127" i="33"/>
  <c r="AV82" i="33"/>
  <c r="AV67" i="59" s="1"/>
  <c r="AV58" i="51"/>
  <c r="AV22" i="43" s="1"/>
  <c r="BH8" i="51"/>
  <c r="BB189" i="33"/>
  <c r="DT2" i="57"/>
  <c r="AT42" i="44"/>
  <c r="AT40" i="44" s="1"/>
  <c r="AZ78" i="51"/>
  <c r="AY42" i="41"/>
  <c r="BE74" i="51"/>
  <c r="AZ36" i="48"/>
  <c r="BA4" i="48"/>
  <c r="BO103" i="57"/>
  <c r="Z71" i="55"/>
  <c r="Z113" i="32" s="1"/>
  <c r="AY76" i="1"/>
  <c r="AZ14" i="1"/>
  <c r="BH6" i="51"/>
  <c r="AV56" i="51"/>
  <c r="AV22" i="41" s="1"/>
  <c r="BO110" i="57"/>
  <c r="Z78" i="55"/>
  <c r="Z113" i="46" s="1"/>
  <c r="AN176" i="33"/>
  <c r="AO62" i="55"/>
  <c r="AZ123" i="44"/>
  <c r="AZ122" i="44" s="1"/>
  <c r="AV135" i="1"/>
  <c r="AW56" i="1"/>
  <c r="AV34" i="33"/>
  <c r="BN106" i="57"/>
  <c r="Y74" i="55"/>
  <c r="Y113" i="43" s="1"/>
  <c r="AZ56" i="45"/>
  <c r="F109" i="1"/>
  <c r="F103" i="1" s="1"/>
  <c r="F96" i="33"/>
  <c r="F104" i="33" s="1"/>
  <c r="E73" i="42"/>
  <c r="F74" i="42" s="1"/>
  <c r="E139" i="42"/>
  <c r="W148" i="33"/>
  <c r="AZ56" i="44"/>
  <c r="X149" i="33"/>
  <c r="E73" i="45"/>
  <c r="F74" i="45" s="1"/>
  <c r="E139" i="45"/>
  <c r="T152" i="33"/>
  <c r="AZ17" i="45"/>
  <c r="AN173" i="33"/>
  <c r="AO59" i="55"/>
  <c r="AI46" i="1"/>
  <c r="BD224" i="57"/>
  <c r="X120" i="42"/>
  <c r="AN179" i="33"/>
  <c r="AO65" i="55"/>
  <c r="AY76" i="49"/>
  <c r="AZ14" i="49"/>
  <c r="AQ40" i="48"/>
  <c r="DG32" i="57"/>
  <c r="DG13" i="57" s="1"/>
  <c r="AP200" i="33" s="1"/>
  <c r="AP31" i="48"/>
  <c r="BF4" i="40"/>
  <c r="BA4" i="43"/>
  <c r="AZ36" i="43"/>
  <c r="AX40" i="1"/>
  <c r="DN22" i="57"/>
  <c r="DN3" i="57" s="1"/>
  <c r="AW190" i="33" s="1"/>
  <c r="AW31" i="1"/>
  <c r="BH14" i="51"/>
  <c r="AV64" i="51"/>
  <c r="AV22" i="48" s="1"/>
  <c r="AX42" i="42"/>
  <c r="AX40" i="42" s="1"/>
  <c r="BD75" i="51"/>
  <c r="AY76" i="47"/>
  <c r="AZ14" i="47"/>
  <c r="AX40" i="41"/>
  <c r="DN24" i="57"/>
  <c r="DN5" i="57" s="1"/>
  <c r="AW192" i="33" s="1"/>
  <c r="AW31" i="41"/>
  <c r="AI46" i="47"/>
  <c r="BD233" i="57"/>
  <c r="AY76" i="45"/>
  <c r="AZ14" i="45"/>
  <c r="E73" i="41"/>
  <c r="F74" i="41" s="1"/>
  <c r="E84" i="41"/>
  <c r="E139" i="41"/>
  <c r="AZ123" i="45"/>
  <c r="AZ122" i="45" s="1"/>
  <c r="W146" i="33"/>
  <c r="AY76" i="48"/>
  <c r="AZ14" i="48"/>
  <c r="AY76" i="43"/>
  <c r="AZ14" i="43"/>
  <c r="AZ56" i="40"/>
  <c r="AI46" i="44"/>
  <c r="BD230" i="57"/>
  <c r="AI46" i="41"/>
  <c r="BD226" i="57"/>
  <c r="AZ17" i="41"/>
  <c r="AZ17" i="43"/>
  <c r="BA36" i="45"/>
  <c r="BB4" i="45"/>
  <c r="BW102" i="57"/>
  <c r="AH70" i="55"/>
  <c r="AH113" i="1" s="1"/>
  <c r="E48" i="56"/>
  <c r="BA4" i="47"/>
  <c r="AZ36" i="47"/>
  <c r="AR19" i="47"/>
  <c r="AS20" i="47"/>
  <c r="AY123" i="46"/>
  <c r="AY122" i="46" s="1"/>
  <c r="BA4" i="1"/>
  <c r="AZ36" i="1"/>
  <c r="BT223" i="57"/>
  <c r="AY42" i="43"/>
  <c r="BE76" i="51"/>
  <c r="AR19" i="46"/>
  <c r="AS20" i="46"/>
  <c r="AZ17" i="32"/>
  <c r="AY123" i="48"/>
  <c r="AY122" i="48" s="1"/>
  <c r="AS20" i="40"/>
  <c r="AR19" i="40"/>
  <c r="AV63" i="51"/>
  <c r="AV22" i="47" s="1"/>
  <c r="BH13" i="51"/>
  <c r="AN174" i="33"/>
  <c r="AO60" i="55"/>
  <c r="AN175" i="33"/>
  <c r="AO61" i="55"/>
  <c r="AO42" i="49"/>
  <c r="AO40" i="49" s="1"/>
  <c r="AU83" i="51"/>
  <c r="BI112" i="57"/>
  <c r="BH127" i="57"/>
  <c r="U80" i="55"/>
  <c r="AZ17" i="1"/>
  <c r="AI46" i="49"/>
  <c r="BD235" i="57"/>
  <c r="AI46" i="45"/>
  <c r="BD231" i="57"/>
  <c r="X142" i="33"/>
  <c r="X120" i="44"/>
  <c r="AV40" i="43"/>
  <c r="DL26" i="57"/>
  <c r="DL7" i="57" s="1"/>
  <c r="AU194" i="33" s="1"/>
  <c r="AU31" i="43"/>
  <c r="AI46" i="42"/>
  <c r="BD227" i="57"/>
  <c r="AV62" i="51"/>
  <c r="AV22" i="46" s="1"/>
  <c r="BH12" i="51"/>
  <c r="AY76" i="32"/>
  <c r="AZ14" i="32"/>
  <c r="E73" i="47"/>
  <c r="F74" i="47" s="1"/>
  <c r="E139" i="47"/>
  <c r="BN105" i="57"/>
  <c r="Y73" i="55"/>
  <c r="Y113" i="42" s="1"/>
  <c r="AV59" i="51"/>
  <c r="AV22" i="40" s="1"/>
  <c r="BH9" i="51"/>
  <c r="X120" i="40"/>
  <c r="AY123" i="43"/>
  <c r="AY122" i="43" s="1"/>
  <c r="AS20" i="42"/>
  <c r="AR19" i="42"/>
  <c r="AZ123" i="40"/>
  <c r="AZ122" i="40" s="1"/>
  <c r="BA36" i="40"/>
  <c r="AI46" i="48"/>
  <c r="BD234" i="57"/>
  <c r="E61" i="56"/>
  <c r="E132" i="33"/>
  <c r="E75" i="59" s="1"/>
  <c r="T151" i="33"/>
  <c r="E84" i="43" l="1"/>
  <c r="E84" i="49"/>
  <c r="E84" i="42"/>
  <c r="E84" i="46"/>
  <c r="E88" i="46" s="1"/>
  <c r="DF33" i="57"/>
  <c r="DF14" i="57" s="1"/>
  <c r="AO201" i="33" s="1"/>
  <c r="AO202" i="33" s="1"/>
  <c r="AO98" i="33" s="1"/>
  <c r="AO31" i="49"/>
  <c r="DO25" i="57"/>
  <c r="DO6" i="57" s="1"/>
  <c r="AX193" i="33" s="1"/>
  <c r="AX31" i="42"/>
  <c r="DI30" i="57"/>
  <c r="DI11" i="57" s="1"/>
  <c r="AR198" i="33" s="1"/>
  <c r="AR31" i="46"/>
  <c r="DP23" i="57"/>
  <c r="DP4" i="57" s="1"/>
  <c r="AY191" i="33" s="1"/>
  <c r="AY31" i="32"/>
  <c r="DJ29" i="57"/>
  <c r="DJ10" i="57" s="1"/>
  <c r="AS197" i="33" s="1"/>
  <c r="AS31" i="45"/>
  <c r="DI31" i="57"/>
  <c r="DI12" i="57" s="1"/>
  <c r="AR199" i="33" s="1"/>
  <c r="AR31" i="47"/>
  <c r="DL27" i="57"/>
  <c r="DL8" i="57" s="1"/>
  <c r="AU195" i="33" s="1"/>
  <c r="AU31" i="40"/>
  <c r="DK28" i="57"/>
  <c r="DK9" i="57" s="1"/>
  <c r="AT196" i="33" s="1"/>
  <c r="AT31" i="44"/>
  <c r="AP42" i="49"/>
  <c r="AP40" i="49" s="1"/>
  <c r="AV83" i="51"/>
  <c r="AO174" i="33"/>
  <c r="AP60" i="55"/>
  <c r="BB4" i="47"/>
  <c r="BA36" i="47"/>
  <c r="AJ46" i="48"/>
  <c r="BE234" i="57"/>
  <c r="X146" i="33"/>
  <c r="E84" i="47"/>
  <c r="BA14" i="32"/>
  <c r="AZ76" i="32"/>
  <c r="X147" i="33"/>
  <c r="U113" i="48"/>
  <c r="U82" i="55"/>
  <c r="BA17" i="32"/>
  <c r="BX102" i="57"/>
  <c r="AI70" i="55"/>
  <c r="AI113" i="1" s="1"/>
  <c r="AJ46" i="41"/>
  <c r="BE226" i="57"/>
  <c r="AY40" i="41"/>
  <c r="DO24" i="57"/>
  <c r="DO5" i="57" s="1"/>
  <c r="AX192" i="33" s="1"/>
  <c r="AX31" i="41"/>
  <c r="AY42" i="42"/>
  <c r="AY40" i="42" s="1"/>
  <c r="BE75" i="51"/>
  <c r="AZ123" i="43"/>
  <c r="AZ122" i="43" s="1"/>
  <c r="AJ46" i="1"/>
  <c r="BE224" i="57"/>
  <c r="BA17" i="45"/>
  <c r="E84" i="45"/>
  <c r="AO176" i="33"/>
  <c r="AP62" i="55"/>
  <c r="BB4" i="48"/>
  <c r="BA36" i="48"/>
  <c r="BC189" i="33"/>
  <c r="DU2" i="57"/>
  <c r="BK126" i="57"/>
  <c r="BL111" i="57"/>
  <c r="W79" i="55"/>
  <c r="W113" i="47" s="1"/>
  <c r="BI11" i="51"/>
  <c r="AW61" i="51"/>
  <c r="AW22" i="45" s="1"/>
  <c r="BA56" i="46"/>
  <c r="BA56" i="42"/>
  <c r="BI15" i="51"/>
  <c r="AW65" i="51"/>
  <c r="AW22" i="49" s="1"/>
  <c r="X145" i="33"/>
  <c r="AJ46" i="32"/>
  <c r="BE225" i="57"/>
  <c r="BA123" i="44"/>
  <c r="BA122" i="44" s="1"/>
  <c r="Y149" i="33"/>
  <c r="BA56" i="49"/>
  <c r="AT20" i="45"/>
  <c r="AS19" i="45"/>
  <c r="BA56" i="48"/>
  <c r="E84" i="40"/>
  <c r="BH129" i="57"/>
  <c r="BH144" i="57" s="1"/>
  <c r="F85" i="46"/>
  <c r="F284" i="51"/>
  <c r="F61" i="46"/>
  <c r="AT20" i="48"/>
  <c r="AS19" i="48"/>
  <c r="AS42" i="48"/>
  <c r="AY82" i="51"/>
  <c r="E38" i="33"/>
  <c r="E42" i="33"/>
  <c r="E47" i="59" s="1"/>
  <c r="E44" i="33"/>
  <c r="E40" i="33"/>
  <c r="AV42" i="40"/>
  <c r="AV40" i="40" s="1"/>
  <c r="BB77" i="51"/>
  <c r="AO180" i="33"/>
  <c r="AP66" i="55"/>
  <c r="E84" i="32"/>
  <c r="AO171" i="33"/>
  <c r="AP57" i="55"/>
  <c r="F85" i="49"/>
  <c r="F287" i="51"/>
  <c r="F61" i="49"/>
  <c r="AJ46" i="43"/>
  <c r="BE228" i="57"/>
  <c r="BA123" i="42"/>
  <c r="BA122" i="42" s="1"/>
  <c r="F85" i="47"/>
  <c r="F285" i="51"/>
  <c r="F61" i="47"/>
  <c r="AJ46" i="42"/>
  <c r="BE227" i="57"/>
  <c r="AW40" i="43"/>
  <c r="DM26" i="57"/>
  <c r="DM7" i="57" s="1"/>
  <c r="AV194" i="33" s="1"/>
  <c r="AV31" i="43"/>
  <c r="AO175" i="33"/>
  <c r="AP61" i="55"/>
  <c r="AW63" i="51"/>
  <c r="AW22" i="47" s="1"/>
  <c r="BI13" i="51"/>
  <c r="AS19" i="40"/>
  <c r="AT20" i="40"/>
  <c r="AZ123" i="1"/>
  <c r="AZ122" i="1" s="1"/>
  <c r="AZ81" i="33"/>
  <c r="AZ66" i="59" s="1"/>
  <c r="BB36" i="45"/>
  <c r="BC4" i="45"/>
  <c r="AZ76" i="48"/>
  <c r="BA14" i="48"/>
  <c r="E88" i="41"/>
  <c r="E87" i="41"/>
  <c r="E354" i="33"/>
  <c r="AJ46" i="47"/>
  <c r="BE233" i="57"/>
  <c r="BB4" i="43"/>
  <c r="BA36" i="43"/>
  <c r="AZ76" i="49"/>
  <c r="BA14" i="49"/>
  <c r="T183" i="33"/>
  <c r="F101" i="1"/>
  <c r="F209" i="33" s="1"/>
  <c r="F66" i="1"/>
  <c r="BA56" i="45"/>
  <c r="AV36" i="33"/>
  <c r="AV45" i="59"/>
  <c r="BI6" i="51"/>
  <c r="AW56" i="51"/>
  <c r="AW22" i="41" s="1"/>
  <c r="Z120" i="32"/>
  <c r="AZ123" i="48"/>
  <c r="AZ122" i="48" s="1"/>
  <c r="AX127" i="33"/>
  <c r="AW82" i="33"/>
  <c r="AW67" i="59" s="1"/>
  <c r="BI10" i="51"/>
  <c r="AW60" i="51"/>
  <c r="AW22" i="44" s="1"/>
  <c r="AT42" i="45"/>
  <c r="AT40" i="45" s="1"/>
  <c r="AZ79" i="51"/>
  <c r="BA17" i="49"/>
  <c r="BC4" i="44"/>
  <c r="BB36" i="44"/>
  <c r="F85" i="40"/>
  <c r="F281" i="51"/>
  <c r="F61" i="40"/>
  <c r="BI128" i="57"/>
  <c r="BJ113" i="57"/>
  <c r="E360" i="33"/>
  <c r="AG141" i="33"/>
  <c r="AS42" i="47"/>
  <c r="AS40" i="47" s="1"/>
  <c r="AY81" i="51"/>
  <c r="W143" i="33"/>
  <c r="BA123" i="49"/>
  <c r="BA122" i="49" s="1"/>
  <c r="E73" i="1"/>
  <c r="F74" i="1" s="1"/>
  <c r="E46" i="33"/>
  <c r="E49" i="59" s="1"/>
  <c r="E139" i="1"/>
  <c r="AO181" i="33"/>
  <c r="AP67" i="55"/>
  <c r="BA56" i="41"/>
  <c r="BB42" i="1"/>
  <c r="BH72" i="51"/>
  <c r="AJ46" i="40"/>
  <c r="BE229" i="57"/>
  <c r="E88" i="49"/>
  <c r="E87" i="49"/>
  <c r="E363" i="33"/>
  <c r="Y120" i="45"/>
  <c r="AW59" i="51"/>
  <c r="AW22" i="40" s="1"/>
  <c r="BI9" i="51"/>
  <c r="Y120" i="42"/>
  <c r="BA123" i="40"/>
  <c r="BA122" i="40" s="1"/>
  <c r="BB36" i="40"/>
  <c r="BO105" i="57"/>
  <c r="Z73" i="55"/>
  <c r="Z113" i="42" s="1"/>
  <c r="AW62" i="51"/>
  <c r="AW22" i="46" s="1"/>
  <c r="BI12" i="51"/>
  <c r="AJ46" i="49"/>
  <c r="BE235" i="57"/>
  <c r="BA17" i="1"/>
  <c r="BJ112" i="57"/>
  <c r="BI127" i="57"/>
  <c r="BI115" i="57"/>
  <c r="AZ42" i="43"/>
  <c r="BF76" i="51"/>
  <c r="BB4" i="1"/>
  <c r="BA36" i="1"/>
  <c r="BU223" i="57"/>
  <c r="AZ123" i="47"/>
  <c r="AZ122" i="47" s="1"/>
  <c r="AH120" i="1"/>
  <c r="BA123" i="45"/>
  <c r="BA122" i="45" s="1"/>
  <c r="BA17" i="41"/>
  <c r="AJ46" i="44"/>
  <c r="BE230" i="57"/>
  <c r="BA56" i="40"/>
  <c r="F85" i="41"/>
  <c r="F278" i="51"/>
  <c r="F61" i="41"/>
  <c r="AZ76" i="47"/>
  <c r="BA14" i="47"/>
  <c r="AY40" i="1"/>
  <c r="DO22" i="57"/>
  <c r="DO3" i="57" s="1"/>
  <c r="AX190" i="33" s="1"/>
  <c r="AX31" i="1"/>
  <c r="X144" i="33"/>
  <c r="AO173" i="33"/>
  <c r="AP59" i="55"/>
  <c r="BA56" i="44"/>
  <c r="F85" i="42"/>
  <c r="F279" i="51"/>
  <c r="F61" i="42"/>
  <c r="Y120" i="43"/>
  <c r="AX56" i="1"/>
  <c r="AW135" i="1"/>
  <c r="AW34" i="33"/>
  <c r="Z120" i="46"/>
  <c r="AZ76" i="1"/>
  <c r="BA14" i="1"/>
  <c r="BP103" i="57"/>
  <c r="AA71" i="55"/>
  <c r="AA113" i="32" s="1"/>
  <c r="AZ42" i="41"/>
  <c r="BF74" i="51"/>
  <c r="AU42" i="44"/>
  <c r="AU40" i="44" s="1"/>
  <c r="BA78" i="51"/>
  <c r="AW58" i="51"/>
  <c r="AW22" i="43" s="1"/>
  <c r="BI8" i="51"/>
  <c r="AZ123" i="46"/>
  <c r="AZ122" i="46" s="1"/>
  <c r="V113" i="47"/>
  <c r="F85" i="43"/>
  <c r="F280" i="51"/>
  <c r="F61" i="43"/>
  <c r="X120" i="41"/>
  <c r="AO177" i="33"/>
  <c r="AP63" i="55"/>
  <c r="BA56" i="43"/>
  <c r="BA17" i="48"/>
  <c r="BA14" i="42"/>
  <c r="AZ76" i="42"/>
  <c r="AS42" i="46"/>
  <c r="AS40" i="46" s="1"/>
  <c r="AY80" i="51"/>
  <c r="BA17" i="40"/>
  <c r="AT20" i="32"/>
  <c r="AS19" i="32"/>
  <c r="Y142" i="33"/>
  <c r="AZ42" i="32"/>
  <c r="AZ40" i="32" s="1"/>
  <c r="BF73" i="51"/>
  <c r="F85" i="44"/>
  <c r="F282" i="51"/>
  <c r="F61" i="44"/>
  <c r="AZ76" i="46"/>
  <c r="BA14" i="46"/>
  <c r="AZ76" i="40"/>
  <c r="BA14" i="40"/>
  <c r="BJ4" i="51"/>
  <c r="AX54" i="51"/>
  <c r="AX22" i="1" s="1"/>
  <c r="Y120" i="40"/>
  <c r="BC4" i="49"/>
  <c r="BB36" i="49"/>
  <c r="AW57" i="51"/>
  <c r="AW22" i="42" s="1"/>
  <c r="BI7" i="51"/>
  <c r="BB36" i="32"/>
  <c r="BC4" i="32"/>
  <c r="Y120" i="44"/>
  <c r="E84" i="48"/>
  <c r="BA17" i="44"/>
  <c r="BA17" i="42"/>
  <c r="BC4" i="41"/>
  <c r="BB36" i="41"/>
  <c r="AO172" i="33"/>
  <c r="AP58" i="55"/>
  <c r="AS19" i="49"/>
  <c r="AT20" i="49"/>
  <c r="AT20" i="41"/>
  <c r="AS19" i="41"/>
  <c r="BA56" i="47"/>
  <c r="BO109" i="57"/>
  <c r="Z77" i="55"/>
  <c r="Z113" i="45" s="1"/>
  <c r="AT20" i="42"/>
  <c r="AS19" i="42"/>
  <c r="E62" i="56"/>
  <c r="E135" i="33" s="1"/>
  <c r="E134" i="33"/>
  <c r="E76" i="59" s="1"/>
  <c r="AJ46" i="45"/>
  <c r="BE231" i="57"/>
  <c r="AT20" i="46"/>
  <c r="AS19" i="46"/>
  <c r="AT20" i="47"/>
  <c r="AS19" i="47"/>
  <c r="BA17" i="43"/>
  <c r="AZ76" i="43"/>
  <c r="BA14" i="43"/>
  <c r="BA14" i="45"/>
  <c r="AZ76" i="45"/>
  <c r="BI14" i="51"/>
  <c r="AW64" i="51"/>
  <c r="AW22" i="48" s="1"/>
  <c r="BG4" i="40"/>
  <c r="AR40" i="48"/>
  <c r="DH32" i="57"/>
  <c r="DH13" i="57" s="1"/>
  <c r="AQ200" i="33" s="1"/>
  <c r="AQ31" i="48"/>
  <c r="AO179" i="33"/>
  <c r="AP65" i="55"/>
  <c r="F85" i="45"/>
  <c r="F283" i="51"/>
  <c r="F61" i="45"/>
  <c r="E88" i="42"/>
  <c r="E87" i="42"/>
  <c r="E355" i="33"/>
  <c r="BO106" i="57"/>
  <c r="Z74" i="55"/>
  <c r="Z113" i="43" s="1"/>
  <c r="BP110" i="57"/>
  <c r="AA78" i="55"/>
  <c r="AA113" i="46" s="1"/>
  <c r="BB4" i="46"/>
  <c r="BA36" i="46"/>
  <c r="E88" i="43"/>
  <c r="E87" i="43"/>
  <c r="E356" i="33"/>
  <c r="AS19" i="44"/>
  <c r="AT20" i="44"/>
  <c r="BA56" i="32"/>
  <c r="BN104" i="57"/>
  <c r="Y72" i="55"/>
  <c r="Y113" i="41" s="1"/>
  <c r="AT20" i="43"/>
  <c r="AS19" i="43"/>
  <c r="AO178" i="33"/>
  <c r="AP64" i="55"/>
  <c r="AZ76" i="44"/>
  <c r="BA14" i="44"/>
  <c r="AT20" i="1"/>
  <c r="AS19" i="1"/>
  <c r="BA17" i="47"/>
  <c r="H136" i="51"/>
  <c r="U120" i="49"/>
  <c r="AW55" i="51"/>
  <c r="AW22" i="32" s="1"/>
  <c r="BI5" i="51"/>
  <c r="BI16" i="51" s="1"/>
  <c r="V143" i="33"/>
  <c r="E87" i="44"/>
  <c r="E88" i="44"/>
  <c r="E358" i="33"/>
  <c r="BH16" i="51"/>
  <c r="BO107" i="57"/>
  <c r="Z75" i="55"/>
  <c r="Z113" i="40" s="1"/>
  <c r="AJ46" i="46"/>
  <c r="BE232" i="57"/>
  <c r="E17" i="61"/>
  <c r="E15" i="61"/>
  <c r="E29" i="61" s="1"/>
  <c r="BA123" i="32"/>
  <c r="BA122" i="32" s="1"/>
  <c r="F85" i="32"/>
  <c r="F277" i="51"/>
  <c r="F61" i="32"/>
  <c r="BO108" i="57"/>
  <c r="Z76" i="55"/>
  <c r="Z113" i="44" s="1"/>
  <c r="F85" i="48"/>
  <c r="F286" i="51"/>
  <c r="F61" i="48"/>
  <c r="U150" i="33"/>
  <c r="AO170" i="33"/>
  <c r="AP56" i="55"/>
  <c r="BA17" i="46"/>
  <c r="BA14" i="41"/>
  <c r="AZ76" i="41"/>
  <c r="BA123" i="41"/>
  <c r="BA122" i="41" s="1"/>
  <c r="X148" i="33"/>
  <c r="BB36" i="42"/>
  <c r="BC4" i="42"/>
  <c r="E87" i="46" l="1"/>
  <c r="DK29" i="57"/>
  <c r="DK10" i="57" s="1"/>
  <c r="AT197" i="33" s="1"/>
  <c r="AT31" i="45"/>
  <c r="DM27" i="57"/>
  <c r="DM8" i="57" s="1"/>
  <c r="AV195" i="33" s="1"/>
  <c r="AV31" i="40"/>
  <c r="DP25" i="57"/>
  <c r="DP6" i="57" s="1"/>
  <c r="AY193" i="33" s="1"/>
  <c r="AY31" i="42"/>
  <c r="DQ23" i="57"/>
  <c r="DQ4" i="57" s="1"/>
  <c r="AZ191" i="33" s="1"/>
  <c r="AZ31" i="32"/>
  <c r="DJ31" i="57"/>
  <c r="DJ12" i="57" s="1"/>
  <c r="AS199" i="33" s="1"/>
  <c r="AS31" i="47"/>
  <c r="DJ30" i="57"/>
  <c r="DJ11" i="57" s="1"/>
  <c r="AS198" i="33" s="1"/>
  <c r="AS31" i="46"/>
  <c r="DL28" i="57"/>
  <c r="DL9" i="57" s="1"/>
  <c r="AU196" i="33" s="1"/>
  <c r="AU31" i="44"/>
  <c r="DG33" i="57"/>
  <c r="DG14" i="57" s="1"/>
  <c r="AP201" i="33" s="1"/>
  <c r="AP202" i="33" s="1"/>
  <c r="AP98" i="33" s="1"/>
  <c r="AP31" i="49"/>
  <c r="BB123" i="42"/>
  <c r="BB122" i="42" s="1"/>
  <c r="BA76" i="44"/>
  <c r="BB14" i="44"/>
  <c r="E132" i="43"/>
  <c r="E133" i="43" s="1"/>
  <c r="E134" i="43" s="1"/>
  <c r="E89" i="43"/>
  <c r="E399" i="33"/>
  <c r="E51" i="61"/>
  <c r="E65" i="61" s="1"/>
  <c r="E208" i="51"/>
  <c r="E224" i="51" s="1"/>
  <c r="E90" i="43"/>
  <c r="E130" i="43"/>
  <c r="D129" i="43"/>
  <c r="BQ110" i="57"/>
  <c r="AB78" i="55"/>
  <c r="AB113" i="46" s="1"/>
  <c r="AP179" i="33"/>
  <c r="AQ65" i="55"/>
  <c r="AS40" i="48"/>
  <c r="DI32" i="57"/>
  <c r="DI13" i="57" s="1"/>
  <c r="AR200" i="33" s="1"/>
  <c r="AR31" i="48"/>
  <c r="BB14" i="43"/>
  <c r="BA76" i="43"/>
  <c r="BB17" i="43"/>
  <c r="AU20" i="47"/>
  <c r="AT19" i="47"/>
  <c r="E77" i="59"/>
  <c r="F50" i="40"/>
  <c r="F50" i="44"/>
  <c r="F50" i="42"/>
  <c r="F50" i="46"/>
  <c r="F50" i="48"/>
  <c r="F50" i="45"/>
  <c r="F50" i="1"/>
  <c r="F50" i="43"/>
  <c r="F50" i="32"/>
  <c r="F50" i="47"/>
  <c r="F50" i="41"/>
  <c r="F50" i="49"/>
  <c r="Z120" i="45"/>
  <c r="BB56" i="47"/>
  <c r="AP172" i="33"/>
  <c r="AQ58" i="55"/>
  <c r="Y147" i="33"/>
  <c r="AX57" i="51"/>
  <c r="AX22" i="42" s="1"/>
  <c r="BJ7" i="51"/>
  <c r="BB17" i="40"/>
  <c r="AT42" i="46"/>
  <c r="AT40" i="46" s="1"/>
  <c r="AZ80" i="51"/>
  <c r="BB17" i="48"/>
  <c r="V120" i="47"/>
  <c r="AA120" i="32"/>
  <c r="AY56" i="1"/>
  <c r="AX135" i="1"/>
  <c r="AX34" i="33"/>
  <c r="BB56" i="40"/>
  <c r="AH141" i="33"/>
  <c r="BA42" i="43"/>
  <c r="BG76" i="51"/>
  <c r="BB17" i="1"/>
  <c r="Z120" i="42"/>
  <c r="Y144" i="33"/>
  <c r="AK46" i="40"/>
  <c r="BF229" i="57"/>
  <c r="AP181" i="33"/>
  <c r="AQ67" i="55"/>
  <c r="H135" i="51"/>
  <c r="BI129" i="57"/>
  <c r="BI144" i="57" s="1"/>
  <c r="BB17" i="49"/>
  <c r="AU42" i="45"/>
  <c r="AU40" i="45" s="1"/>
  <c r="BA79" i="51"/>
  <c r="Z142" i="33"/>
  <c r="BB56" i="45"/>
  <c r="T112" i="33"/>
  <c r="AX63" i="51"/>
  <c r="AX22" i="47" s="1"/>
  <c r="BJ13" i="51"/>
  <c r="AK46" i="42"/>
  <c r="BF227" i="57"/>
  <c r="F67" i="49"/>
  <c r="BW60" i="57"/>
  <c r="F128" i="49"/>
  <c r="F77" i="49"/>
  <c r="F78" i="49"/>
  <c r="F112" i="49"/>
  <c r="AP171" i="33"/>
  <c r="AQ57" i="55"/>
  <c r="AP180" i="33"/>
  <c r="AQ66" i="55"/>
  <c r="AU20" i="45"/>
  <c r="AT19" i="45"/>
  <c r="BB56" i="49"/>
  <c r="BJ15" i="51"/>
  <c r="AX65" i="51"/>
  <c r="AX22" i="49" s="1"/>
  <c r="BB56" i="42"/>
  <c r="BM111" i="57"/>
  <c r="X79" i="55"/>
  <c r="X113" i="47" s="1"/>
  <c r="BA123" i="48"/>
  <c r="BA122" i="48" s="1"/>
  <c r="E88" i="45"/>
  <c r="E87" i="45"/>
  <c r="E359" i="33"/>
  <c r="AK46" i="41"/>
  <c r="BF226" i="57"/>
  <c r="BY102" i="57"/>
  <c r="AJ70" i="55"/>
  <c r="AJ113" i="1" s="1"/>
  <c r="BB36" i="47"/>
  <c r="BC4" i="47"/>
  <c r="U152" i="33"/>
  <c r="BB17" i="47"/>
  <c r="AU20" i="43"/>
  <c r="AT19" i="43"/>
  <c r="Y120" i="41"/>
  <c r="BB56" i="32"/>
  <c r="BA123" i="46"/>
  <c r="BA122" i="46" s="1"/>
  <c r="Z120" i="43"/>
  <c r="AX64" i="51"/>
  <c r="AX22" i="48" s="1"/>
  <c r="BJ14" i="51"/>
  <c r="AK46" i="45"/>
  <c r="BF231" i="57"/>
  <c r="BP109" i="57"/>
  <c r="AA77" i="55"/>
  <c r="AA113" i="45" s="1"/>
  <c r="AU20" i="49"/>
  <c r="AT19" i="49"/>
  <c r="Y146" i="33"/>
  <c r="BA76" i="40"/>
  <c r="BB14" i="40"/>
  <c r="F67" i="44"/>
  <c r="F128" i="44"/>
  <c r="BW55" i="57"/>
  <c r="F77" i="44"/>
  <c r="F78" i="44"/>
  <c r="F112" i="44"/>
  <c r="BA42" i="32"/>
  <c r="BA40" i="32" s="1"/>
  <c r="BG73" i="51"/>
  <c r="AX58" i="51"/>
  <c r="AX22" i="43" s="1"/>
  <c r="BJ8" i="51"/>
  <c r="BA42" i="41"/>
  <c r="BG74" i="51"/>
  <c r="BQ103" i="57"/>
  <c r="AB71" i="55"/>
  <c r="AB113" i="32" s="1"/>
  <c r="Z149" i="33"/>
  <c r="BB56" i="44"/>
  <c r="AZ40" i="1"/>
  <c r="DP22" i="57"/>
  <c r="DP3" i="57" s="1"/>
  <c r="AY190" i="33" s="1"/>
  <c r="AY31" i="1"/>
  <c r="AK46" i="44"/>
  <c r="BF230" i="57"/>
  <c r="BJ127" i="57"/>
  <c r="BK112" i="57"/>
  <c r="V80" i="55"/>
  <c r="BJ115" i="57"/>
  <c r="BJ114" i="57"/>
  <c r="BK114" i="57" s="1"/>
  <c r="BL114" i="57" s="1"/>
  <c r="BM114" i="57" s="1"/>
  <c r="BN114" i="57" s="1"/>
  <c r="BO114" i="57" s="1"/>
  <c r="BP114" i="57" s="1"/>
  <c r="BP105" i="57"/>
  <c r="AA73" i="55"/>
  <c r="AA113" i="42" s="1"/>
  <c r="AX59" i="51"/>
  <c r="AX22" i="40" s="1"/>
  <c r="BJ9" i="51"/>
  <c r="F78" i="40"/>
  <c r="F67" i="40"/>
  <c r="F77" i="40"/>
  <c r="BW54" i="57"/>
  <c r="F128" i="40"/>
  <c r="F112" i="40"/>
  <c r="BB123" i="44"/>
  <c r="BB122" i="44" s="1"/>
  <c r="BA123" i="43"/>
  <c r="BA122" i="43" s="1"/>
  <c r="AK46" i="47"/>
  <c r="BF233" i="57"/>
  <c r="AT42" i="48"/>
  <c r="AZ82" i="51"/>
  <c r="AT19" i="48"/>
  <c r="AU20" i="48"/>
  <c r="BJ11" i="51"/>
  <c r="AX61" i="51"/>
  <c r="AX22" i="45" s="1"/>
  <c r="BB36" i="48"/>
  <c r="BC4" i="48"/>
  <c r="AK46" i="1"/>
  <c r="BF224" i="57"/>
  <c r="AZ42" i="42"/>
  <c r="AZ40" i="42" s="1"/>
  <c r="BF75" i="51"/>
  <c r="BB17" i="32"/>
  <c r="BA76" i="32"/>
  <c r="BB14" i="32"/>
  <c r="AK46" i="48"/>
  <c r="BF234" i="57"/>
  <c r="AP174" i="33"/>
  <c r="AQ60" i="55"/>
  <c r="F67" i="32"/>
  <c r="BW50" i="57"/>
  <c r="F78" i="32"/>
  <c r="F128" i="32"/>
  <c r="F77" i="32"/>
  <c r="F112" i="32"/>
  <c r="Z120" i="40"/>
  <c r="BA76" i="41"/>
  <c r="BB14" i="41"/>
  <c r="BP107" i="57"/>
  <c r="AA75" i="55"/>
  <c r="AA113" i="40" s="1"/>
  <c r="E89" i="44"/>
  <c r="E132" i="44"/>
  <c r="E133" i="44" s="1"/>
  <c r="E134" i="44" s="1"/>
  <c r="E401" i="33"/>
  <c r="E53" i="61"/>
  <c r="E67" i="61" s="1"/>
  <c r="E210" i="51"/>
  <c r="E226" i="51" s="1"/>
  <c r="E90" i="44"/>
  <c r="E130" i="44"/>
  <c r="D129" i="44"/>
  <c r="AX55" i="51"/>
  <c r="AX22" i="32" s="1"/>
  <c r="BJ5" i="51"/>
  <c r="AP178" i="33"/>
  <c r="AQ64" i="55"/>
  <c r="BO104" i="57"/>
  <c r="Z72" i="55"/>
  <c r="Z113" i="41" s="1"/>
  <c r="AU20" i="44"/>
  <c r="AT19" i="44"/>
  <c r="BB36" i="46"/>
  <c r="BC4" i="46"/>
  <c r="BP106" i="57"/>
  <c r="AA74" i="55"/>
  <c r="AA113" i="43" s="1"/>
  <c r="E132" i="42"/>
  <c r="E133" i="42" s="1"/>
  <c r="E134" i="42" s="1"/>
  <c r="E89" i="42"/>
  <c r="E398" i="33"/>
  <c r="E50" i="61"/>
  <c r="E64" i="61" s="1"/>
  <c r="E207" i="51"/>
  <c r="E223" i="51" s="1"/>
  <c r="E90" i="42"/>
  <c r="D129" i="42"/>
  <c r="E130" i="42"/>
  <c r="AU20" i="42"/>
  <c r="AT19" i="42"/>
  <c r="AT19" i="41"/>
  <c r="AU20" i="41"/>
  <c r="BB123" i="41"/>
  <c r="BB122" i="41" s="1"/>
  <c r="BB17" i="44"/>
  <c r="E88" i="48"/>
  <c r="E87" i="48"/>
  <c r="E362" i="33"/>
  <c r="BD4" i="32"/>
  <c r="BC36" i="32"/>
  <c r="BB123" i="49"/>
  <c r="BB122" i="49" s="1"/>
  <c r="BB56" i="43"/>
  <c r="X143" i="33"/>
  <c r="BA76" i="1"/>
  <c r="BB14" i="1"/>
  <c r="AW36" i="33"/>
  <c r="AW45" i="59"/>
  <c r="Y145" i="33"/>
  <c r="F67" i="41"/>
  <c r="BW51" i="57"/>
  <c r="F78" i="41"/>
  <c r="F77" i="41"/>
  <c r="F128" i="41"/>
  <c r="F112" i="41"/>
  <c r="BA123" i="1"/>
  <c r="BA122" i="1" s="1"/>
  <c r="BA81" i="33"/>
  <c r="BA66" i="59" s="1"/>
  <c r="AK46" i="49"/>
  <c r="BF235" i="57"/>
  <c r="AX62" i="51"/>
  <c r="AX22" i="46" s="1"/>
  <c r="BJ12" i="51"/>
  <c r="BB123" i="40"/>
  <c r="BB122" i="40" s="1"/>
  <c r="BC36" i="40"/>
  <c r="Y148" i="33"/>
  <c r="BC42" i="1"/>
  <c r="BI72" i="51"/>
  <c r="F85" i="1"/>
  <c r="F49" i="33" s="1"/>
  <c r="F51" i="59" s="1"/>
  <c r="F276" i="51"/>
  <c r="F61" i="1"/>
  <c r="AT42" i="47"/>
  <c r="AT40" i="47" s="1"/>
  <c r="AZ81" i="51"/>
  <c r="E132" i="46"/>
  <c r="E133" i="46" s="1"/>
  <c r="E134" i="46" s="1"/>
  <c r="E89" i="46"/>
  <c r="E403" i="33"/>
  <c r="E55" i="61"/>
  <c r="E69" i="61" s="1"/>
  <c r="E212" i="51"/>
  <c r="E228" i="51" s="1"/>
  <c r="E90" i="46"/>
  <c r="D129" i="46"/>
  <c r="E130" i="46"/>
  <c r="BC36" i="44"/>
  <c r="BD4" i="44"/>
  <c r="AY127" i="33"/>
  <c r="AX82" i="33"/>
  <c r="AX67" i="59" s="1"/>
  <c r="BJ6" i="51"/>
  <c r="AX56" i="51"/>
  <c r="AX22" i="41" s="1"/>
  <c r="BA76" i="49"/>
  <c r="BB14" i="49"/>
  <c r="BB36" i="43"/>
  <c r="BC4" i="43"/>
  <c r="E89" i="41"/>
  <c r="E132" i="41"/>
  <c r="E133" i="41" s="1"/>
  <c r="E134" i="41" s="1"/>
  <c r="E397" i="33"/>
  <c r="E49" i="61"/>
  <c r="E63" i="61" s="1"/>
  <c r="E206" i="51"/>
  <c r="E222" i="51" s="1"/>
  <c r="E90" i="41"/>
  <c r="E130" i="41"/>
  <c r="D129" i="41"/>
  <c r="BD4" i="45"/>
  <c r="BC36" i="45"/>
  <c r="AT19" i="40"/>
  <c r="AU20" i="40"/>
  <c r="AP175" i="33"/>
  <c r="AQ61" i="55"/>
  <c r="F67" i="47"/>
  <c r="F77" i="47"/>
  <c r="BW58" i="57"/>
  <c r="F78" i="47"/>
  <c r="F128" i="47"/>
  <c r="F112" i="47"/>
  <c r="AK46" i="43"/>
  <c r="BF228" i="57"/>
  <c r="AW42" i="40"/>
  <c r="AW40" i="40" s="1"/>
  <c r="BC77" i="51"/>
  <c r="F67" i="46"/>
  <c r="BW57" i="57"/>
  <c r="F78" i="46"/>
  <c r="F128" i="46"/>
  <c r="F77" i="46"/>
  <c r="F112" i="46"/>
  <c r="BB56" i="48"/>
  <c r="BD189" i="33"/>
  <c r="DV2" i="57"/>
  <c r="AP176" i="33"/>
  <c r="AQ62" i="55"/>
  <c r="BB17" i="45"/>
  <c r="AZ40" i="41"/>
  <c r="DP24" i="57"/>
  <c r="DP5" i="57" s="1"/>
  <c r="AY192" i="33" s="1"/>
  <c r="AY31" i="41"/>
  <c r="AI120" i="1"/>
  <c r="E88" i="47"/>
  <c r="E87" i="47"/>
  <c r="E361" i="33"/>
  <c r="BB17" i="46"/>
  <c r="BP108" i="57"/>
  <c r="AA76" i="55"/>
  <c r="AA113" i="44" s="1"/>
  <c r="BD4" i="42"/>
  <c r="BC36" i="42"/>
  <c r="AP170" i="33"/>
  <c r="AQ56" i="55"/>
  <c r="F67" i="48"/>
  <c r="F77" i="48"/>
  <c r="BW59" i="57"/>
  <c r="F128" i="48"/>
  <c r="F78" i="48"/>
  <c r="F112" i="48"/>
  <c r="Z120" i="44"/>
  <c r="AK46" i="46"/>
  <c r="BF232" i="57"/>
  <c r="AU20" i="1"/>
  <c r="AT19" i="1"/>
  <c r="AA120" i="46"/>
  <c r="F67" i="45"/>
  <c r="BW56" i="57"/>
  <c r="F128" i="45"/>
  <c r="F77" i="45"/>
  <c r="F78" i="45"/>
  <c r="F112" i="45"/>
  <c r="BH4" i="40"/>
  <c r="BA76" i="45"/>
  <c r="BB14" i="45"/>
  <c r="AU20" i="46"/>
  <c r="AT19" i="46"/>
  <c r="BD4" i="41"/>
  <c r="BC36" i="41"/>
  <c r="BB17" i="42"/>
  <c r="BB123" i="32"/>
  <c r="BB122" i="32" s="1"/>
  <c r="BC36" i="49"/>
  <c r="BD4" i="49"/>
  <c r="BK4" i="51"/>
  <c r="AY54" i="51"/>
  <c r="AY22" i="1" s="1"/>
  <c r="BA76" i="46"/>
  <c r="BB14" i="46"/>
  <c r="AU20" i="32"/>
  <c r="AT19" i="32"/>
  <c r="BB14" i="42"/>
  <c r="BA76" i="42"/>
  <c r="AP177" i="33"/>
  <c r="AQ63" i="55"/>
  <c r="F67" i="43"/>
  <c r="BW53" i="57"/>
  <c r="F78" i="43"/>
  <c r="F77" i="43"/>
  <c r="F128" i="43"/>
  <c r="F112" i="43"/>
  <c r="AV42" i="44"/>
  <c r="AV40" i="44" s="1"/>
  <c r="BB78" i="51"/>
  <c r="F67" i="42"/>
  <c r="BW52" i="57"/>
  <c r="F128" i="42"/>
  <c r="F78" i="42"/>
  <c r="F77" i="42"/>
  <c r="F112" i="42"/>
  <c r="AP173" i="33"/>
  <c r="AQ59" i="55"/>
  <c r="BA76" i="47"/>
  <c r="BB14" i="47"/>
  <c r="BB17" i="41"/>
  <c r="BC4" i="1"/>
  <c r="BB36" i="1"/>
  <c r="BV223" i="57"/>
  <c r="E89" i="49"/>
  <c r="E132" i="49"/>
  <c r="E133" i="49" s="1"/>
  <c r="E134" i="49" s="1"/>
  <c r="E406" i="33"/>
  <c r="E58" i="61"/>
  <c r="E72" i="61" s="1"/>
  <c r="E215" i="51"/>
  <c r="E231" i="51" s="1"/>
  <c r="E90" i="49"/>
  <c r="D129" i="49"/>
  <c r="E130" i="49"/>
  <c r="BB56" i="41"/>
  <c r="E84" i="1"/>
  <c r="BK113" i="57"/>
  <c r="BJ128" i="57"/>
  <c r="BJ129" i="57" s="1"/>
  <c r="BJ144" i="57" s="1"/>
  <c r="V81" i="55"/>
  <c r="V113" i="49" s="1"/>
  <c r="AX60" i="51"/>
  <c r="AX22" i="44" s="1"/>
  <c r="BJ10" i="51"/>
  <c r="BA76" i="48"/>
  <c r="BB14" i="48"/>
  <c r="BB123" i="45"/>
  <c r="BB122" i="45" s="1"/>
  <c r="AX40" i="43"/>
  <c r="DN26" i="57"/>
  <c r="DN7" i="57" s="1"/>
  <c r="AW194" i="33" s="1"/>
  <c r="AW31" i="43"/>
  <c r="E88" i="32"/>
  <c r="E87" i="32"/>
  <c r="E353" i="33"/>
  <c r="E88" i="40"/>
  <c r="E87" i="40"/>
  <c r="E357" i="33"/>
  <c r="AK46" i="32"/>
  <c r="BF225" i="57"/>
  <c r="BB56" i="46"/>
  <c r="W120" i="47"/>
  <c r="U120" i="48"/>
  <c r="BA123" i="47"/>
  <c r="BA122" i="47" s="1"/>
  <c r="AQ42" i="49"/>
  <c r="AQ40" i="49" s="1"/>
  <c r="AW83" i="51"/>
  <c r="DK31" i="57" l="1"/>
  <c r="DK12" i="57" s="1"/>
  <c r="AT199" i="33" s="1"/>
  <c r="AT31" i="47"/>
  <c r="DL29" i="57"/>
  <c r="DL10" i="57" s="1"/>
  <c r="AU197" i="33" s="1"/>
  <c r="AU31" i="45"/>
  <c r="DH33" i="57"/>
  <c r="DH14" i="57" s="1"/>
  <c r="AQ201" i="33" s="1"/>
  <c r="AQ202" i="33" s="1"/>
  <c r="AQ98" i="33" s="1"/>
  <c r="AQ31" i="49"/>
  <c r="DM28" i="57"/>
  <c r="DM9" i="57" s="1"/>
  <c r="AV196" i="33" s="1"/>
  <c r="AV31" i="44"/>
  <c r="DN27" i="57"/>
  <c r="DN8" i="57" s="1"/>
  <c r="AW195" i="33" s="1"/>
  <c r="AW31" i="40"/>
  <c r="DQ25" i="57"/>
  <c r="DQ6" i="57" s="1"/>
  <c r="AZ193" i="33" s="1"/>
  <c r="AZ31" i="42"/>
  <c r="DR23" i="57"/>
  <c r="DR4" i="57" s="1"/>
  <c r="BA191" i="33" s="1"/>
  <c r="BA31" i="32"/>
  <c r="DK30" i="57"/>
  <c r="DK11" i="57" s="1"/>
  <c r="AT198" i="33" s="1"/>
  <c r="AT31" i="46"/>
  <c r="E132" i="40"/>
  <c r="E133" i="40" s="1"/>
  <c r="E134" i="40" s="1"/>
  <c r="E89" i="40"/>
  <c r="E400" i="33"/>
  <c r="E52" i="61"/>
  <c r="E66" i="61" s="1"/>
  <c r="E209" i="51"/>
  <c r="E225" i="51" s="1"/>
  <c r="E90" i="40"/>
  <c r="E130" i="40"/>
  <c r="D129" i="40"/>
  <c r="E132" i="32"/>
  <c r="E133" i="32" s="1"/>
  <c r="E134" i="32" s="1"/>
  <c r="E89" i="32"/>
  <c r="E396" i="33"/>
  <c r="E48" i="61"/>
  <c r="E62" i="61" s="1"/>
  <c r="E205" i="51"/>
  <c r="E221" i="51" s="1"/>
  <c r="E90" i="32"/>
  <c r="D129" i="32"/>
  <c r="E130" i="32"/>
  <c r="BB76" i="48"/>
  <c r="BC14" i="48"/>
  <c r="V120" i="49"/>
  <c r="D131" i="49"/>
  <c r="D137" i="49"/>
  <c r="BC14" i="47"/>
  <c r="BB76" i="47"/>
  <c r="AW42" i="44"/>
  <c r="AW40" i="44" s="1"/>
  <c r="BC78" i="51"/>
  <c r="BB76" i="42"/>
  <c r="BC14" i="42"/>
  <c r="BB76" i="46"/>
  <c r="BC14" i="46"/>
  <c r="AZ54" i="51"/>
  <c r="AZ22" i="1" s="1"/>
  <c r="BL4" i="51"/>
  <c r="BD36" i="41"/>
  <c r="BE4" i="41"/>
  <c r="BB76" i="45"/>
  <c r="BC14" i="45"/>
  <c r="F116" i="45"/>
  <c r="F291" i="33" s="1"/>
  <c r="F306" i="33" s="1"/>
  <c r="F119" i="45"/>
  <c r="F114" i="45"/>
  <c r="F115" i="45" s="1"/>
  <c r="F261" i="33" s="1"/>
  <c r="F276" i="33" s="1"/>
  <c r="AA149" i="33"/>
  <c r="AU19" i="1"/>
  <c r="AV20" i="1"/>
  <c r="Z147" i="33"/>
  <c r="AQ170" i="33"/>
  <c r="AR56" i="55"/>
  <c r="AA120" i="44"/>
  <c r="BA40" i="41"/>
  <c r="DQ24" i="57"/>
  <c r="DQ5" i="57" s="1"/>
  <c r="AZ192" i="33" s="1"/>
  <c r="AZ31" i="41"/>
  <c r="AQ175" i="33"/>
  <c r="AR61" i="55"/>
  <c r="BC36" i="43"/>
  <c r="BD4" i="43"/>
  <c r="AZ127" i="33"/>
  <c r="AY82" i="33"/>
  <c r="AY67" i="59" s="1"/>
  <c r="F288" i="51"/>
  <c r="F290" i="51" s="1"/>
  <c r="AY62" i="51"/>
  <c r="AY22" i="46" s="1"/>
  <c r="BK12" i="51"/>
  <c r="D131" i="42"/>
  <c r="D137" i="42"/>
  <c r="BQ106" i="57"/>
  <c r="AB74" i="55"/>
  <c r="AB113" i="43" s="1"/>
  <c r="AV20" i="44"/>
  <c r="AU19" i="44"/>
  <c r="BP104" i="57"/>
  <c r="AA72" i="55"/>
  <c r="AA113" i="41" s="1"/>
  <c r="Z146" i="33"/>
  <c r="AL46" i="48"/>
  <c r="BG234" i="57"/>
  <c r="BC17" i="32"/>
  <c r="BK11" i="51"/>
  <c r="AY61" i="51"/>
  <c r="AY22" i="45" s="1"/>
  <c r="AU42" i="48"/>
  <c r="BA82" i="51"/>
  <c r="AL46" i="44"/>
  <c r="BG230" i="57"/>
  <c r="BC56" i="44"/>
  <c r="AB120" i="32"/>
  <c r="AY58" i="51"/>
  <c r="AY22" i="43" s="1"/>
  <c r="BK8" i="51"/>
  <c r="F119" i="44"/>
  <c r="F116" i="44"/>
  <c r="F290" i="33" s="1"/>
  <c r="F305" i="33" s="1"/>
  <c r="F114" i="44"/>
  <c r="F115" i="44" s="1"/>
  <c r="F260" i="33" s="1"/>
  <c r="BQ109" i="57"/>
  <c r="AB77" i="55"/>
  <c r="AB113" i="45" s="1"/>
  <c r="Y143" i="33"/>
  <c r="BC17" i="47"/>
  <c r="BC36" i="47"/>
  <c r="BD4" i="47"/>
  <c r="X120" i="47"/>
  <c r="BC56" i="42"/>
  <c r="AU19" i="45"/>
  <c r="AV20" i="45"/>
  <c r="AQ171" i="33"/>
  <c r="AR57" i="55"/>
  <c r="BK13" i="51"/>
  <c r="AY63" i="51"/>
  <c r="AY22" i="47" s="1"/>
  <c r="BC17" i="49"/>
  <c r="AR42" i="49"/>
  <c r="AR40" i="49" s="1"/>
  <c r="AX83" i="51"/>
  <c r="E93" i="49"/>
  <c r="E94" i="49" s="1"/>
  <c r="E91" i="49"/>
  <c r="E136" i="49"/>
  <c r="D79" i="49"/>
  <c r="E148" i="49" s="1"/>
  <c r="BB123" i="1"/>
  <c r="BB122" i="1" s="1"/>
  <c r="BB81" i="33"/>
  <c r="BB66" i="59" s="1"/>
  <c r="BC17" i="41"/>
  <c r="F119" i="42"/>
  <c r="F116" i="42"/>
  <c r="F287" i="33" s="1"/>
  <c r="F302" i="33" s="1"/>
  <c r="F114" i="42"/>
  <c r="F115" i="42" s="1"/>
  <c r="F257" i="33" s="1"/>
  <c r="AQ177" i="33"/>
  <c r="AR63" i="55"/>
  <c r="BD36" i="49"/>
  <c r="BE4" i="49"/>
  <c r="AL46" i="46"/>
  <c r="BG232" i="57"/>
  <c r="F119" i="48"/>
  <c r="F116" i="48"/>
  <c r="F294" i="33" s="1"/>
  <c r="F309" i="33" s="1"/>
  <c r="F114" i="48"/>
  <c r="F115" i="48" s="1"/>
  <c r="F264" i="33" s="1"/>
  <c r="BQ108" i="57"/>
  <c r="AB76" i="55"/>
  <c r="AB113" i="44" s="1"/>
  <c r="AI141" i="33"/>
  <c r="BE189" i="33"/>
  <c r="DW2" i="57"/>
  <c r="BC56" i="48"/>
  <c r="AX42" i="40"/>
  <c r="AX40" i="40" s="1"/>
  <c r="BD77" i="51"/>
  <c r="F119" i="47"/>
  <c r="F116" i="47"/>
  <c r="F293" i="33" s="1"/>
  <c r="F308" i="33" s="1"/>
  <c r="F114" i="47"/>
  <c r="F115" i="47" s="1"/>
  <c r="F263" i="33" s="1"/>
  <c r="F278" i="33" s="1"/>
  <c r="BC123" i="45"/>
  <c r="BC122" i="45" s="1"/>
  <c r="E93" i="41"/>
  <c r="E94" i="41" s="1"/>
  <c r="E91" i="41"/>
  <c r="E136" i="41"/>
  <c r="D79" i="41"/>
  <c r="E148" i="41" s="1"/>
  <c r="BB123" i="43"/>
  <c r="BB122" i="43" s="1"/>
  <c r="BD36" i="44"/>
  <c r="BE4" i="44"/>
  <c r="D131" i="46"/>
  <c r="D137" i="46"/>
  <c r="AU42" i="47"/>
  <c r="AU40" i="47" s="1"/>
  <c r="BA81" i="51"/>
  <c r="BB76" i="1"/>
  <c r="BC14" i="1"/>
  <c r="BC123" i="32"/>
  <c r="BC122" i="32" s="1"/>
  <c r="E93" i="42"/>
  <c r="E94" i="42" s="1"/>
  <c r="E91" i="42"/>
  <c r="BC36" i="46"/>
  <c r="BD4" i="46"/>
  <c r="AQ178" i="33"/>
  <c r="AR64" i="55"/>
  <c r="D131" i="44"/>
  <c r="D137" i="44"/>
  <c r="AA120" i="40"/>
  <c r="BB76" i="41"/>
  <c r="BC14" i="41"/>
  <c r="F119" i="32"/>
  <c r="F116" i="32"/>
  <c r="F285" i="33" s="1"/>
  <c r="F300" i="33" s="1"/>
  <c r="F114" i="32"/>
  <c r="F115" i="32" s="1"/>
  <c r="F255" i="33" s="1"/>
  <c r="BA42" i="42"/>
  <c r="BA40" i="42" s="1"/>
  <c r="BG75" i="51"/>
  <c r="BC36" i="48"/>
  <c r="BD4" i="48"/>
  <c r="AV20" i="48"/>
  <c r="AU19" i="48"/>
  <c r="F119" i="40"/>
  <c r="F116" i="40"/>
  <c r="F289" i="33" s="1"/>
  <c r="F304" i="33" s="1"/>
  <c r="F114" i="40"/>
  <c r="F115" i="40" s="1"/>
  <c r="F259" i="33" s="1"/>
  <c r="AA120" i="42"/>
  <c r="V113" i="48"/>
  <c r="V82" i="55"/>
  <c r="BA40" i="1"/>
  <c r="DQ22" i="57"/>
  <c r="DQ3" i="57" s="1"/>
  <c r="AZ190" i="33" s="1"/>
  <c r="AZ31" i="1"/>
  <c r="BR103" i="57"/>
  <c r="AC71" i="55"/>
  <c r="AC113" i="32" s="1"/>
  <c r="AV20" i="49"/>
  <c r="AU19" i="49"/>
  <c r="AL46" i="45"/>
  <c r="BG231" i="57"/>
  <c r="BB123" i="47"/>
  <c r="BB122" i="47" s="1"/>
  <c r="AL46" i="41"/>
  <c r="BG226" i="57"/>
  <c r="BN111" i="57"/>
  <c r="Y79" i="55"/>
  <c r="Y113" i="47" s="1"/>
  <c r="AL46" i="42"/>
  <c r="BG227" i="57"/>
  <c r="AL46" i="40"/>
  <c r="BG229" i="57"/>
  <c r="BC56" i="40"/>
  <c r="AX36" i="33"/>
  <c r="AX45" i="59"/>
  <c r="AA142" i="33"/>
  <c r="BC17" i="40"/>
  <c r="AY57" i="51"/>
  <c r="AY22" i="42" s="1"/>
  <c r="BK7" i="51"/>
  <c r="AQ172" i="33"/>
  <c r="AR58" i="55"/>
  <c r="BC56" i="47"/>
  <c r="BC17" i="43"/>
  <c r="BC14" i="43"/>
  <c r="BB76" i="43"/>
  <c r="AT40" i="48"/>
  <c r="DJ32" i="57"/>
  <c r="DJ13" i="57" s="1"/>
  <c r="AS200" i="33" s="1"/>
  <c r="AS31" i="48"/>
  <c r="AB120" i="46"/>
  <c r="E93" i="43"/>
  <c r="E94" i="43" s="1"/>
  <c r="E91" i="43"/>
  <c r="AY40" i="43"/>
  <c r="DO26" i="57"/>
  <c r="DO7" i="57" s="1"/>
  <c r="AX194" i="33" s="1"/>
  <c r="AX31" i="43"/>
  <c r="BC56" i="46"/>
  <c r="AY60" i="51"/>
  <c r="AY22" i="44" s="1"/>
  <c r="BK10" i="51"/>
  <c r="BL113" i="57"/>
  <c r="BK128" i="57"/>
  <c r="W81" i="55"/>
  <c r="W113" i="49" s="1"/>
  <c r="BC56" i="41"/>
  <c r="BC36" i="1"/>
  <c r="BD4" i="1"/>
  <c r="BW223" i="57"/>
  <c r="F119" i="43"/>
  <c r="F116" i="43"/>
  <c r="F288" i="33" s="1"/>
  <c r="F303" i="33" s="1"/>
  <c r="F114" i="43"/>
  <c r="F115" i="43" s="1"/>
  <c r="F258" i="33" s="1"/>
  <c r="BJ16" i="51"/>
  <c r="BC123" i="49"/>
  <c r="BC122" i="49" s="1"/>
  <c r="AV20" i="46"/>
  <c r="AU19" i="46"/>
  <c r="BI4" i="40"/>
  <c r="BC123" i="42"/>
  <c r="BC122" i="42" s="1"/>
  <c r="BC17" i="46"/>
  <c r="F116" i="46"/>
  <c r="F292" i="33" s="1"/>
  <c r="F307" i="33" s="1"/>
  <c r="F119" i="46"/>
  <c r="F114" i="46"/>
  <c r="F115" i="46" s="1"/>
  <c r="F262" i="33" s="1"/>
  <c r="F277" i="33" s="1"/>
  <c r="AV20" i="40"/>
  <c r="AU19" i="40"/>
  <c r="BE4" i="45"/>
  <c r="BD36" i="45"/>
  <c r="BB76" i="49"/>
  <c r="BC14" i="49"/>
  <c r="AY56" i="51"/>
  <c r="AY22" i="41" s="1"/>
  <c r="BK6" i="51"/>
  <c r="BC123" i="44"/>
  <c r="BC122" i="44" s="1"/>
  <c r="E93" i="46"/>
  <c r="E94" i="46" s="1"/>
  <c r="E91" i="46"/>
  <c r="AL46" i="49"/>
  <c r="BG235" i="57"/>
  <c r="F119" i="41"/>
  <c r="F116" i="41"/>
  <c r="F286" i="33" s="1"/>
  <c r="F301" i="33" s="1"/>
  <c r="F114" i="41"/>
  <c r="F115" i="41" s="1"/>
  <c r="F256" i="33" s="1"/>
  <c r="F271" i="33" s="1"/>
  <c r="BD36" i="32"/>
  <c r="BE4" i="32"/>
  <c r="E132" i="48"/>
  <c r="E133" i="48" s="1"/>
  <c r="E134" i="48" s="1"/>
  <c r="E89" i="48"/>
  <c r="E405" i="33"/>
  <c r="E57" i="61"/>
  <c r="E71" i="61" s="1"/>
  <c r="E214" i="51"/>
  <c r="E230" i="51" s="1"/>
  <c r="E90" i="48"/>
  <c r="D129" i="48"/>
  <c r="E130" i="48"/>
  <c r="E136" i="42"/>
  <c r="D79" i="42"/>
  <c r="E148" i="42" s="1"/>
  <c r="BB123" i="46"/>
  <c r="BB122" i="46" s="1"/>
  <c r="BQ107" i="57"/>
  <c r="AB75" i="55"/>
  <c r="AB113" i="40" s="1"/>
  <c r="AQ174" i="33"/>
  <c r="AR60" i="55"/>
  <c r="BB76" i="32"/>
  <c r="BC14" i="32"/>
  <c r="BB123" i="48"/>
  <c r="BB122" i="48" s="1"/>
  <c r="BQ105" i="57"/>
  <c r="AB73" i="55"/>
  <c r="AB113" i="42" s="1"/>
  <c r="BK127" i="57"/>
  <c r="BL112" i="57"/>
  <c r="W80" i="55"/>
  <c r="W113" i="48" s="1"/>
  <c r="BK115" i="57"/>
  <c r="BB42" i="41"/>
  <c r="BH74" i="51"/>
  <c r="BB42" i="32"/>
  <c r="BB40" i="32" s="1"/>
  <c r="BH73" i="51"/>
  <c r="BC56" i="32"/>
  <c r="AV20" i="43"/>
  <c r="AU19" i="43"/>
  <c r="AJ120" i="1"/>
  <c r="E132" i="45"/>
  <c r="E133" i="45" s="1"/>
  <c r="E134" i="45" s="1"/>
  <c r="E89" i="45"/>
  <c r="E402" i="33"/>
  <c r="E54" i="61"/>
  <c r="E68" i="61" s="1"/>
  <c r="E211" i="51"/>
  <c r="E227" i="51" s="1"/>
  <c r="E90" i="45"/>
  <c r="E130" i="45"/>
  <c r="D129" i="45"/>
  <c r="BK15" i="51"/>
  <c r="AY65" i="51"/>
  <c r="AY22" i="49" s="1"/>
  <c r="BC56" i="49"/>
  <c r="AQ180" i="33"/>
  <c r="AR66" i="55"/>
  <c r="F119" i="49"/>
  <c r="F116" i="49"/>
  <c r="F295" i="33" s="1"/>
  <c r="F310" i="33" s="1"/>
  <c r="F114" i="49"/>
  <c r="F115" i="49" s="1"/>
  <c r="F265" i="33" s="1"/>
  <c r="AV42" i="45"/>
  <c r="AV40" i="45" s="1"/>
  <c r="BB79" i="51"/>
  <c r="Z144" i="33"/>
  <c r="BC17" i="48"/>
  <c r="AU42" i="46"/>
  <c r="AU40" i="46" s="1"/>
  <c r="BA80" i="51"/>
  <c r="Z148" i="33"/>
  <c r="AQ179" i="33"/>
  <c r="AR65" i="55"/>
  <c r="BR110" i="57"/>
  <c r="AC78" i="55"/>
  <c r="AC113" i="46" s="1"/>
  <c r="D79" i="43"/>
  <c r="E148" i="43" s="1"/>
  <c r="E136" i="43"/>
  <c r="U151" i="33"/>
  <c r="U183" i="33" s="1"/>
  <c r="W150" i="33"/>
  <c r="AL46" i="32"/>
  <c r="BG225" i="57"/>
  <c r="E88" i="1"/>
  <c r="E87" i="1"/>
  <c r="E51" i="33" s="1"/>
  <c r="E52" i="59" s="1"/>
  <c r="E352" i="33"/>
  <c r="E364" i="33" s="1"/>
  <c r="E48" i="33"/>
  <c r="AQ173" i="33"/>
  <c r="AR59" i="55"/>
  <c r="AU19" i="32"/>
  <c r="AV20" i="32"/>
  <c r="BC17" i="42"/>
  <c r="BC123" i="41"/>
  <c r="BC122" i="41" s="1"/>
  <c r="BE4" i="42"/>
  <c r="BD36" i="42"/>
  <c r="E132" i="47"/>
  <c r="E133" i="47" s="1"/>
  <c r="E134" i="47" s="1"/>
  <c r="E89" i="47"/>
  <c r="E404" i="33"/>
  <c r="E56" i="61"/>
  <c r="E70" i="61" s="1"/>
  <c r="E213" i="51"/>
  <c r="E229" i="51" s="1"/>
  <c r="E90" i="47"/>
  <c r="D129" i="47"/>
  <c r="E130" i="47"/>
  <c r="BC17" i="45"/>
  <c r="AQ176" i="33"/>
  <c r="AR62" i="55"/>
  <c r="AL46" i="43"/>
  <c r="BG228" i="57"/>
  <c r="D131" i="41"/>
  <c r="D137" i="41"/>
  <c r="E136" i="46"/>
  <c r="D79" i="46"/>
  <c r="E148" i="46" s="1"/>
  <c r="F67" i="1"/>
  <c r="F45" i="33" s="1"/>
  <c r="F39" i="33"/>
  <c r="BW49" i="57"/>
  <c r="BW61" i="57" s="1"/>
  <c r="F78" i="1"/>
  <c r="F128" i="1"/>
  <c r="F77" i="1"/>
  <c r="F112" i="1"/>
  <c r="BD42" i="1"/>
  <c r="BJ72" i="51"/>
  <c r="BC123" i="40"/>
  <c r="BC122" i="40" s="1"/>
  <c r="BD36" i="40"/>
  <c r="BC56" i="43"/>
  <c r="BC17" i="44"/>
  <c r="AV20" i="41"/>
  <c r="AU19" i="41"/>
  <c r="AU19" i="42"/>
  <c r="AV20" i="42"/>
  <c r="AA120" i="43"/>
  <c r="Z120" i="41"/>
  <c r="BK5" i="51"/>
  <c r="AY55" i="51"/>
  <c r="AY22" i="32" s="1"/>
  <c r="E93" i="44"/>
  <c r="E94" i="44" s="1"/>
  <c r="E91" i="44"/>
  <c r="E136" i="44"/>
  <c r="D79" i="44"/>
  <c r="E148" i="44" s="1"/>
  <c r="AL46" i="1"/>
  <c r="BG224" i="57"/>
  <c r="AL46" i="47"/>
  <c r="BG233" i="57"/>
  <c r="BK9" i="51"/>
  <c r="AY59" i="51"/>
  <c r="AY22" i="40" s="1"/>
  <c r="BC14" i="40"/>
  <c r="BB76" i="40"/>
  <c r="AA120" i="45"/>
  <c r="AY64" i="51"/>
  <c r="AY22" i="48" s="1"/>
  <c r="BK14" i="51"/>
  <c r="Z145" i="33"/>
  <c r="BZ102" i="57"/>
  <c r="AK70" i="55"/>
  <c r="AK113" i="1" s="1"/>
  <c r="BC56" i="45"/>
  <c r="AQ181" i="33"/>
  <c r="AR67" i="55"/>
  <c r="BC17" i="1"/>
  <c r="BB42" i="43"/>
  <c r="BH76" i="51"/>
  <c r="AZ56" i="1"/>
  <c r="AY135" i="1"/>
  <c r="AY34" i="33"/>
  <c r="V150" i="33"/>
  <c r="AV20" i="47"/>
  <c r="AU19" i="47"/>
  <c r="D131" i="43"/>
  <c r="D137" i="43"/>
  <c r="BB76" i="44"/>
  <c r="BC14" i="44"/>
  <c r="F280" i="33" l="1"/>
  <c r="F273" i="33"/>
  <c r="F274" i="33"/>
  <c r="F270" i="33"/>
  <c r="DR25" i="57"/>
  <c r="DR6" i="57" s="1"/>
  <c r="BA193" i="33" s="1"/>
  <c r="BA31" i="42"/>
  <c r="DN28" i="57"/>
  <c r="DN9" i="57" s="1"/>
  <c r="AW196" i="33" s="1"/>
  <c r="AW31" i="44"/>
  <c r="DS23" i="57"/>
  <c r="DS4" i="57" s="1"/>
  <c r="BB191" i="33" s="1"/>
  <c r="BB31" i="32"/>
  <c r="DI33" i="57"/>
  <c r="DI14" i="57" s="1"/>
  <c r="AR201" i="33" s="1"/>
  <c r="AR202" i="33" s="1"/>
  <c r="AR98" i="33" s="1"/>
  <c r="AR31" i="49"/>
  <c r="U112" i="33"/>
  <c r="DO27" i="57"/>
  <c r="DO8" i="57" s="1"/>
  <c r="AX195" i="33" s="1"/>
  <c r="AX31" i="40"/>
  <c r="DL30" i="57"/>
  <c r="DL11" i="57" s="1"/>
  <c r="AU198" i="33" s="1"/>
  <c r="AU31" i="46"/>
  <c r="DM29" i="57"/>
  <c r="DM10" i="57" s="1"/>
  <c r="AV197" i="33" s="1"/>
  <c r="AV31" i="45"/>
  <c r="DL31" i="57"/>
  <c r="DL12" i="57" s="1"/>
  <c r="AU199" i="33" s="1"/>
  <c r="AU31" i="47"/>
  <c r="AV19" i="47"/>
  <c r="AW20" i="47"/>
  <c r="BL14" i="51"/>
  <c r="AZ64" i="51"/>
  <c r="AZ22" i="48" s="1"/>
  <c r="AZ135" i="1"/>
  <c r="BA56" i="1"/>
  <c r="AZ34" i="33"/>
  <c r="E329" i="33"/>
  <c r="E342" i="33" s="1"/>
  <c r="F119" i="1"/>
  <c r="F116" i="1"/>
  <c r="F284" i="33" s="1"/>
  <c r="F114" i="1"/>
  <c r="E331" i="33"/>
  <c r="E344" i="33" s="1"/>
  <c r="C141" i="41"/>
  <c r="D140" i="41"/>
  <c r="E136" i="47"/>
  <c r="D79" i="47"/>
  <c r="E148" i="47" s="1"/>
  <c r="E132" i="1"/>
  <c r="E133" i="1" s="1"/>
  <c r="E134" i="1" s="1"/>
  <c r="E89" i="1"/>
  <c r="E395" i="33"/>
  <c r="E47" i="61"/>
  <c r="E61" i="61" s="1"/>
  <c r="E204" i="51"/>
  <c r="E220" i="51" s="1"/>
  <c r="E90" i="1"/>
  <c r="D129" i="1"/>
  <c r="E130" i="1"/>
  <c r="AR179" i="33"/>
  <c r="AS65" i="55"/>
  <c r="AW42" i="45"/>
  <c r="AW40" i="45" s="1"/>
  <c r="BC79" i="51"/>
  <c r="AZ65" i="51"/>
  <c r="AZ22" i="49" s="1"/>
  <c r="BL15" i="51"/>
  <c r="E136" i="45"/>
  <c r="D79" i="45"/>
  <c r="E148" i="45" s="1"/>
  <c r="AB120" i="42"/>
  <c r="AR174" i="33"/>
  <c r="AS60" i="55"/>
  <c r="D131" i="48"/>
  <c r="D137" i="48"/>
  <c r="BD123" i="32"/>
  <c r="BD122" i="32" s="1"/>
  <c r="AM46" i="49"/>
  <c r="BH235" i="57"/>
  <c r="BL6" i="51"/>
  <c r="AZ56" i="51"/>
  <c r="AZ22" i="41" s="1"/>
  <c r="BD123" i="45"/>
  <c r="BD122" i="45" s="1"/>
  <c r="BM113" i="57"/>
  <c r="X81" i="55"/>
  <c r="X113" i="49" s="1"/>
  <c r="AZ40" i="43"/>
  <c r="DP26" i="57"/>
  <c r="DP7" i="57" s="1"/>
  <c r="AY194" i="33" s="1"/>
  <c r="AY31" i="43"/>
  <c r="AU40" i="48"/>
  <c r="DK32" i="57"/>
  <c r="DK13" i="57" s="1"/>
  <c r="AT200" i="33" s="1"/>
  <c r="AT31" i="48"/>
  <c r="BD17" i="43"/>
  <c r="AC120" i="32"/>
  <c r="BB40" i="1"/>
  <c r="DR22" i="57"/>
  <c r="DR3" i="57" s="1"/>
  <c r="BA190" i="33" s="1"/>
  <c r="BA31" i="1"/>
  <c r="V120" i="48"/>
  <c r="F124" i="32"/>
  <c r="F121" i="32"/>
  <c r="F102" i="32"/>
  <c r="F71" i="32" s="1"/>
  <c r="AA146" i="33"/>
  <c r="AR178" i="33"/>
  <c r="AS64" i="55"/>
  <c r="AV42" i="47"/>
  <c r="AV40" i="47" s="1"/>
  <c r="BB81" i="51"/>
  <c r="BF4" i="44"/>
  <c r="BE36" i="44"/>
  <c r="BR108" i="57"/>
  <c r="AC76" i="55"/>
  <c r="AC113" i="44" s="1"/>
  <c r="F124" i="48"/>
  <c r="F121" i="48"/>
  <c r="F102" i="48"/>
  <c r="F71" i="48" s="1"/>
  <c r="BD123" i="49"/>
  <c r="BD122" i="49" s="1"/>
  <c r="BD17" i="41"/>
  <c r="AR171" i="33"/>
  <c r="AS57" i="55"/>
  <c r="BD17" i="47"/>
  <c r="F275" i="33"/>
  <c r="AZ61" i="51"/>
  <c r="AZ22" i="45" s="1"/>
  <c r="BL11" i="51"/>
  <c r="BQ104" i="57"/>
  <c r="AB72" i="55"/>
  <c r="AB113" i="41" s="1"/>
  <c r="AB120" i="43"/>
  <c r="BE4" i="43"/>
  <c r="BD36" i="43"/>
  <c r="BB40" i="41"/>
  <c r="DR24" i="57"/>
  <c r="DR5" i="57" s="1"/>
  <c r="BA192" i="33" s="1"/>
  <c r="BA31" i="41"/>
  <c r="AR170" i="33"/>
  <c r="AS56" i="55"/>
  <c r="AV19" i="1"/>
  <c r="AW20" i="1"/>
  <c r="BC76" i="45"/>
  <c r="BD14" i="45"/>
  <c r="BA54" i="51"/>
  <c r="BA22" i="1" s="1"/>
  <c r="BM4" i="51"/>
  <c r="BC76" i="48"/>
  <c r="BD14" i="48"/>
  <c r="D131" i="32"/>
  <c r="D137" i="32"/>
  <c r="AK120" i="1"/>
  <c r="AA148" i="33"/>
  <c r="AM46" i="1"/>
  <c r="BH224" i="57"/>
  <c r="BL5" i="51"/>
  <c r="AZ55" i="51"/>
  <c r="AZ22" i="32" s="1"/>
  <c r="AA145" i="33"/>
  <c r="BD17" i="44"/>
  <c r="BD123" i="40"/>
  <c r="BD122" i="40" s="1"/>
  <c r="BE36" i="40"/>
  <c r="AM46" i="43"/>
  <c r="BH228" i="57"/>
  <c r="BD123" i="42"/>
  <c r="BD122" i="42" s="1"/>
  <c r="BD17" i="42"/>
  <c r="E87" i="33"/>
  <c r="E53" i="33"/>
  <c r="E54" i="59" s="1"/>
  <c r="E52" i="33"/>
  <c r="E53" i="59" s="1"/>
  <c r="E59" i="61"/>
  <c r="E73" i="61" s="1"/>
  <c r="E50" i="59"/>
  <c r="E327" i="33"/>
  <c r="E340" i="33" s="1"/>
  <c r="BD17" i="48"/>
  <c r="F124" i="49"/>
  <c r="F121" i="49"/>
  <c r="F102" i="49"/>
  <c r="F71" i="49" s="1"/>
  <c r="D131" i="45"/>
  <c r="D137" i="45"/>
  <c r="AV19" i="43"/>
  <c r="AW20" i="43"/>
  <c r="BD56" i="32"/>
  <c r="BC42" i="41"/>
  <c r="BI74" i="51"/>
  <c r="W120" i="48"/>
  <c r="BR105" i="57"/>
  <c r="AC73" i="55"/>
  <c r="AC113" i="42" s="1"/>
  <c r="E326" i="33"/>
  <c r="E339" i="33" s="1"/>
  <c r="E93" i="48"/>
  <c r="E94" i="48" s="1"/>
  <c r="E91" i="48"/>
  <c r="BE36" i="45"/>
  <c r="BF4" i="45"/>
  <c r="BD17" i="46"/>
  <c r="AV19" i="46"/>
  <c r="AW20" i="46"/>
  <c r="BE4" i="1"/>
  <c r="BD36" i="1"/>
  <c r="BX223" i="57"/>
  <c r="BD56" i="41"/>
  <c r="BL10" i="51"/>
  <c r="AZ60" i="51"/>
  <c r="AZ22" i="44" s="1"/>
  <c r="BD56" i="46"/>
  <c r="AB149" i="33"/>
  <c r="AZ57" i="51"/>
  <c r="AZ22" i="42" s="1"/>
  <c r="BL7" i="51"/>
  <c r="BL16" i="51" s="1"/>
  <c r="BD17" i="40"/>
  <c r="BD56" i="40"/>
  <c r="AM46" i="42"/>
  <c r="BH227" i="57"/>
  <c r="Y120" i="47"/>
  <c r="AW20" i="49"/>
  <c r="AV19" i="49"/>
  <c r="BS103" i="57"/>
  <c r="AD71" i="55"/>
  <c r="AD113" i="32" s="1"/>
  <c r="F124" i="40"/>
  <c r="F121" i="40"/>
  <c r="F102" i="40"/>
  <c r="F71" i="40" s="1"/>
  <c r="BD36" i="48"/>
  <c r="BE4" i="48"/>
  <c r="BD14" i="41"/>
  <c r="BC76" i="41"/>
  <c r="BD123" i="44"/>
  <c r="BD122" i="44" s="1"/>
  <c r="F124" i="47"/>
  <c r="F121" i="47"/>
  <c r="F102" i="47"/>
  <c r="F71" i="47" s="1"/>
  <c r="AM46" i="46"/>
  <c r="BH232" i="57"/>
  <c r="AR177" i="33"/>
  <c r="AS63" i="55"/>
  <c r="F124" i="42"/>
  <c r="F121" i="42"/>
  <c r="F102" i="42"/>
  <c r="F71" i="42" s="1"/>
  <c r="X150" i="33"/>
  <c r="BD56" i="44"/>
  <c r="AV42" i="48"/>
  <c r="BB82" i="51"/>
  <c r="BR106" i="57"/>
  <c r="AC74" i="55"/>
  <c r="AC113" i="43" s="1"/>
  <c r="AZ62" i="51"/>
  <c r="AZ22" i="46" s="1"/>
  <c r="BL12" i="51"/>
  <c r="BC123" i="43"/>
  <c r="BC122" i="43" s="1"/>
  <c r="BK16" i="51"/>
  <c r="BC76" i="42"/>
  <c r="BD14" i="42"/>
  <c r="C141" i="49"/>
  <c r="D140" i="49"/>
  <c r="E93" i="32"/>
  <c r="E94" i="32" s="1"/>
  <c r="E91" i="32"/>
  <c r="E93" i="40"/>
  <c r="E94" i="40" s="1"/>
  <c r="E91" i="40"/>
  <c r="AY36" i="33"/>
  <c r="AY45" i="59"/>
  <c r="AZ59" i="51"/>
  <c r="AZ22" i="40" s="1"/>
  <c r="BL9" i="51"/>
  <c r="BE42" i="1"/>
  <c r="BK72" i="51"/>
  <c r="F48" i="59"/>
  <c r="BD17" i="45"/>
  <c r="D131" i="47"/>
  <c r="D137" i="47"/>
  <c r="BE36" i="42"/>
  <c r="BF4" i="42"/>
  <c r="AR173" i="33"/>
  <c r="AS59" i="55"/>
  <c r="AM46" i="32"/>
  <c r="BH225" i="57"/>
  <c r="AC120" i="46"/>
  <c r="AV42" i="46"/>
  <c r="AV40" i="46" s="1"/>
  <c r="BB80" i="51"/>
  <c r="AR180" i="33"/>
  <c r="AS66" i="55"/>
  <c r="BD56" i="49"/>
  <c r="BM112" i="57"/>
  <c r="X80" i="55"/>
  <c r="X113" i="48" s="1"/>
  <c r="BL115" i="57"/>
  <c r="BC76" i="32"/>
  <c r="BD14" i="32"/>
  <c r="AB120" i="40"/>
  <c r="E136" i="48"/>
  <c r="D79" i="48"/>
  <c r="E148" i="48" s="1"/>
  <c r="BC76" i="49"/>
  <c r="BD14" i="49"/>
  <c r="F121" i="46"/>
  <c r="F124" i="46"/>
  <c r="F102" i="46"/>
  <c r="F71" i="46" s="1"/>
  <c r="BC123" i="1"/>
  <c r="BC122" i="1" s="1"/>
  <c r="BC81" i="33"/>
  <c r="BC66" i="59" s="1"/>
  <c r="W120" i="49"/>
  <c r="BD56" i="47"/>
  <c r="AM46" i="40"/>
  <c r="BH229" i="57"/>
  <c r="BO111" i="57"/>
  <c r="Z79" i="55"/>
  <c r="Z113" i="47" s="1"/>
  <c r="AM46" i="45"/>
  <c r="BH231" i="57"/>
  <c r="AA144" i="33"/>
  <c r="BC123" i="48"/>
  <c r="BC122" i="48" s="1"/>
  <c r="BE4" i="46"/>
  <c r="BD36" i="46"/>
  <c r="BC76" i="1"/>
  <c r="BD14" i="1"/>
  <c r="E325" i="33"/>
  <c r="E338" i="33" s="1"/>
  <c r="AY42" i="40"/>
  <c r="AY40" i="40" s="1"/>
  <c r="BE77" i="51"/>
  <c r="BD56" i="48"/>
  <c r="F279" i="33"/>
  <c r="BD17" i="49"/>
  <c r="BE4" i="47"/>
  <c r="BD36" i="47"/>
  <c r="AB120" i="45"/>
  <c r="F124" i="44"/>
  <c r="F121" i="44"/>
  <c r="F102" i="44"/>
  <c r="F71" i="44" s="1"/>
  <c r="AB142" i="33"/>
  <c r="AM46" i="44"/>
  <c r="BH230" i="57"/>
  <c r="AM46" i="48"/>
  <c r="BH234" i="57"/>
  <c r="AW20" i="44"/>
  <c r="AV19" i="44"/>
  <c r="AR175" i="33"/>
  <c r="AS61" i="55"/>
  <c r="F124" i="45"/>
  <c r="F102" i="45"/>
  <c r="F71" i="45" s="1"/>
  <c r="F121" i="45"/>
  <c r="BE36" i="41"/>
  <c r="BF4" i="41"/>
  <c r="E136" i="32"/>
  <c r="D79" i="32"/>
  <c r="E148" i="32" s="1"/>
  <c r="D79" i="40"/>
  <c r="E148" i="40" s="1"/>
  <c r="E136" i="40"/>
  <c r="E71" i="59"/>
  <c r="BC42" i="43"/>
  <c r="BI76" i="51"/>
  <c r="BD14" i="44"/>
  <c r="BC76" i="44"/>
  <c r="C141" i="43"/>
  <c r="D140" i="43"/>
  <c r="BD17" i="1"/>
  <c r="AR181" i="33"/>
  <c r="AS67" i="55"/>
  <c r="BD56" i="45"/>
  <c r="CA102" i="57"/>
  <c r="AL70" i="55"/>
  <c r="AL113" i="1" s="1"/>
  <c r="BD14" i="40"/>
  <c r="BC76" i="40"/>
  <c r="AM46" i="47"/>
  <c r="BH233" i="57"/>
  <c r="Z143" i="33"/>
  <c r="AW20" i="42"/>
  <c r="AV19" i="42"/>
  <c r="AW20" i="41"/>
  <c r="AV19" i="41"/>
  <c r="BD56" i="43"/>
  <c r="AR176" i="33"/>
  <c r="AS62" i="55"/>
  <c r="E93" i="47"/>
  <c r="E94" i="47" s="1"/>
  <c r="E91" i="47"/>
  <c r="AW20" i="32"/>
  <c r="AV19" i="32"/>
  <c r="BS110" i="57"/>
  <c r="AD78" i="55"/>
  <c r="AD113" i="46" s="1"/>
  <c r="E93" i="45"/>
  <c r="E94" i="45" s="1"/>
  <c r="E91" i="45"/>
  <c r="AJ141" i="33"/>
  <c r="BC42" i="32"/>
  <c r="BC40" i="32" s="1"/>
  <c r="BI73" i="51"/>
  <c r="BR107" i="57"/>
  <c r="AC75" i="55"/>
  <c r="AC113" i="40" s="1"/>
  <c r="BE36" i="32"/>
  <c r="BF4" i="32"/>
  <c r="F124" i="41"/>
  <c r="F121" i="41"/>
  <c r="F102" i="41"/>
  <c r="F71" i="41" s="1"/>
  <c r="AW20" i="40"/>
  <c r="AV19" i="40"/>
  <c r="F124" i="43"/>
  <c r="F121" i="43"/>
  <c r="F102" i="43"/>
  <c r="F71" i="43" s="1"/>
  <c r="BK129" i="57"/>
  <c r="BK144" i="57" s="1"/>
  <c r="BC76" i="43"/>
  <c r="BD14" i="43"/>
  <c r="AR172" i="33"/>
  <c r="AS58" i="55"/>
  <c r="AM46" i="41"/>
  <c r="BH226" i="57"/>
  <c r="AW20" i="48"/>
  <c r="AV19" i="48"/>
  <c r="BB42" i="42"/>
  <c r="BB40" i="42" s="1"/>
  <c r="BH75" i="51"/>
  <c r="G134" i="51"/>
  <c r="C141" i="44"/>
  <c r="D140" i="44"/>
  <c r="BC123" i="46"/>
  <c r="BC122" i="46" s="1"/>
  <c r="C141" i="46"/>
  <c r="D140" i="46"/>
  <c r="BF189" i="33"/>
  <c r="DX2" i="57"/>
  <c r="AB120" i="44"/>
  <c r="BF4" i="49"/>
  <c r="BE36" i="49"/>
  <c r="F272" i="33"/>
  <c r="E334" i="33"/>
  <c r="E347" i="33" s="1"/>
  <c r="AS42" i="49"/>
  <c r="AS40" i="49" s="1"/>
  <c r="AY83" i="51"/>
  <c r="AZ63" i="51"/>
  <c r="AZ22" i="47" s="1"/>
  <c r="BL13" i="51"/>
  <c r="AW20" i="45"/>
  <c r="AV19" i="45"/>
  <c r="BD56" i="42"/>
  <c r="BC123" i="47"/>
  <c r="BC122" i="47" s="1"/>
  <c r="BR109" i="57"/>
  <c r="AC77" i="55"/>
  <c r="AC113" i="45" s="1"/>
  <c r="AZ58" i="51"/>
  <c r="AZ22" i="43" s="1"/>
  <c r="BL8" i="51"/>
  <c r="BD17" i="32"/>
  <c r="AA120" i="41"/>
  <c r="C141" i="42"/>
  <c r="D140" i="42"/>
  <c r="F295" i="51"/>
  <c r="F292" i="51"/>
  <c r="F298" i="51"/>
  <c r="F300" i="51"/>
  <c r="F299" i="51"/>
  <c r="F297" i="51"/>
  <c r="F294" i="51"/>
  <c r="F293" i="51"/>
  <c r="F301" i="51"/>
  <c r="F291" i="51"/>
  <c r="F304" i="51" s="1"/>
  <c r="F296" i="51"/>
  <c r="BA127" i="33"/>
  <c r="AZ82" i="33"/>
  <c r="AZ67" i="59" s="1"/>
  <c r="AA147" i="33"/>
  <c r="BD123" i="41"/>
  <c r="BD122" i="41" s="1"/>
  <c r="BC76" i="46"/>
  <c r="BD14" i="46"/>
  <c r="AX42" i="44"/>
  <c r="AX40" i="44" s="1"/>
  <c r="BD78" i="51"/>
  <c r="BC76" i="47"/>
  <c r="BD14" i="47"/>
  <c r="V152" i="33"/>
  <c r="D131" i="40"/>
  <c r="D137" i="40"/>
  <c r="DO28" i="57" l="1"/>
  <c r="DO9" i="57" s="1"/>
  <c r="AX196" i="33" s="1"/>
  <c r="AX31" i="44"/>
  <c r="DJ33" i="57"/>
  <c r="DJ14" i="57" s="1"/>
  <c r="AS201" i="33" s="1"/>
  <c r="AS202" i="33" s="1"/>
  <c r="AS98" i="33" s="1"/>
  <c r="AS31" i="49"/>
  <c r="DM30" i="57"/>
  <c r="DM11" i="57" s="1"/>
  <c r="AV198" i="33" s="1"/>
  <c r="AV31" i="46"/>
  <c r="DN29" i="57"/>
  <c r="DN10" i="57" s="1"/>
  <c r="AW197" i="33" s="1"/>
  <c r="AW31" i="45"/>
  <c r="DP27" i="57"/>
  <c r="DP8" i="57" s="1"/>
  <c r="AY195" i="33" s="1"/>
  <c r="AY31" i="40"/>
  <c r="DT23" i="57"/>
  <c r="DT4" i="57" s="1"/>
  <c r="BC191" i="33" s="1"/>
  <c r="BC31" i="32"/>
  <c r="F308" i="51"/>
  <c r="DS25" i="57"/>
  <c r="DS6" i="57" s="1"/>
  <c r="BB193" i="33" s="1"/>
  <c r="BB31" i="42"/>
  <c r="DM31" i="57"/>
  <c r="DM12" i="57" s="1"/>
  <c r="AV199" i="33" s="1"/>
  <c r="AV31" i="47"/>
  <c r="AY42" i="44"/>
  <c r="AY40" i="44" s="1"/>
  <c r="BE78" i="51"/>
  <c r="AC120" i="45"/>
  <c r="BE56" i="42"/>
  <c r="BA63" i="51"/>
  <c r="BA22" i="47" s="1"/>
  <c r="BM13" i="51"/>
  <c r="AS172" i="33"/>
  <c r="AT58" i="55"/>
  <c r="F159" i="33"/>
  <c r="F86" i="43"/>
  <c r="F70" i="41"/>
  <c r="F137" i="61"/>
  <c r="F151" i="61" s="1"/>
  <c r="F415" i="51"/>
  <c r="BE123" i="32"/>
  <c r="BE122" i="32" s="1"/>
  <c r="BD42" i="32"/>
  <c r="BD40" i="32" s="1"/>
  <c r="BJ73" i="51"/>
  <c r="BT110" i="57"/>
  <c r="AE78" i="55"/>
  <c r="AE113" i="46" s="1"/>
  <c r="AX20" i="32"/>
  <c r="AW19" i="32"/>
  <c r="AS176" i="33"/>
  <c r="AT62" i="55"/>
  <c r="BE56" i="43"/>
  <c r="BD76" i="40"/>
  <c r="BE14" i="40"/>
  <c r="BD76" i="44"/>
  <c r="BE14" i="44"/>
  <c r="BG4" i="41"/>
  <c r="BF36" i="41"/>
  <c r="F162" i="33"/>
  <c r="F86" i="45"/>
  <c r="BE17" i="49"/>
  <c r="BD123" i="46"/>
  <c r="BD122" i="46" s="1"/>
  <c r="Z120" i="47"/>
  <c r="BE14" i="32"/>
  <c r="BD76" i="32"/>
  <c r="BN112" i="57"/>
  <c r="Y80" i="55"/>
  <c r="Y113" i="48" s="1"/>
  <c r="BM115" i="57"/>
  <c r="AS180" i="33"/>
  <c r="AT66" i="55"/>
  <c r="AS173" i="33"/>
  <c r="AT59" i="55"/>
  <c r="BA59" i="51"/>
  <c r="BA22" i="40" s="1"/>
  <c r="BM9" i="51"/>
  <c r="F70" i="42"/>
  <c r="F138" i="61"/>
  <c r="F152" i="61" s="1"/>
  <c r="F416" i="51"/>
  <c r="BE14" i="41"/>
  <c r="BD76" i="41"/>
  <c r="BT103" i="57"/>
  <c r="AE71" i="55"/>
  <c r="AE113" i="32" s="1"/>
  <c r="BE17" i="40"/>
  <c r="BD123" i="1"/>
  <c r="BD122" i="1" s="1"/>
  <c r="BD81" i="33"/>
  <c r="BD66" i="59" s="1"/>
  <c r="AC120" i="42"/>
  <c r="BD42" i="41"/>
  <c r="BJ74" i="51"/>
  <c r="BE56" i="32"/>
  <c r="BE17" i="44"/>
  <c r="C141" i="32"/>
  <c r="D140" i="32"/>
  <c r="BC40" i="41"/>
  <c r="DS24" i="57"/>
  <c r="DS5" i="57" s="1"/>
  <c r="BB192" i="33" s="1"/>
  <c r="BB31" i="41"/>
  <c r="F302" i="51"/>
  <c r="BE17" i="41"/>
  <c r="AC120" i="44"/>
  <c r="AW42" i="47"/>
  <c r="AW40" i="47" s="1"/>
  <c r="BC81" i="51"/>
  <c r="F156" i="33"/>
  <c r="F86" i="32"/>
  <c r="AC142" i="33"/>
  <c r="X120" i="49"/>
  <c r="AN46" i="49"/>
  <c r="BI235" i="57"/>
  <c r="AS174" i="33"/>
  <c r="AT60" i="55"/>
  <c r="E330" i="33"/>
  <c r="E343" i="33" s="1"/>
  <c r="AX42" i="45"/>
  <c r="AX40" i="45" s="1"/>
  <c r="BD79" i="51"/>
  <c r="E136" i="1"/>
  <c r="D79" i="1"/>
  <c r="E148" i="1" s="1"/>
  <c r="E69" i="59"/>
  <c r="F299" i="33"/>
  <c r="F311" i="33" s="1"/>
  <c r="F296" i="33"/>
  <c r="BB127" i="33"/>
  <c r="BA82" i="33"/>
  <c r="BA67" i="59" s="1"/>
  <c r="BS109" i="57"/>
  <c r="AD77" i="55"/>
  <c r="AD113" i="45" s="1"/>
  <c r="AB147" i="33"/>
  <c r="AX20" i="48"/>
  <c r="AW19" i="48"/>
  <c r="AN46" i="41"/>
  <c r="BI226" i="57"/>
  <c r="AX20" i="42"/>
  <c r="AW19" i="42"/>
  <c r="AN46" i="47"/>
  <c r="BI233" i="57"/>
  <c r="AL120" i="1"/>
  <c r="BD42" i="43"/>
  <c r="BJ76" i="51"/>
  <c r="E328" i="33"/>
  <c r="E341" i="33" s="1"/>
  <c r="BE123" i="41"/>
  <c r="BE122" i="41" s="1"/>
  <c r="AW19" i="44"/>
  <c r="AX20" i="44"/>
  <c r="AN46" i="44"/>
  <c r="BI230" i="57"/>
  <c r="F70" i="44"/>
  <c r="F141" i="61"/>
  <c r="F155" i="61" s="1"/>
  <c r="F419" i="51"/>
  <c r="AB148" i="33"/>
  <c r="BF4" i="46"/>
  <c r="BE36" i="46"/>
  <c r="AN46" i="45"/>
  <c r="BI231" i="57"/>
  <c r="BP111" i="57"/>
  <c r="AA79" i="55"/>
  <c r="AA113" i="47" s="1"/>
  <c r="BD76" i="49"/>
  <c r="BE14" i="49"/>
  <c r="AC149" i="33"/>
  <c r="C141" i="47"/>
  <c r="D140" i="47"/>
  <c r="BF42" i="1"/>
  <c r="BL72" i="51"/>
  <c r="AC120" i="43"/>
  <c r="AN46" i="46"/>
  <c r="BI232" i="57"/>
  <c r="F164" i="33"/>
  <c r="F86" i="47"/>
  <c r="BE36" i="48"/>
  <c r="BF4" i="48"/>
  <c r="F160" i="33"/>
  <c r="F86" i="40"/>
  <c r="Y150" i="33"/>
  <c r="BE56" i="46"/>
  <c r="BF4" i="1"/>
  <c r="BE36" i="1"/>
  <c r="BY223" i="57"/>
  <c r="BE17" i="46"/>
  <c r="BF36" i="45"/>
  <c r="BG4" i="45"/>
  <c r="BS105" i="57"/>
  <c r="AD73" i="55"/>
  <c r="AD113" i="42" s="1"/>
  <c r="AX20" i="43"/>
  <c r="AW19" i="43"/>
  <c r="F166" i="33"/>
  <c r="F86" i="49"/>
  <c r="AN46" i="1"/>
  <c r="BI224" i="57"/>
  <c r="BD76" i="48"/>
  <c r="BE14" i="48"/>
  <c r="AX20" i="1"/>
  <c r="AW19" i="1"/>
  <c r="BD123" i="43"/>
  <c r="BD122" i="43" s="1"/>
  <c r="F305" i="51"/>
  <c r="F309" i="51" s="1"/>
  <c r="AB120" i="41"/>
  <c r="F70" i="48"/>
  <c r="F145" i="61"/>
  <c r="F159" i="61" s="1"/>
  <c r="F423" i="51"/>
  <c r="BS108" i="57"/>
  <c r="AD76" i="55"/>
  <c r="AD113" i="44" s="1"/>
  <c r="BC40" i="1"/>
  <c r="DS22" i="57"/>
  <c r="DS3" i="57" s="1"/>
  <c r="BB190" i="33" s="1"/>
  <c r="BB31" i="1"/>
  <c r="BE17" i="43"/>
  <c r="BN113" i="57"/>
  <c r="Y81" i="55"/>
  <c r="Y113" i="49" s="1"/>
  <c r="E332" i="33"/>
  <c r="E345" i="33" s="1"/>
  <c r="F124" i="1"/>
  <c r="F121" i="1"/>
  <c r="F124" i="33" s="1"/>
  <c r="F101" i="33" s="1"/>
  <c r="F102" i="1"/>
  <c r="F71" i="1" s="1"/>
  <c r="AZ36" i="33"/>
  <c r="AZ45" i="59"/>
  <c r="BM14" i="51"/>
  <c r="BA64" i="51"/>
  <c r="BA22" i="48" s="1"/>
  <c r="G133" i="51"/>
  <c r="D72" i="59"/>
  <c r="C141" i="40"/>
  <c r="D140" i="40"/>
  <c r="BD76" i="47"/>
  <c r="BE14" i="47"/>
  <c r="BD76" i="46"/>
  <c r="BE14" i="46"/>
  <c r="BE17" i="32"/>
  <c r="BA58" i="51"/>
  <c r="BA22" i="43" s="1"/>
  <c r="BM8" i="51"/>
  <c r="AX20" i="45"/>
  <c r="AW19" i="45"/>
  <c r="AT42" i="49"/>
  <c r="AT40" i="49" s="1"/>
  <c r="AZ83" i="51"/>
  <c r="BE123" i="49"/>
  <c r="BE122" i="49" s="1"/>
  <c r="BG189" i="33"/>
  <c r="DY2" i="57"/>
  <c r="BC42" i="42"/>
  <c r="BC40" i="42" s="1"/>
  <c r="BI75" i="51"/>
  <c r="BD76" i="43"/>
  <c r="BE14" i="43"/>
  <c r="F70" i="43"/>
  <c r="F139" i="61"/>
  <c r="F153" i="61" s="1"/>
  <c r="F417" i="51"/>
  <c r="AW19" i="40"/>
  <c r="AX20" i="40"/>
  <c r="F157" i="33"/>
  <c r="F86" i="41"/>
  <c r="AC120" i="40"/>
  <c r="AX20" i="41"/>
  <c r="AW19" i="41"/>
  <c r="BE56" i="45"/>
  <c r="E324" i="33"/>
  <c r="E337" i="33" s="1"/>
  <c r="AS175" i="33"/>
  <c r="AT61" i="55"/>
  <c r="BD123" i="47"/>
  <c r="BD122" i="47" s="1"/>
  <c r="BE56" i="48"/>
  <c r="BD76" i="1"/>
  <c r="BE14" i="1"/>
  <c r="F70" i="46"/>
  <c r="F143" i="61"/>
  <c r="F157" i="61" s="1"/>
  <c r="F421" i="51"/>
  <c r="AW42" i="46"/>
  <c r="AW40" i="46" s="1"/>
  <c r="BC80" i="51"/>
  <c r="AN46" i="32"/>
  <c r="BI225" i="57"/>
  <c r="BF36" i="42"/>
  <c r="BG4" i="42"/>
  <c r="BE17" i="45"/>
  <c r="BS106" i="57"/>
  <c r="AD74" i="55"/>
  <c r="AD113" i="43" s="1"/>
  <c r="F158" i="33"/>
  <c r="F86" i="42"/>
  <c r="BD123" i="48"/>
  <c r="BD122" i="48" s="1"/>
  <c r="AW19" i="49"/>
  <c r="AX20" i="49"/>
  <c r="AN46" i="42"/>
  <c r="BI227" i="57"/>
  <c r="BE56" i="40"/>
  <c r="BE56" i="41"/>
  <c r="AX20" i="46"/>
  <c r="AW19" i="46"/>
  <c r="BE123" i="45"/>
  <c r="BE122" i="45" s="1"/>
  <c r="C141" i="45"/>
  <c r="D140" i="45"/>
  <c r="BE17" i="48"/>
  <c r="AN46" i="43"/>
  <c r="BI228" i="57"/>
  <c r="AK141" i="33"/>
  <c r="BE14" i="45"/>
  <c r="BD76" i="45"/>
  <c r="BF4" i="43"/>
  <c r="BE36" i="43"/>
  <c r="BR104" i="57"/>
  <c r="AC72" i="55"/>
  <c r="AC113" i="41" s="1"/>
  <c r="BE17" i="47"/>
  <c r="AS171" i="33"/>
  <c r="AT57" i="55"/>
  <c r="BE123" i="44"/>
  <c r="BE122" i="44" s="1"/>
  <c r="AS178" i="33"/>
  <c r="AT64" i="55"/>
  <c r="F70" i="32"/>
  <c r="F136" i="61"/>
  <c r="F150" i="61" s="1"/>
  <c r="F414" i="51"/>
  <c r="V151" i="33"/>
  <c r="V183" i="33" s="1"/>
  <c r="AV40" i="48"/>
  <c r="DL32" i="57"/>
  <c r="DL13" i="57" s="1"/>
  <c r="AU200" i="33" s="1"/>
  <c r="AU31" i="48"/>
  <c r="BM15" i="51"/>
  <c r="BA65" i="51"/>
  <c r="BA22" i="49" s="1"/>
  <c r="AS179" i="33"/>
  <c r="AT65" i="55"/>
  <c r="D131" i="1"/>
  <c r="D137" i="1"/>
  <c r="E410" i="33"/>
  <c r="E80" i="59" s="1"/>
  <c r="E411" i="33"/>
  <c r="E81" i="59" s="1"/>
  <c r="E409" i="33"/>
  <c r="E79" i="59" s="1"/>
  <c r="E408" i="33"/>
  <c r="E78" i="59" s="1"/>
  <c r="BB56" i="1"/>
  <c r="BA135" i="1"/>
  <c r="BA34" i="33"/>
  <c r="AX20" i="47"/>
  <c r="AW19" i="47"/>
  <c r="AA143" i="33"/>
  <c r="BG4" i="49"/>
  <c r="BF36" i="49"/>
  <c r="BF36" i="32"/>
  <c r="BG4" i="32"/>
  <c r="BS107" i="57"/>
  <c r="AD75" i="55"/>
  <c r="AD113" i="40" s="1"/>
  <c r="AD120" i="46"/>
  <c r="CB102" i="57"/>
  <c r="AM70" i="55"/>
  <c r="AM113" i="1" s="1"/>
  <c r="AS181" i="33"/>
  <c r="AT67" i="55"/>
  <c r="BE17" i="1"/>
  <c r="F70" i="45"/>
  <c r="F142" i="61"/>
  <c r="F156" i="61" s="1"/>
  <c r="F420" i="51"/>
  <c r="AN46" i="48"/>
  <c r="BI234" i="57"/>
  <c r="F161" i="33"/>
  <c r="F86" i="44"/>
  <c r="BF4" i="47"/>
  <c r="BE36" i="47"/>
  <c r="AZ42" i="40"/>
  <c r="AZ40" i="40" s="1"/>
  <c r="BF77" i="51"/>
  <c r="AN46" i="40"/>
  <c r="BI229" i="57"/>
  <c r="BE56" i="47"/>
  <c r="W152" i="33"/>
  <c r="F163" i="33"/>
  <c r="F86" i="46"/>
  <c r="E333" i="33"/>
  <c r="E346" i="33" s="1"/>
  <c r="AB146" i="33"/>
  <c r="X120" i="48"/>
  <c r="BE56" i="49"/>
  <c r="BE123" i="42"/>
  <c r="BE122" i="42" s="1"/>
  <c r="BE14" i="42"/>
  <c r="BD76" i="42"/>
  <c r="BA62" i="51"/>
  <c r="BA22" i="46" s="1"/>
  <c r="BM12" i="51"/>
  <c r="AW42" i="48"/>
  <c r="BC82" i="51"/>
  <c r="BE56" i="44"/>
  <c r="AS177" i="33"/>
  <c r="AT63" i="55"/>
  <c r="F70" i="47"/>
  <c r="F144" i="61"/>
  <c r="F158" i="61" s="1"/>
  <c r="F422" i="51"/>
  <c r="F70" i="40"/>
  <c r="F140" i="61"/>
  <c r="F154" i="61" s="1"/>
  <c r="F418" i="51"/>
  <c r="AD120" i="32"/>
  <c r="BA57" i="51"/>
  <c r="BA22" i="42" s="1"/>
  <c r="BM7" i="51"/>
  <c r="BM10" i="51"/>
  <c r="BA60" i="51"/>
  <c r="BA22" i="44" s="1"/>
  <c r="W151" i="33"/>
  <c r="F70" i="49"/>
  <c r="F146" i="61"/>
  <c r="F160" i="61" s="1"/>
  <c r="F424" i="51"/>
  <c r="BE17" i="42"/>
  <c r="BE123" i="40"/>
  <c r="BE122" i="40" s="1"/>
  <c r="BF36" i="40"/>
  <c r="BA55" i="51"/>
  <c r="BA22" i="32" s="1"/>
  <c r="BM5" i="51"/>
  <c r="BN4" i="51"/>
  <c r="BB54" i="51"/>
  <c r="BB22" i="1" s="1"/>
  <c r="AS170" i="33"/>
  <c r="AT56" i="55"/>
  <c r="AB145" i="33"/>
  <c r="BM11" i="51"/>
  <c r="BA61" i="51"/>
  <c r="BA22" i="45" s="1"/>
  <c r="F165" i="33"/>
  <c r="F86" i="48"/>
  <c r="BG4" i="44"/>
  <c r="BF36" i="44"/>
  <c r="BA40" i="43"/>
  <c r="DQ26" i="57"/>
  <c r="DQ7" i="57" s="1"/>
  <c r="AZ194" i="33" s="1"/>
  <c r="AZ31" i="43"/>
  <c r="BM6" i="51"/>
  <c r="BA56" i="51"/>
  <c r="BA22" i="41" s="1"/>
  <c r="C141" i="48"/>
  <c r="D140" i="48"/>
  <c r="AB144" i="33"/>
  <c r="E93" i="1"/>
  <c r="E94" i="1" s="1"/>
  <c r="E91" i="1"/>
  <c r="F115" i="1"/>
  <c r="F254" i="33" s="1"/>
  <c r="F269" i="33" s="1"/>
  <c r="F281" i="33" s="1"/>
  <c r="F206" i="33"/>
  <c r="DQ27" i="57" l="1"/>
  <c r="DQ8" i="57" s="1"/>
  <c r="AZ195" i="33" s="1"/>
  <c r="AZ31" i="40"/>
  <c r="DT25" i="57"/>
  <c r="DT6" i="57" s="1"/>
  <c r="BC193" i="33" s="1"/>
  <c r="BC31" i="42"/>
  <c r="DU23" i="57"/>
  <c r="DU4" i="57" s="1"/>
  <c r="BD191" i="33" s="1"/>
  <c r="BD31" i="32"/>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K33" i="57"/>
  <c r="DK14" i="57" s="1"/>
  <c r="AT201" i="33" s="1"/>
  <c r="AT202" i="33" s="1"/>
  <c r="AT98" i="33" s="1"/>
  <c r="AT31" i="49"/>
  <c r="DN31" i="57"/>
  <c r="DN12" i="57" s="1"/>
  <c r="AW199" i="33" s="1"/>
  <c r="AW31" i="47"/>
  <c r="DP28" i="57"/>
  <c r="DP9" i="57" s="1"/>
  <c r="AY196" i="33" s="1"/>
  <c r="AY31" i="44"/>
  <c r="DN30" i="57"/>
  <c r="DN11" i="57" s="1"/>
  <c r="AW198" i="33" s="1"/>
  <c r="AW31" i="46"/>
  <c r="DO29" i="57"/>
  <c r="DO10" i="57" s="1"/>
  <c r="AX197" i="33" s="1"/>
  <c r="AX31" i="45"/>
  <c r="BF123" i="40"/>
  <c r="BF122" i="40" s="1"/>
  <c r="BG36" i="40"/>
  <c r="BN6" i="51"/>
  <c r="BB56" i="51"/>
  <c r="BB22" i="41" s="1"/>
  <c r="BB40" i="43"/>
  <c r="DR26" i="57"/>
  <c r="DR7" i="57" s="1"/>
  <c r="BA194" i="33" s="1"/>
  <c r="BA31" i="43"/>
  <c r="BG36" i="44"/>
  <c r="BH4" i="44"/>
  <c r="AT170" i="33"/>
  <c r="AU56" i="55"/>
  <c r="F249" i="33"/>
  <c r="F234" i="33"/>
  <c r="BB62" i="51"/>
  <c r="BB22" i="46" s="1"/>
  <c r="BN12" i="51"/>
  <c r="W183" i="33"/>
  <c r="AO46" i="40"/>
  <c r="BJ229" i="57"/>
  <c r="BE123" i="47"/>
  <c r="BE122" i="47" s="1"/>
  <c r="AO46" i="48"/>
  <c r="BJ234" i="57"/>
  <c r="BT107" i="57"/>
  <c r="AE75" i="55"/>
  <c r="AE113" i="40" s="1"/>
  <c r="BG36" i="49"/>
  <c r="BH4" i="49"/>
  <c r="AY20" i="47"/>
  <c r="AX19" i="47"/>
  <c r="BC56" i="1"/>
  <c r="BB135" i="1"/>
  <c r="BB34" i="33"/>
  <c r="AT179" i="33"/>
  <c r="AU65" i="55"/>
  <c r="BE123" i="43"/>
  <c r="BE122" i="43" s="1"/>
  <c r="AY20" i="46"/>
  <c r="AX19" i="46"/>
  <c r="BF56" i="41"/>
  <c r="AO46" i="42"/>
  <c r="BJ227" i="57"/>
  <c r="AD120" i="43"/>
  <c r="AO46" i="32"/>
  <c r="BJ225" i="57"/>
  <c r="BE76" i="1"/>
  <c r="BF14" i="1"/>
  <c r="BF56" i="48"/>
  <c r="AX19" i="40"/>
  <c r="AY20" i="40"/>
  <c r="AY20" i="45"/>
  <c r="AX19" i="45"/>
  <c r="BF17" i="32"/>
  <c r="BE76" i="46"/>
  <c r="BF14" i="46"/>
  <c r="AD120" i="44"/>
  <c r="BE76" i="48"/>
  <c r="BF14" i="48"/>
  <c r="AY20" i="43"/>
  <c r="AX19" i="43"/>
  <c r="BH4" i="45"/>
  <c r="BG36" i="45"/>
  <c r="BG4" i="1"/>
  <c r="BF36" i="1"/>
  <c r="BZ223" i="57"/>
  <c r="BF36" i="48"/>
  <c r="BG4" i="48"/>
  <c r="AO46" i="46"/>
  <c r="BJ232" i="57"/>
  <c r="BG42" i="1"/>
  <c r="BM72" i="51"/>
  <c r="BE76" i="49"/>
  <c r="BF14" i="49"/>
  <c r="BQ111" i="57"/>
  <c r="AB79" i="55"/>
  <c r="AB113" i="47" s="1"/>
  <c r="BF36" i="46"/>
  <c r="BG4" i="46"/>
  <c r="AY20" i="44"/>
  <c r="AX19" i="44"/>
  <c r="BE42" i="43"/>
  <c r="BK76" i="51"/>
  <c r="AO46" i="47"/>
  <c r="BJ233" i="57"/>
  <c r="BT109" i="57"/>
  <c r="AE77" i="55"/>
  <c r="AE113" i="45" s="1"/>
  <c r="AT174" i="33"/>
  <c r="AU60" i="55"/>
  <c r="F240" i="33"/>
  <c r="F225" i="33"/>
  <c r="AC147" i="33"/>
  <c r="BE42" i="41"/>
  <c r="BK74" i="51"/>
  <c r="AT173" i="33"/>
  <c r="AU59" i="55"/>
  <c r="BE76" i="32"/>
  <c r="BF14" i="32"/>
  <c r="Z150" i="33"/>
  <c r="F246" i="33"/>
  <c r="F231" i="33"/>
  <c r="BE76" i="44"/>
  <c r="BF14" i="44"/>
  <c r="BF56" i="43"/>
  <c r="BE42" i="32"/>
  <c r="BE40" i="32" s="1"/>
  <c r="BK73" i="51"/>
  <c r="AZ42" i="44"/>
  <c r="AZ40" i="44" s="1"/>
  <c r="BF78" i="51"/>
  <c r="BF123" i="44"/>
  <c r="BF122" i="44" s="1"/>
  <c r="BB60" i="51"/>
  <c r="BB22" i="44" s="1"/>
  <c r="BN10" i="51"/>
  <c r="AT177" i="33"/>
  <c r="AU63" i="55"/>
  <c r="BF56" i="44"/>
  <c r="X151" i="33"/>
  <c r="BF36" i="47"/>
  <c r="BG4" i="47"/>
  <c r="BF17" i="1"/>
  <c r="AM120" i="1"/>
  <c r="AD149" i="33"/>
  <c r="BH4" i="32"/>
  <c r="BG36" i="32"/>
  <c r="AT178" i="33"/>
  <c r="AU64" i="55"/>
  <c r="BF36" i="43"/>
  <c r="BG4" i="43"/>
  <c r="BF17" i="48"/>
  <c r="BT106" i="57"/>
  <c r="AE74" i="55"/>
  <c r="AE113" i="43" s="1"/>
  <c r="AC146" i="33"/>
  <c r="BD42" i="42"/>
  <c r="BD40" i="42" s="1"/>
  <c r="BJ75" i="51"/>
  <c r="AU42" i="49"/>
  <c r="AU40" i="49" s="1"/>
  <c r="BA83" i="51"/>
  <c r="F70" i="1"/>
  <c r="F5" i="59" s="1"/>
  <c r="F56" i="33"/>
  <c r="F135" i="61"/>
  <c r="F413" i="51"/>
  <c r="F425" i="51" s="1"/>
  <c r="Y120" i="49"/>
  <c r="BF17" i="43"/>
  <c r="BT108" i="57"/>
  <c r="AE76" i="55"/>
  <c r="AE113" i="44" s="1"/>
  <c r="BF123" i="45"/>
  <c r="BF122" i="45" s="1"/>
  <c r="BE123" i="48"/>
  <c r="BE122" i="48" s="1"/>
  <c r="AO46" i="45"/>
  <c r="BJ231" i="57"/>
  <c r="AY42" i="45"/>
  <c r="AY40" i="45" s="1"/>
  <c r="BE79" i="51"/>
  <c r="X152" i="33"/>
  <c r="X183" i="33" s="1"/>
  <c r="AX42" i="47"/>
  <c r="AX40" i="47" s="1"/>
  <c r="BD81" i="51"/>
  <c r="BF17" i="41"/>
  <c r="BD40" i="41"/>
  <c r="DT24" i="57"/>
  <c r="DT5" i="57" s="1"/>
  <c r="BC192" i="33" s="1"/>
  <c r="BC31" i="41"/>
  <c r="BF17" i="44"/>
  <c r="BF17" i="40"/>
  <c r="BE76" i="41"/>
  <c r="BF14" i="41"/>
  <c r="Y120" i="48"/>
  <c r="BF17" i="49"/>
  <c r="BF123" i="41"/>
  <c r="BF122" i="41" s="1"/>
  <c r="AT176" i="33"/>
  <c r="AU62" i="55"/>
  <c r="AY20" i="32"/>
  <c r="AX19" i="32"/>
  <c r="BB63" i="51"/>
  <c r="BB22" i="47" s="1"/>
  <c r="BN13" i="51"/>
  <c r="BF56" i="42"/>
  <c r="F106" i="33"/>
  <c r="F107" i="33"/>
  <c r="BO4" i="51"/>
  <c r="BC54" i="51"/>
  <c r="BC22" i="1" s="1"/>
  <c r="BF17" i="42"/>
  <c r="F247" i="33"/>
  <c r="F232" i="33"/>
  <c r="BA42" i="40"/>
  <c r="BA40" i="40" s="1"/>
  <c r="BG77" i="51"/>
  <c r="BF123" i="32"/>
  <c r="BF122" i="32" s="1"/>
  <c r="BA36" i="33"/>
  <c r="BA45" i="59"/>
  <c r="AW40" i="48"/>
  <c r="DM32" i="57"/>
  <c r="DM13" i="57" s="1"/>
  <c r="AV200" i="33" s="1"/>
  <c r="AV31" i="48"/>
  <c r="BF17" i="47"/>
  <c r="AC120" i="41"/>
  <c r="AY20" i="49"/>
  <c r="AX19" i="49"/>
  <c r="BH4" i="42"/>
  <c r="BG36" i="42"/>
  <c r="AX42" i="46"/>
  <c r="AX40" i="46" s="1"/>
  <c r="BD80" i="51"/>
  <c r="AT175" i="33"/>
  <c r="AU61" i="55"/>
  <c r="AX19" i="41"/>
  <c r="AY20" i="41"/>
  <c r="BF14" i="43"/>
  <c r="BE76" i="43"/>
  <c r="BB58" i="51"/>
  <c r="BB22" i="43" s="1"/>
  <c r="BN8" i="51"/>
  <c r="BE76" i="47"/>
  <c r="BF14" i="47"/>
  <c r="BB64" i="51"/>
  <c r="BB22" i="48" s="1"/>
  <c r="BN14" i="51"/>
  <c r="BO113" i="57"/>
  <c r="Z81" i="55"/>
  <c r="Z113" i="49" s="1"/>
  <c r="BD40" i="1"/>
  <c r="DT22" i="57"/>
  <c r="DT3" i="57" s="1"/>
  <c r="BC190" i="33" s="1"/>
  <c r="BC31" i="1"/>
  <c r="AB143" i="33"/>
  <c r="AO46" i="1"/>
  <c r="BJ224" i="57"/>
  <c r="F250" i="33"/>
  <c r="F235" i="33"/>
  <c r="AD120" i="42"/>
  <c r="BF17" i="46"/>
  <c r="AO46" i="44"/>
  <c r="BJ230" i="57"/>
  <c r="AX19" i="48"/>
  <c r="AY20" i="48"/>
  <c r="AO46" i="49"/>
  <c r="BJ235" i="57"/>
  <c r="AE120" i="32"/>
  <c r="BB59" i="51"/>
  <c r="BB22" i="40" s="1"/>
  <c r="BN9" i="51"/>
  <c r="AT180" i="33"/>
  <c r="AU66" i="55"/>
  <c r="BO112" i="57"/>
  <c r="Z80" i="55"/>
  <c r="Z113" i="48" s="1"/>
  <c r="BN115" i="57"/>
  <c r="BH4" i="41"/>
  <c r="BG36" i="41"/>
  <c r="AE120" i="46"/>
  <c r="F243" i="33"/>
  <c r="F228" i="33"/>
  <c r="F306" i="51"/>
  <c r="BM16" i="51"/>
  <c r="BB57" i="51"/>
  <c r="BB22" i="42" s="1"/>
  <c r="BN7" i="51"/>
  <c r="AD142" i="33"/>
  <c r="AX42" i="48"/>
  <c r="BD82" i="51"/>
  <c r="BN11" i="51"/>
  <c r="BB61" i="51"/>
  <c r="BB22" i="45" s="1"/>
  <c r="BB55" i="51"/>
  <c r="BB22" i="32" s="1"/>
  <c r="BN5" i="51"/>
  <c r="BN16" i="51" s="1"/>
  <c r="BF14" i="42"/>
  <c r="BE76" i="42"/>
  <c r="BF56" i="49"/>
  <c r="BF56" i="47"/>
  <c r="F245" i="33"/>
  <c r="F230" i="33"/>
  <c r="AT181" i="33"/>
  <c r="AU67" i="55"/>
  <c r="CC102" i="57"/>
  <c r="AN70" i="55"/>
  <c r="AN113" i="1" s="1"/>
  <c r="AD120" i="40"/>
  <c r="BF123" i="49"/>
  <c r="BF122" i="49" s="1"/>
  <c r="G132" i="51"/>
  <c r="D70" i="59"/>
  <c r="C141" i="1"/>
  <c r="D140" i="1"/>
  <c r="BN15" i="51"/>
  <c r="BB65" i="51"/>
  <c r="BB22" i="49" s="1"/>
  <c r="AT171" i="33"/>
  <c r="AU57" i="55"/>
  <c r="BS104" i="57"/>
  <c r="AD72" i="55"/>
  <c r="AD113" i="41" s="1"/>
  <c r="BE76" i="45"/>
  <c r="BF14" i="45"/>
  <c r="AO46" i="43"/>
  <c r="BJ228" i="57"/>
  <c r="BF56" i="40"/>
  <c r="F242" i="33"/>
  <c r="F227" i="33"/>
  <c r="BF17" i="45"/>
  <c r="BF123" i="42"/>
  <c r="BF122" i="42" s="1"/>
  <c r="BF56" i="45"/>
  <c r="F241" i="33"/>
  <c r="F226" i="33"/>
  <c r="BH189" i="33"/>
  <c r="DZ2" i="57"/>
  <c r="BI189" i="33" s="1"/>
  <c r="F155" i="33"/>
  <c r="F86" i="1"/>
  <c r="F50" i="33" s="1"/>
  <c r="AY20" i="1"/>
  <c r="AX19" i="1"/>
  <c r="BT105" i="57"/>
  <c r="AE73" i="55"/>
  <c r="AE113" i="42" s="1"/>
  <c r="BE123" i="1"/>
  <c r="BE122" i="1" s="1"/>
  <c r="BE81" i="33"/>
  <c r="BE66" i="59" s="1"/>
  <c r="BF56" i="46"/>
  <c r="F244" i="33"/>
  <c r="F229" i="33"/>
  <c r="F248" i="33"/>
  <c r="F233" i="33"/>
  <c r="AC145" i="33"/>
  <c r="AA120" i="47"/>
  <c r="BE123" i="46"/>
  <c r="BE122" i="46" s="1"/>
  <c r="AL141" i="33"/>
  <c r="AY20" i="42"/>
  <c r="AX19" i="42"/>
  <c r="AO46" i="41"/>
  <c r="BJ226" i="57"/>
  <c r="AD120" i="45"/>
  <c r="BC127" i="33"/>
  <c r="BB82" i="33"/>
  <c r="BB67" i="59" s="1"/>
  <c r="E323" i="33"/>
  <c r="BF56" i="32"/>
  <c r="AC144" i="33"/>
  <c r="BU103" i="57"/>
  <c r="AF71" i="55"/>
  <c r="AF113" i="32" s="1"/>
  <c r="BE76" i="40"/>
  <c r="BF14" i="40"/>
  <c r="BU110" i="57"/>
  <c r="AF78" i="55"/>
  <c r="AF113" i="46" s="1"/>
  <c r="AT172" i="33"/>
  <c r="AU58" i="55"/>
  <c r="AC148" i="33"/>
  <c r="F310" i="51"/>
  <c r="DR27" i="57" l="1"/>
  <c r="DR8" i="57" s="1"/>
  <c r="BA195" i="33" s="1"/>
  <c r="BA31" i="40"/>
  <c r="DL33" i="57"/>
  <c r="DL14" i="57" s="1"/>
  <c r="AU201" i="33" s="1"/>
  <c r="AU202" i="33" s="1"/>
  <c r="AU98" i="33" s="1"/>
  <c r="AU31" i="49"/>
  <c r="BR205" i="57"/>
  <c r="DV23" i="57"/>
  <c r="DV4" i="57" s="1"/>
  <c r="BE191" i="33" s="1"/>
  <c r="BE31" i="32"/>
  <c r="DP29" i="57"/>
  <c r="DP10" i="57" s="1"/>
  <c r="AY197" i="33" s="1"/>
  <c r="AY31" i="45"/>
  <c r="DU25" i="57"/>
  <c r="DU6" i="57" s="1"/>
  <c r="BD193" i="33" s="1"/>
  <c r="BD31" i="42"/>
  <c r="DQ28" i="57"/>
  <c r="DQ9" i="57" s="1"/>
  <c r="AZ196" i="33" s="1"/>
  <c r="AZ31" i="44"/>
  <c r="DO30" i="57"/>
  <c r="DO11" i="57" s="1"/>
  <c r="AX198" i="33" s="1"/>
  <c r="AX31" i="46"/>
  <c r="DO31" i="57"/>
  <c r="DO12" i="57" s="1"/>
  <c r="AX199" i="33" s="1"/>
  <c r="AX31" i="47"/>
  <c r="BV103" i="57"/>
  <c r="AG71" i="55"/>
  <c r="AG113" i="32" s="1"/>
  <c r="AU172" i="33"/>
  <c r="AV58" i="55"/>
  <c r="BG14" i="40"/>
  <c r="BF76" i="40"/>
  <c r="AF120" i="32"/>
  <c r="AD148" i="33"/>
  <c r="AY19" i="42"/>
  <c r="AZ20" i="42"/>
  <c r="F184" i="33"/>
  <c r="F167" i="33"/>
  <c r="F239" i="33"/>
  <c r="F251" i="33" s="1"/>
  <c r="F224" i="33"/>
  <c r="F236" i="33" s="1"/>
  <c r="BG56" i="45"/>
  <c r="AD120" i="41"/>
  <c r="AN120" i="1"/>
  <c r="BG56" i="49"/>
  <c r="Z120" i="48"/>
  <c r="BO9" i="51"/>
  <c r="BC59" i="51"/>
  <c r="BC22" i="40" s="1"/>
  <c r="BE40" i="1"/>
  <c r="DU22" i="57"/>
  <c r="DU3" i="57" s="1"/>
  <c r="BD190" i="33" s="1"/>
  <c r="BD31" i="1"/>
  <c r="AY42" i="46"/>
  <c r="AY40" i="46" s="1"/>
  <c r="BE80" i="51"/>
  <c r="AC143" i="33"/>
  <c r="AX40" i="48"/>
  <c r="DN32" i="57"/>
  <c r="DN13" i="57" s="1"/>
  <c r="AW200" i="33" s="1"/>
  <c r="AW31" i="48"/>
  <c r="BF76" i="41"/>
  <c r="BG14" i="41"/>
  <c r="BE40" i="41"/>
  <c r="DU24" i="57"/>
  <c r="DU5" i="57" s="1"/>
  <c r="BD192" i="33" s="1"/>
  <c r="BD31" i="41"/>
  <c r="BG17" i="41"/>
  <c r="AZ42" i="45"/>
  <c r="AZ40" i="45" s="1"/>
  <c r="BF79" i="51"/>
  <c r="F149" i="61"/>
  <c r="F147" i="61"/>
  <c r="F161" i="61" s="1"/>
  <c r="AU178" i="33"/>
  <c r="AV64" i="55"/>
  <c r="BH36" i="32"/>
  <c r="BI4" i="32"/>
  <c r="AM141" i="33"/>
  <c r="BC60" i="51"/>
  <c r="BC22" i="44" s="1"/>
  <c r="BO10" i="51"/>
  <c r="BA42" i="44"/>
  <c r="BA40" i="44" s="1"/>
  <c r="BG78" i="51"/>
  <c r="BF76" i="44"/>
  <c r="BG14" i="44"/>
  <c r="AU173" i="33"/>
  <c r="AV59" i="55"/>
  <c r="AU174" i="33"/>
  <c r="AV60" i="55"/>
  <c r="BU109" i="57"/>
  <c r="AF77" i="55"/>
  <c r="AF113" i="45" s="1"/>
  <c r="BF42" i="43"/>
  <c r="BL76" i="51"/>
  <c r="AB120" i="47"/>
  <c r="BH42" i="1"/>
  <c r="BN72" i="51"/>
  <c r="BI42" i="1" s="1"/>
  <c r="BG36" i="48"/>
  <c r="BH4" i="48"/>
  <c r="BG36" i="1"/>
  <c r="BH4" i="1"/>
  <c r="CA223" i="57"/>
  <c r="AZ20" i="43"/>
  <c r="AY19" i="43"/>
  <c r="AZ20" i="40"/>
  <c r="AY19" i="40"/>
  <c r="AP46" i="32"/>
  <c r="BK225" i="57"/>
  <c r="AP46" i="42"/>
  <c r="BK227" i="57"/>
  <c r="BG56" i="41"/>
  <c r="BG123" i="49"/>
  <c r="BG122" i="49" s="1"/>
  <c r="AP46" i="48"/>
  <c r="BK234" i="57"/>
  <c r="BH36" i="44"/>
  <c r="BI4" i="44"/>
  <c r="BC40" i="43"/>
  <c r="DS26" i="57"/>
  <c r="DS7" i="57" s="1"/>
  <c r="BB194" i="33" s="1"/>
  <c r="BB31" i="43"/>
  <c r="BG123" i="40"/>
  <c r="BG122" i="40" s="1"/>
  <c r="BH36" i="40"/>
  <c r="AP46" i="41"/>
  <c r="BK226" i="57"/>
  <c r="AE120" i="42"/>
  <c r="BF76" i="45"/>
  <c r="BG14" i="45"/>
  <c r="BT104" i="57"/>
  <c r="AE72" i="55"/>
  <c r="AE113" i="41" s="1"/>
  <c r="BO15" i="51"/>
  <c r="BC65" i="51"/>
  <c r="BC22" i="49" s="1"/>
  <c r="CD102" i="57"/>
  <c r="AO70" i="55"/>
  <c r="AO113" i="1" s="1"/>
  <c r="BG56" i="47"/>
  <c r="AY42" i="48"/>
  <c r="BE82" i="51"/>
  <c r="BG123" i="41"/>
  <c r="BG122" i="41" s="1"/>
  <c r="BP112" i="57"/>
  <c r="AA80" i="55"/>
  <c r="AA113" i="48" s="1"/>
  <c r="BO115" i="57"/>
  <c r="AP46" i="49"/>
  <c r="BK235" i="57"/>
  <c r="BG17" i="46"/>
  <c r="AP46" i="1"/>
  <c r="BK224" i="57"/>
  <c r="Z120" i="49"/>
  <c r="BG14" i="47"/>
  <c r="BF76" i="47"/>
  <c r="AZ20" i="49"/>
  <c r="AY19" i="49"/>
  <c r="BG17" i="47"/>
  <c r="BB42" i="40"/>
  <c r="BB40" i="40" s="1"/>
  <c r="BH77" i="51"/>
  <c r="BG17" i="42"/>
  <c r="BG56" i="42"/>
  <c r="BG17" i="49"/>
  <c r="Y152" i="33"/>
  <c r="F57" i="33"/>
  <c r="F103" i="61"/>
  <c r="F117" i="61" s="1"/>
  <c r="F56" i="59"/>
  <c r="F64" i="33"/>
  <c r="BE42" i="42"/>
  <c r="BE40" i="42" s="1"/>
  <c r="BK75" i="51"/>
  <c r="BG17" i="48"/>
  <c r="BG17" i="1"/>
  <c r="BG56" i="44"/>
  <c r="BG36" i="46"/>
  <c r="BH4" i="46"/>
  <c r="BR111" i="57"/>
  <c r="AC79" i="55"/>
  <c r="AC113" i="47" s="1"/>
  <c r="BF123" i="48"/>
  <c r="BF122" i="48" s="1"/>
  <c r="BG123" i="45"/>
  <c r="BG122" i="45" s="1"/>
  <c r="AD147" i="33"/>
  <c r="BG17" i="32"/>
  <c r="BG56" i="48"/>
  <c r="BB36" i="33"/>
  <c r="BB45" i="59"/>
  <c r="AZ20" i="47"/>
  <c r="AY19" i="47"/>
  <c r="AE120" i="40"/>
  <c r="BC62" i="51"/>
  <c r="BC22" i="46" s="1"/>
  <c r="BO12" i="51"/>
  <c r="BG123" i="44"/>
  <c r="BG122" i="44" s="1"/>
  <c r="F347" i="51"/>
  <c r="F351" i="51"/>
  <c r="F355" i="51"/>
  <c r="F346" i="51"/>
  <c r="F350" i="51"/>
  <c r="F354" i="51"/>
  <c r="F345" i="51"/>
  <c r="F349" i="51"/>
  <c r="F353" i="51"/>
  <c r="F344" i="51"/>
  <c r="F348" i="51"/>
  <c r="F352" i="51"/>
  <c r="AF120" i="46"/>
  <c r="BG56" i="32"/>
  <c r="BD127" i="33"/>
  <c r="BC82" i="33"/>
  <c r="BC67" i="59" s="1"/>
  <c r="AA150" i="33"/>
  <c r="BU105" i="57"/>
  <c r="AF73" i="55"/>
  <c r="AF113" i="42" s="1"/>
  <c r="AY19" i="1"/>
  <c r="AZ20" i="1"/>
  <c r="BG17" i="45"/>
  <c r="BG56" i="40"/>
  <c r="AU171" i="33"/>
  <c r="AV57" i="55"/>
  <c r="BF76" i="42"/>
  <c r="BG14" i="42"/>
  <c r="BC57" i="51"/>
  <c r="BC22" i="42" s="1"/>
  <c r="BO7" i="51"/>
  <c r="BH36" i="41"/>
  <c r="BI4" i="41"/>
  <c r="AU180" i="33"/>
  <c r="AV66" i="55"/>
  <c r="AP46" i="44"/>
  <c r="BK230" i="57"/>
  <c r="AD144" i="33"/>
  <c r="BP113" i="57"/>
  <c r="AA81" i="55"/>
  <c r="AA113" i="49" s="1"/>
  <c r="BG14" i="43"/>
  <c r="BF76" i="43"/>
  <c r="AU175" i="33"/>
  <c r="AV61" i="55"/>
  <c r="BG123" i="42"/>
  <c r="BG122" i="42" s="1"/>
  <c r="BO13" i="51"/>
  <c r="BC63" i="51"/>
  <c r="BC22" i="47" s="1"/>
  <c r="AY19" i="32"/>
  <c r="AZ20" i="32"/>
  <c r="Y151" i="33"/>
  <c r="AY42" i="47"/>
  <c r="AY40" i="47" s="1"/>
  <c r="BE81" i="51"/>
  <c r="AE120" i="44"/>
  <c r="BG17" i="43"/>
  <c r="F55" i="33"/>
  <c r="F55" i="59"/>
  <c r="G59" i="33"/>
  <c r="AE120" i="43"/>
  <c r="BG36" i="43"/>
  <c r="BH4" i="43"/>
  <c r="BG36" i="47"/>
  <c r="BH4" i="47"/>
  <c r="AU177" i="33"/>
  <c r="AV63" i="55"/>
  <c r="BF76" i="32"/>
  <c r="BG14" i="32"/>
  <c r="BF42" i="41"/>
  <c r="BL74" i="51"/>
  <c r="AP46" i="47"/>
  <c r="BK233" i="57"/>
  <c r="BF123" i="46"/>
  <c r="BF122" i="46" s="1"/>
  <c r="BF76" i="49"/>
  <c r="BG14" i="49"/>
  <c r="AP46" i="46"/>
  <c r="BK232" i="57"/>
  <c r="BI4" i="45"/>
  <c r="BH36" i="45"/>
  <c r="BF76" i="48"/>
  <c r="BG14" i="48"/>
  <c r="AY19" i="45"/>
  <c r="AZ20" i="45"/>
  <c r="BF76" i="1"/>
  <c r="BG14" i="1"/>
  <c r="AZ20" i="46"/>
  <c r="AY19" i="46"/>
  <c r="BU107" i="57"/>
  <c r="AF75" i="55"/>
  <c r="AF113" i="40" s="1"/>
  <c r="AP46" i="40"/>
  <c r="BK229" i="57"/>
  <c r="AU170" i="33"/>
  <c r="AV56" i="55"/>
  <c r="BV110" i="57"/>
  <c r="AG78" i="55"/>
  <c r="AG113" i="46" s="1"/>
  <c r="E366" i="33"/>
  <c r="E336" i="33"/>
  <c r="BG56" i="46"/>
  <c r="AP46" i="43"/>
  <c r="BK228" i="57"/>
  <c r="AD146" i="33"/>
  <c r="AU181" i="33"/>
  <c r="AV67" i="55"/>
  <c r="BO5" i="51"/>
  <c r="BC55" i="51"/>
  <c r="BC22" i="32" s="1"/>
  <c r="BO11" i="51"/>
  <c r="BC61" i="51"/>
  <c r="BC22" i="45" s="1"/>
  <c r="AE149" i="33"/>
  <c r="AE142" i="33"/>
  <c r="AZ20" i="48"/>
  <c r="AY19" i="48"/>
  <c r="BC64" i="51"/>
  <c r="BC22" i="48" s="1"/>
  <c r="BO14" i="51"/>
  <c r="BC58" i="51"/>
  <c r="BC22" i="43" s="1"/>
  <c r="BO8" i="51"/>
  <c r="AZ20" i="41"/>
  <c r="AY19" i="41"/>
  <c r="BI4" i="42"/>
  <c r="BH36" i="42"/>
  <c r="BD54" i="51"/>
  <c r="BD22" i="1" s="1"/>
  <c r="BP4" i="51"/>
  <c r="AU176" i="33"/>
  <c r="AV62" i="55"/>
  <c r="BG17" i="40"/>
  <c r="BG17" i="44"/>
  <c r="AP46" i="45"/>
  <c r="BK231" i="57"/>
  <c r="BU108" i="57"/>
  <c r="AF76" i="55"/>
  <c r="AF113" i="44" s="1"/>
  <c r="AV42" i="49"/>
  <c r="AV40" i="49" s="1"/>
  <c r="BB83" i="51"/>
  <c r="BU106" i="57"/>
  <c r="AF74" i="55"/>
  <c r="AF113" i="43" s="1"/>
  <c r="BF123" i="43"/>
  <c r="BF122" i="43" s="1"/>
  <c r="BG123" i="32"/>
  <c r="BG122" i="32" s="1"/>
  <c r="BF123" i="47"/>
  <c r="BF122" i="47" s="1"/>
  <c r="BF42" i="32"/>
  <c r="BF40" i="32" s="1"/>
  <c r="BL73" i="51"/>
  <c r="BG56" i="43"/>
  <c r="AE120" i="45"/>
  <c r="AZ20" i="44"/>
  <c r="AY19" i="44"/>
  <c r="BF123" i="1"/>
  <c r="BF122" i="1" s="1"/>
  <c r="BF81" i="33"/>
  <c r="BF66" i="59" s="1"/>
  <c r="BF76" i="46"/>
  <c r="BG14" i="46"/>
  <c r="AD145" i="33"/>
  <c r="AU179" i="33"/>
  <c r="AV65" i="55"/>
  <c r="BD56" i="1"/>
  <c r="BC135" i="1"/>
  <c r="BC34" i="33"/>
  <c r="BH36" i="49"/>
  <c r="BI4" i="49"/>
  <c r="BC56" i="51"/>
  <c r="BC22" i="41" s="1"/>
  <c r="BO6" i="51"/>
  <c r="DW23" i="57" l="1"/>
  <c r="DW4" i="57" s="1"/>
  <c r="BF191" i="33" s="1"/>
  <c r="BF31" i="32"/>
  <c r="BR207" i="57"/>
  <c r="DV25" i="57"/>
  <c r="DV6" i="57" s="1"/>
  <c r="BE193" i="33" s="1"/>
  <c r="BE31" i="42"/>
  <c r="DM33" i="57"/>
  <c r="DM14" i="57" s="1"/>
  <c r="AV201" i="33" s="1"/>
  <c r="AV202" i="33" s="1"/>
  <c r="AV98" i="33" s="1"/>
  <c r="AV31" i="49"/>
  <c r="DQ29" i="57"/>
  <c r="DQ10" i="57" s="1"/>
  <c r="AZ197" i="33" s="1"/>
  <c r="AZ31" i="45"/>
  <c r="DP30" i="57"/>
  <c r="DP11" i="57" s="1"/>
  <c r="AY198" i="33" s="1"/>
  <c r="AY31" i="46"/>
  <c r="DP31" i="57"/>
  <c r="DP12" i="57" s="1"/>
  <c r="AY199" i="33" s="1"/>
  <c r="AY31" i="47"/>
  <c r="DS27" i="57"/>
  <c r="DS8" i="57" s="1"/>
  <c r="BB195" i="33" s="1"/>
  <c r="BB31" i="40"/>
  <c r="DR28" i="57"/>
  <c r="DR9" i="57" s="1"/>
  <c r="BA196" i="33" s="1"/>
  <c r="BA31" i="44"/>
  <c r="AF120" i="44"/>
  <c r="AV176" i="33"/>
  <c r="AW62" i="55"/>
  <c r="AV181" i="33"/>
  <c r="AW67" i="55"/>
  <c r="E376" i="33"/>
  <c r="BG123" i="47"/>
  <c r="BG122" i="47" s="1"/>
  <c r="AE145" i="33"/>
  <c r="BH17" i="43"/>
  <c r="AZ42" i="47"/>
  <c r="AZ40" i="47" s="1"/>
  <c r="BF81" i="51"/>
  <c r="BQ113" i="57"/>
  <c r="AB81" i="55"/>
  <c r="AB113" i="49" s="1"/>
  <c r="AV180" i="33"/>
  <c r="AW66" i="55"/>
  <c r="BD57" i="51"/>
  <c r="BD22" i="42" s="1"/>
  <c r="BP7" i="51"/>
  <c r="AV171" i="33"/>
  <c r="AW57" i="55"/>
  <c r="BH56" i="40"/>
  <c r="AF120" i="42"/>
  <c r="BH17" i="32"/>
  <c r="BS111" i="57"/>
  <c r="AD79" i="55"/>
  <c r="AD113" i="47" s="1"/>
  <c r="BH17" i="1"/>
  <c r="Y183" i="33"/>
  <c r="BC42" i="40"/>
  <c r="BC40" i="40" s="1"/>
  <c r="BI77" i="51"/>
  <c r="Z152" i="33"/>
  <c r="AQ46" i="49"/>
  <c r="BL235" i="57"/>
  <c r="BQ112" i="57"/>
  <c r="AB80" i="55"/>
  <c r="AB113" i="48" s="1"/>
  <c r="BP115" i="57"/>
  <c r="BD65" i="51"/>
  <c r="BD22" i="49" s="1"/>
  <c r="BP15" i="51"/>
  <c r="BG76" i="45"/>
  <c r="BH14" i="45"/>
  <c r="AQ46" i="41"/>
  <c r="BL226" i="57"/>
  <c r="BD40" i="43"/>
  <c r="DT26" i="57"/>
  <c r="DT7" i="57" s="1"/>
  <c r="BC194" i="33" s="1"/>
  <c r="BC31" i="43"/>
  <c r="AQ46" i="42"/>
  <c r="BL227" i="57"/>
  <c r="AZ19" i="43"/>
  <c r="BA20" i="43"/>
  <c r="BG123" i="1"/>
  <c r="BG122" i="1" s="1"/>
  <c r="BG81" i="33"/>
  <c r="BG66" i="59" s="1"/>
  <c r="BH123" i="32"/>
  <c r="BH122" i="32" s="1"/>
  <c r="BH14" i="41"/>
  <c r="BG76" i="41"/>
  <c r="BA20" i="42"/>
  <c r="AZ19" i="42"/>
  <c r="BH14" i="40"/>
  <c r="BG76" i="40"/>
  <c r="AG120" i="32"/>
  <c r="BH123" i="49"/>
  <c r="BH122" i="49" s="1"/>
  <c r="BG76" i="46"/>
  <c r="BH14" i="46"/>
  <c r="BH56" i="43"/>
  <c r="AF120" i="43"/>
  <c r="BA20" i="44"/>
  <c r="AZ19" i="44"/>
  <c r="AE148" i="33"/>
  <c r="BG42" i="32"/>
  <c r="BG40" i="32" s="1"/>
  <c r="BM73" i="51"/>
  <c r="BV106" i="57"/>
  <c r="AG74" i="55"/>
  <c r="AG113" i="43" s="1"/>
  <c r="BV108" i="57"/>
  <c r="AG76" i="55"/>
  <c r="AG113" i="44" s="1"/>
  <c r="BH123" i="42"/>
  <c r="BH122" i="42" s="1"/>
  <c r="BA20" i="41"/>
  <c r="AZ19" i="41"/>
  <c r="BP14" i="51"/>
  <c r="BD64" i="51"/>
  <c r="BD22" i="48" s="1"/>
  <c r="BA20" i="48"/>
  <c r="AZ19" i="48"/>
  <c r="BD61" i="51"/>
  <c r="BD22" i="45" s="1"/>
  <c r="BP11" i="51"/>
  <c r="AQ46" i="43"/>
  <c r="BL228" i="57"/>
  <c r="BH56" i="46"/>
  <c r="AG120" i="46"/>
  <c r="AV170" i="33"/>
  <c r="AW56" i="55"/>
  <c r="AF120" i="40"/>
  <c r="AZ19" i="46"/>
  <c r="BA20" i="46"/>
  <c r="BA20" i="45"/>
  <c r="AZ19" i="45"/>
  <c r="BH123" i="45"/>
  <c r="BH122" i="45" s="1"/>
  <c r="BG76" i="49"/>
  <c r="BH14" i="49"/>
  <c r="BG42" i="41"/>
  <c r="BM74" i="51"/>
  <c r="AV177" i="33"/>
  <c r="AW63" i="55"/>
  <c r="BI4" i="43"/>
  <c r="BI36" i="43" s="1"/>
  <c r="BH36" i="43"/>
  <c r="H61" i="33"/>
  <c r="G60" i="33"/>
  <c r="F71" i="33"/>
  <c r="AE147" i="33"/>
  <c r="BA20" i="32"/>
  <c r="AZ19" i="32"/>
  <c r="BD63" i="51"/>
  <c r="BD22" i="47" s="1"/>
  <c r="BP13" i="51"/>
  <c r="AQ46" i="44"/>
  <c r="BL230" i="57"/>
  <c r="BH17" i="45"/>
  <c r="AZ19" i="1"/>
  <c r="BA20" i="1"/>
  <c r="BV105" i="57"/>
  <c r="AG73" i="55"/>
  <c r="AG113" i="42" s="1"/>
  <c r="BH56" i="32"/>
  <c r="BD62" i="51"/>
  <c r="BD22" i="46" s="1"/>
  <c r="BP12" i="51"/>
  <c r="AE146" i="33"/>
  <c r="BI4" i="46"/>
  <c r="BI36" i="46" s="1"/>
  <c r="BH36" i="46"/>
  <c r="BH17" i="48"/>
  <c r="BF42" i="42"/>
  <c r="BF40" i="42" s="1"/>
  <c r="BL75" i="51"/>
  <c r="BH17" i="49"/>
  <c r="BH17" i="46"/>
  <c r="CE102" i="57"/>
  <c r="AP70" i="55"/>
  <c r="AP113" i="1" s="1"/>
  <c r="BH123" i="40"/>
  <c r="BH122" i="40" s="1"/>
  <c r="BI36" i="40"/>
  <c r="BA20" i="40"/>
  <c r="AZ19" i="40"/>
  <c r="BH36" i="48"/>
  <c r="BI4" i="48"/>
  <c r="AB150" i="33"/>
  <c r="AF120" i="45"/>
  <c r="AV173" i="33"/>
  <c r="AW59" i="55"/>
  <c r="BB42" i="44"/>
  <c r="BB40" i="44" s="1"/>
  <c r="BH78" i="51"/>
  <c r="AV178" i="33"/>
  <c r="AW64" i="55"/>
  <c r="AY40" i="48"/>
  <c r="DO32" i="57"/>
  <c r="DO13" i="57" s="1"/>
  <c r="AX200" i="33" s="1"/>
  <c r="AX31" i="48"/>
  <c r="AZ42" i="46"/>
  <c r="AZ40" i="46" s="1"/>
  <c r="BF80" i="51"/>
  <c r="BF40" i="1"/>
  <c r="BR204" i="57"/>
  <c r="DV22" i="57"/>
  <c r="DV3" i="57" s="1"/>
  <c r="BE190" i="33" s="1"/>
  <c r="BE31" i="1"/>
  <c r="BD59" i="51"/>
  <c r="BD22" i="40" s="1"/>
  <c r="BP9" i="51"/>
  <c r="AN141" i="33"/>
  <c r="AV172" i="33"/>
  <c r="AW58" i="55"/>
  <c r="BW103" i="57"/>
  <c r="AH71" i="55"/>
  <c r="AH113" i="32" s="1"/>
  <c r="AV179" i="33"/>
  <c r="AW65" i="55"/>
  <c r="BH17" i="44"/>
  <c r="BC36" i="33"/>
  <c r="BC45" i="59"/>
  <c r="BP6" i="51"/>
  <c r="BD56" i="51"/>
  <c r="BD22" i="41" s="1"/>
  <c r="AW42" i="49"/>
  <c r="AW40" i="49" s="1"/>
  <c r="BC83" i="51"/>
  <c r="AQ46" i="45"/>
  <c r="BL231" i="57"/>
  <c r="BH17" i="40"/>
  <c r="BE54" i="51"/>
  <c r="BE22" i="1" s="1"/>
  <c r="BQ4" i="51"/>
  <c r="BI36" i="42"/>
  <c r="BW110" i="57"/>
  <c r="AH78" i="55"/>
  <c r="AH113" i="46" s="1"/>
  <c r="BV107" i="57"/>
  <c r="AG75" i="55"/>
  <c r="AG113" i="40" s="1"/>
  <c r="BG76" i="1"/>
  <c r="BH14" i="1"/>
  <c r="BI36" i="45"/>
  <c r="BG123" i="43"/>
  <c r="BG122" i="43" s="1"/>
  <c r="BG76" i="43"/>
  <c r="BH14" i="43"/>
  <c r="BI36" i="41"/>
  <c r="BG76" i="42"/>
  <c r="BH14" i="42"/>
  <c r="BE127" i="33"/>
  <c r="BD82" i="33"/>
  <c r="BD67" i="59" s="1"/>
  <c r="BG123" i="46"/>
  <c r="BG122" i="46" s="1"/>
  <c r="K85" i="51"/>
  <c r="F57" i="59"/>
  <c r="BH17" i="42"/>
  <c r="BH17" i="47"/>
  <c r="BG76" i="47"/>
  <c r="BH14" i="47"/>
  <c r="AQ46" i="1"/>
  <c r="BL224" i="57"/>
  <c r="AZ42" i="48"/>
  <c r="BF82" i="51"/>
  <c r="BH56" i="47"/>
  <c r="AE120" i="41"/>
  <c r="BI36" i="44"/>
  <c r="AQ46" i="48"/>
  <c r="BL234" i="57"/>
  <c r="AQ46" i="32"/>
  <c r="BL225" i="57"/>
  <c r="BG123" i="48"/>
  <c r="BG122" i="48" s="1"/>
  <c r="BV109" i="57"/>
  <c r="AG77" i="55"/>
  <c r="AG113" i="45" s="1"/>
  <c r="BA42" i="45"/>
  <c r="BA40" i="45" s="1"/>
  <c r="BG79" i="51"/>
  <c r="BH17" i="41"/>
  <c r="BF40" i="41"/>
  <c r="DV24" i="57"/>
  <c r="DV5" i="57" s="1"/>
  <c r="BE192" i="33" s="1"/>
  <c r="BR206" i="57"/>
  <c r="BE31" i="41"/>
  <c r="BH56" i="49"/>
  <c r="AF142" i="33"/>
  <c r="BI36" i="49"/>
  <c r="BD135" i="1"/>
  <c r="BE56" i="1"/>
  <c r="BD34" i="33"/>
  <c r="BO16" i="51"/>
  <c r="BD58" i="51"/>
  <c r="BD22" i="43" s="1"/>
  <c r="BP8" i="51"/>
  <c r="BP5" i="51"/>
  <c r="BD55" i="51"/>
  <c r="BD22" i="32" s="1"/>
  <c r="AQ46" i="40"/>
  <c r="BL229" i="57"/>
  <c r="BG76" i="48"/>
  <c r="BH14" i="48"/>
  <c r="AQ46" i="46"/>
  <c r="BL232" i="57"/>
  <c r="AQ46" i="47"/>
  <c r="BL233" i="57"/>
  <c r="BG76" i="32"/>
  <c r="BH14" i="32"/>
  <c r="BI4" i="47"/>
  <c r="BH36" i="47"/>
  <c r="AV175" i="33"/>
  <c r="AW61" i="55"/>
  <c r="AA120" i="49"/>
  <c r="BH123" i="41"/>
  <c r="BH122" i="41" s="1"/>
  <c r="AF149" i="33"/>
  <c r="AZ19" i="47"/>
  <c r="BA20" i="47"/>
  <c r="BH56" i="48"/>
  <c r="AC120" i="47"/>
  <c r="BH56" i="44"/>
  <c r="F65" i="33"/>
  <c r="F61" i="59"/>
  <c r="BH56" i="42"/>
  <c r="BA20" i="49"/>
  <c r="AZ19" i="49"/>
  <c r="AA120" i="48"/>
  <c r="AO120" i="1"/>
  <c r="BU104" i="57"/>
  <c r="AF72" i="55"/>
  <c r="AF113" i="41" s="1"/>
  <c r="AE144" i="33"/>
  <c r="BH123" i="44"/>
  <c r="BH122" i="44" s="1"/>
  <c r="BH56" i="41"/>
  <c r="BI4" i="1"/>
  <c r="BH36" i="1"/>
  <c r="CB223" i="57"/>
  <c r="BG42" i="43"/>
  <c r="BM76" i="51"/>
  <c r="AV174" i="33"/>
  <c r="AW60" i="55"/>
  <c r="BG76" i="44"/>
  <c r="BH14" i="44"/>
  <c r="BP10" i="51"/>
  <c r="BD60" i="51"/>
  <c r="BD22" i="44" s="1"/>
  <c r="BI36" i="32"/>
  <c r="Z151" i="33"/>
  <c r="AD143" i="33"/>
  <c r="BH56" i="45"/>
  <c r="F113" i="33"/>
  <c r="F119" i="33" s="1"/>
  <c r="F186" i="33"/>
  <c r="F185" i="33"/>
  <c r="F114" i="33" s="1"/>
  <c r="DT27" i="57" l="1"/>
  <c r="DT8" i="57" s="1"/>
  <c r="BC195" i="33" s="1"/>
  <c r="BC31" i="40"/>
  <c r="DS28" i="57"/>
  <c r="DS9" i="57" s="1"/>
  <c r="BB196" i="33" s="1"/>
  <c r="BB31" i="44"/>
  <c r="DR29" i="57"/>
  <c r="DR10" i="57" s="1"/>
  <c r="BA197" i="33" s="1"/>
  <c r="BA31" i="45"/>
  <c r="DN33" i="57"/>
  <c r="DN14" i="57" s="1"/>
  <c r="AW201" i="33" s="1"/>
  <c r="AW202" i="33" s="1"/>
  <c r="AW98" i="33" s="1"/>
  <c r="AW31" i="49"/>
  <c r="DQ30" i="57"/>
  <c r="DQ11" i="57" s="1"/>
  <c r="AZ198" i="33" s="1"/>
  <c r="AZ31" i="46"/>
  <c r="DX23" i="57"/>
  <c r="DX4" i="57" s="1"/>
  <c r="BG191" i="33" s="1"/>
  <c r="BG31" i="32"/>
  <c r="DQ31" i="57"/>
  <c r="DQ12" i="57" s="1"/>
  <c r="AZ199" i="33" s="1"/>
  <c r="AZ31" i="47"/>
  <c r="DW25" i="57"/>
  <c r="DW6" i="57" s="1"/>
  <c r="BF193" i="33" s="1"/>
  <c r="BF31" i="42"/>
  <c r="BH123" i="47"/>
  <c r="BH122" i="47" s="1"/>
  <c r="AR46" i="47"/>
  <c r="BM233" i="57"/>
  <c r="BH76" i="44"/>
  <c r="BI14" i="44"/>
  <c r="BI76" i="44" s="1"/>
  <c r="BH42" i="43"/>
  <c r="BN76" i="51"/>
  <c r="BI42" i="43" s="1"/>
  <c r="BJ4" i="1"/>
  <c r="BJ36" i="1" s="1"/>
  <c r="BI36" i="1"/>
  <c r="CC223" i="57"/>
  <c r="BI56" i="41"/>
  <c r="G84" i="33"/>
  <c r="BI56" i="44"/>
  <c r="AA152" i="33"/>
  <c r="AA183" i="33" s="1"/>
  <c r="BI36" i="47"/>
  <c r="BE55" i="51"/>
  <c r="BE22" i="32" s="1"/>
  <c r="BQ5" i="51"/>
  <c r="BI123" i="49"/>
  <c r="BI122" i="49" s="1"/>
  <c r="BB42" i="45"/>
  <c r="BB40" i="45" s="1"/>
  <c r="BH79" i="51"/>
  <c r="AR46" i="1"/>
  <c r="BM224" i="57"/>
  <c r="BI17" i="47"/>
  <c r="BI14" i="42"/>
  <c r="BI76" i="42" s="1"/>
  <c r="BH76" i="42"/>
  <c r="BH76" i="43"/>
  <c r="BI14" i="43"/>
  <c r="BI76" i="43" s="1"/>
  <c r="BH76" i="1"/>
  <c r="BI14" i="1"/>
  <c r="BI123" i="42"/>
  <c r="BI122" i="42" s="1"/>
  <c r="BI17" i="40"/>
  <c r="AR46" i="45"/>
  <c r="BM231" i="57"/>
  <c r="BI17" i="44"/>
  <c r="AW179" i="33"/>
  <c r="AX65" i="55"/>
  <c r="BX103" i="57"/>
  <c r="AI71" i="55"/>
  <c r="AI113" i="32" s="1"/>
  <c r="BA42" i="46"/>
  <c r="BA40" i="46" s="1"/>
  <c r="BG80" i="51"/>
  <c r="AZ40" i="48"/>
  <c r="DP32" i="57"/>
  <c r="DP13" i="57" s="1"/>
  <c r="AY200" i="33" s="1"/>
  <c r="AY31" i="48"/>
  <c r="BC42" i="44"/>
  <c r="BC40" i="44" s="1"/>
  <c r="BI78" i="51"/>
  <c r="BI36" i="48"/>
  <c r="AP120" i="1"/>
  <c r="BI17" i="46"/>
  <c r="BI17" i="49"/>
  <c r="BG42" i="42"/>
  <c r="BG40" i="42" s="1"/>
  <c r="BM75" i="51"/>
  <c r="BW105" i="57"/>
  <c r="AH73" i="55"/>
  <c r="AH113" i="42" s="1"/>
  <c r="BI17" i="45"/>
  <c r="BE63" i="51"/>
  <c r="BE22" i="47" s="1"/>
  <c r="BQ13" i="51"/>
  <c r="BH123" i="43"/>
  <c r="BH122" i="43" s="1"/>
  <c r="BH42" i="41"/>
  <c r="BN74" i="51"/>
  <c r="BI42" i="41" s="1"/>
  <c r="AW170" i="33"/>
  <c r="AX56" i="55"/>
  <c r="BQ14" i="51"/>
  <c r="BE64" i="51"/>
  <c r="BE22" i="48" s="1"/>
  <c r="BW106" i="57"/>
  <c r="AH74" i="55"/>
  <c r="AH113" i="43" s="1"/>
  <c r="AG142" i="33"/>
  <c r="BB20" i="42"/>
  <c r="BA19" i="42"/>
  <c r="AR46" i="42"/>
  <c r="BM227" i="57"/>
  <c r="BE40" i="43"/>
  <c r="DU26" i="57"/>
  <c r="DU7" i="57" s="1"/>
  <c r="BD194" i="33" s="1"/>
  <c r="BD31" i="43"/>
  <c r="BH76" i="45"/>
  <c r="BI14" i="45"/>
  <c r="BI76" i="45" s="1"/>
  <c r="BI17" i="1"/>
  <c r="BT111" i="57"/>
  <c r="AE79" i="55"/>
  <c r="AE113" i="47" s="1"/>
  <c r="BE57" i="51"/>
  <c r="BE22" i="42" s="1"/>
  <c r="BQ7" i="51"/>
  <c r="AB120" i="49"/>
  <c r="AW181" i="33"/>
  <c r="AX67" i="55"/>
  <c r="BH123" i="1"/>
  <c r="BH122" i="1" s="1"/>
  <c r="BH81" i="33"/>
  <c r="BH66" i="59" s="1"/>
  <c r="AA151" i="33"/>
  <c r="BI123" i="32"/>
  <c r="BI122" i="32" s="1"/>
  <c r="BI56" i="48"/>
  <c r="AW175" i="33"/>
  <c r="AX61" i="55"/>
  <c r="BI14" i="32"/>
  <c r="BI76" i="32" s="1"/>
  <c r="BH76" i="32"/>
  <c r="AR46" i="46"/>
  <c r="BM232" i="57"/>
  <c r="AR46" i="40"/>
  <c r="BM229" i="57"/>
  <c r="BE58" i="51"/>
  <c r="BE22" i="43" s="1"/>
  <c r="BQ8" i="51"/>
  <c r="BD36" i="33"/>
  <c r="BD45" i="59"/>
  <c r="AG120" i="45"/>
  <c r="AR46" i="48"/>
  <c r="BM234" i="57"/>
  <c r="BI56" i="47"/>
  <c r="AH120" i="46"/>
  <c r="BR4" i="51"/>
  <c r="BF54" i="51"/>
  <c r="BF22" i="1" s="1"/>
  <c r="BQ6" i="51"/>
  <c r="BE56" i="51"/>
  <c r="BE22" i="41" s="1"/>
  <c r="AW172" i="33"/>
  <c r="AX58" i="55"/>
  <c r="BE59" i="51"/>
  <c r="BE22" i="40" s="1"/>
  <c r="BQ9" i="51"/>
  <c r="AF148" i="33"/>
  <c r="BH123" i="48"/>
  <c r="BH122" i="48" s="1"/>
  <c r="BI123" i="43"/>
  <c r="BI122" i="43" s="1"/>
  <c r="BB20" i="45"/>
  <c r="BA19" i="45"/>
  <c r="BB20" i="48"/>
  <c r="BA19" i="48"/>
  <c r="AG120" i="44"/>
  <c r="BH42" i="32"/>
  <c r="BH40" i="32" s="1"/>
  <c r="BN73" i="51"/>
  <c r="BI42" i="32" s="1"/>
  <c r="BI56" i="43"/>
  <c r="BI14" i="41"/>
  <c r="BI76" i="41" s="1"/>
  <c r="BH76" i="41"/>
  <c r="BB20" i="43"/>
  <c r="BA19" i="43"/>
  <c r="AB120" i="48"/>
  <c r="BI56" i="40"/>
  <c r="BR113" i="57"/>
  <c r="AC81" i="55"/>
  <c r="AC113" i="49" s="1"/>
  <c r="BI17" i="43"/>
  <c r="BV104" i="57"/>
  <c r="AG72" i="55"/>
  <c r="AG113" i="41" s="1"/>
  <c r="AO141" i="33"/>
  <c r="BI56" i="45"/>
  <c r="AW174" i="33"/>
  <c r="AX60" i="55"/>
  <c r="AF120" i="41"/>
  <c r="BA19" i="49"/>
  <c r="BB20" i="49"/>
  <c r="BI56" i="42"/>
  <c r="AC150" i="33"/>
  <c r="BB20" i="47"/>
  <c r="BA19" i="47"/>
  <c r="BF56" i="1"/>
  <c r="BE135" i="1"/>
  <c r="BE34" i="33"/>
  <c r="BI56" i="49"/>
  <c r="BW109" i="57"/>
  <c r="AH77" i="55"/>
  <c r="AH113" i="45" s="1"/>
  <c r="AE143" i="33"/>
  <c r="BA42" i="48"/>
  <c r="BG82" i="51"/>
  <c r="BH76" i="47"/>
  <c r="BI14" i="47"/>
  <c r="BI76" i="47" s="1"/>
  <c r="BI17" i="42"/>
  <c r="BI123" i="41"/>
  <c r="BI122" i="41" s="1"/>
  <c r="AG120" i="40"/>
  <c r="BX110" i="57"/>
  <c r="AI78" i="55"/>
  <c r="AI113" i="46" s="1"/>
  <c r="BP16" i="51"/>
  <c r="AX42" i="49"/>
  <c r="AX40" i="49" s="1"/>
  <c r="BD83" i="51"/>
  <c r="BG40" i="1"/>
  <c r="DW22" i="57"/>
  <c r="DW3" i="57" s="1"/>
  <c r="BF190" i="33" s="1"/>
  <c r="BF31" i="1"/>
  <c r="AW178" i="33"/>
  <c r="AX64" i="55"/>
  <c r="AW173" i="33"/>
  <c r="AX59" i="55"/>
  <c r="BI123" i="40"/>
  <c r="BI122" i="40" s="1"/>
  <c r="CF102" i="57"/>
  <c r="AQ70" i="55"/>
  <c r="AQ113" i="1" s="1"/>
  <c r="BI17" i="48"/>
  <c r="BH123" i="46"/>
  <c r="BH122" i="46" s="1"/>
  <c r="BE62" i="51"/>
  <c r="BE22" i="46" s="1"/>
  <c r="BQ12" i="51"/>
  <c r="BI56" i="32"/>
  <c r="BB20" i="1"/>
  <c r="BA19" i="1"/>
  <c r="AR46" i="44"/>
  <c r="BM230" i="57"/>
  <c r="G4" i="56"/>
  <c r="G58" i="59"/>
  <c r="AW177" i="33"/>
  <c r="AX63" i="55"/>
  <c r="BH76" i="49"/>
  <c r="BI14" i="49"/>
  <c r="BI76" i="49" s="1"/>
  <c r="BI56" i="46"/>
  <c r="BQ11" i="51"/>
  <c r="BE61" i="51"/>
  <c r="BE22" i="45" s="1"/>
  <c r="BB20" i="41"/>
  <c r="BA19" i="41"/>
  <c r="BW108" i="57"/>
  <c r="AH76" i="55"/>
  <c r="AH113" i="44" s="1"/>
  <c r="BA19" i="44"/>
  <c r="BB20" i="44"/>
  <c r="AF145" i="33"/>
  <c r="BH76" i="46"/>
  <c r="BI14" i="46"/>
  <c r="BI76" i="46" s="1"/>
  <c r="BH76" i="40"/>
  <c r="BI14" i="40"/>
  <c r="BI76" i="40" s="1"/>
  <c r="AR46" i="41"/>
  <c r="BM226" i="57"/>
  <c r="BQ15" i="51"/>
  <c r="BE65" i="51"/>
  <c r="BE22" i="49" s="1"/>
  <c r="BR112" i="57"/>
  <c r="AC80" i="55"/>
  <c r="AC113" i="48" s="1"/>
  <c r="BQ115" i="57"/>
  <c r="Z183" i="33"/>
  <c r="BI17" i="32"/>
  <c r="AF144" i="33"/>
  <c r="AW171" i="33"/>
  <c r="AX57" i="55"/>
  <c r="AW180" i="33"/>
  <c r="AX66" i="55"/>
  <c r="AF147" i="33"/>
  <c r="BQ10" i="51"/>
  <c r="BE60" i="51"/>
  <c r="BE22" i="44" s="1"/>
  <c r="BH76" i="48"/>
  <c r="BI14" i="48"/>
  <c r="BI76" i="48" s="1"/>
  <c r="BG40" i="41"/>
  <c r="DW24" i="57"/>
  <c r="DW5" i="57" s="1"/>
  <c r="BF192" i="33" s="1"/>
  <c r="BF31" i="41"/>
  <c r="BI17" i="41"/>
  <c r="AR46" i="32"/>
  <c r="BM225" i="57"/>
  <c r="BI123" i="44"/>
  <c r="BI122" i="44" s="1"/>
  <c r="BF127" i="33"/>
  <c r="BE82" i="33"/>
  <c r="BE67" i="59" s="1"/>
  <c r="BI123" i="45"/>
  <c r="BI122" i="45" s="1"/>
  <c r="BW107" i="57"/>
  <c r="AH75" i="55"/>
  <c r="AH113" i="40" s="1"/>
  <c r="AH120" i="32"/>
  <c r="BA19" i="40"/>
  <c r="BB20" i="40"/>
  <c r="BI123" i="46"/>
  <c r="BI122" i="46" s="1"/>
  <c r="AG120" i="42"/>
  <c r="BB20" i="32"/>
  <c r="BA19" i="32"/>
  <c r="F63" i="59"/>
  <c r="F70" i="33"/>
  <c r="H59" i="59"/>
  <c r="I62" i="33"/>
  <c r="I60" i="59" s="1"/>
  <c r="BB20" i="46"/>
  <c r="BA19" i="46"/>
  <c r="AF146" i="33"/>
  <c r="AG149" i="33"/>
  <c r="AR46" i="43"/>
  <c r="BM228" i="57"/>
  <c r="AG120" i="43"/>
  <c r="AR46" i="49"/>
  <c r="BM235" i="57"/>
  <c r="BD42" i="40"/>
  <c r="BD40" i="40" s="1"/>
  <c r="BJ77" i="51"/>
  <c r="AD120" i="47"/>
  <c r="BA42" i="47"/>
  <c r="BA40" i="47" s="1"/>
  <c r="BG81" i="51"/>
  <c r="AW176" i="33"/>
  <c r="AX62" i="55"/>
  <c r="DU27" i="57" l="1"/>
  <c r="DU8" i="57" s="1"/>
  <c r="BD195" i="33" s="1"/>
  <c r="BD31" i="40"/>
  <c r="DR31" i="57"/>
  <c r="DR12" i="57" s="1"/>
  <c r="BA199" i="33" s="1"/>
  <c r="BA31" i="47"/>
  <c r="DR30" i="57"/>
  <c r="DR11" i="57" s="1"/>
  <c r="BA198" i="33" s="1"/>
  <c r="BA31" i="46"/>
  <c r="DS29" i="57"/>
  <c r="DS10" i="57" s="1"/>
  <c r="BB197" i="33" s="1"/>
  <c r="BB31" i="45"/>
  <c r="DX25" i="57"/>
  <c r="DX6" i="57" s="1"/>
  <c r="BG193" i="33" s="1"/>
  <c r="BG31" i="42"/>
  <c r="DO33" i="57"/>
  <c r="DO14" i="57" s="1"/>
  <c r="AX201" i="33" s="1"/>
  <c r="AX202" i="33" s="1"/>
  <c r="AX98" i="33" s="1"/>
  <c r="AX31" i="49"/>
  <c r="DT28" i="57"/>
  <c r="DT9" i="57" s="1"/>
  <c r="BC196" i="33" s="1"/>
  <c r="BC31" i="44"/>
  <c r="BI40" i="32"/>
  <c r="DY23" i="57"/>
  <c r="DY4" i="57" s="1"/>
  <c r="BH191" i="33" s="1"/>
  <c r="BH31" i="32"/>
  <c r="AG145" i="33"/>
  <c r="BR15" i="51"/>
  <c r="BF65" i="51"/>
  <c r="BF22" i="49" s="1"/>
  <c r="BB19" i="41"/>
  <c r="BC20" i="41"/>
  <c r="AY42" i="49"/>
  <c r="AY40" i="49" s="1"/>
  <c r="BE83" i="51"/>
  <c r="B59" i="42"/>
  <c r="BF60" i="51"/>
  <c r="BF22" i="44" s="1"/>
  <c r="BR10" i="51"/>
  <c r="BC20" i="45"/>
  <c r="BB19" i="45"/>
  <c r="B59" i="47"/>
  <c r="AG148" i="33"/>
  <c r="AH120" i="42"/>
  <c r="BI76" i="1"/>
  <c r="BJ14" i="1"/>
  <c r="AX176" i="33"/>
  <c r="AY62" i="55"/>
  <c r="BE42" i="40"/>
  <c r="BE40" i="40" s="1"/>
  <c r="BK77" i="51"/>
  <c r="AS46" i="43"/>
  <c r="BN228" i="57"/>
  <c r="F3" i="56"/>
  <c r="F81" i="49"/>
  <c r="F62" i="49" s="1"/>
  <c r="F63" i="49" s="1"/>
  <c r="F81" i="48"/>
  <c r="F62" i="48" s="1"/>
  <c r="F63" i="48" s="1"/>
  <c r="F81" i="47"/>
  <c r="F62" i="47" s="1"/>
  <c r="F63" i="47" s="1"/>
  <c r="F81" i="46"/>
  <c r="F62" i="46" s="1"/>
  <c r="F63" i="46" s="1"/>
  <c r="F81" i="45"/>
  <c r="F62" i="45" s="1"/>
  <c r="F63" i="45" s="1"/>
  <c r="F81" i="44"/>
  <c r="F62" i="44" s="1"/>
  <c r="F63" i="44" s="1"/>
  <c r="F81" i="40"/>
  <c r="F62" i="40" s="1"/>
  <c r="F63" i="40" s="1"/>
  <c r="F81" i="43"/>
  <c r="F62" i="43" s="1"/>
  <c r="F63" i="43" s="1"/>
  <c r="F81" i="41"/>
  <c r="F62" i="41" s="1"/>
  <c r="F63" i="41" s="1"/>
  <c r="F81" i="42"/>
  <c r="F62" i="42" s="1"/>
  <c r="F63" i="42" s="1"/>
  <c r="F81" i="1"/>
  <c r="F62" i="1" s="1"/>
  <c r="F63" i="1" s="1"/>
  <c r="F369" i="33"/>
  <c r="F375" i="33" s="1"/>
  <c r="F81" i="32"/>
  <c r="F62" i="32" s="1"/>
  <c r="F63" i="32" s="1"/>
  <c r="F62" i="59"/>
  <c r="G72" i="33"/>
  <c r="BC20" i="32"/>
  <c r="BB19" i="32"/>
  <c r="AH120" i="40"/>
  <c r="AS46" i="32"/>
  <c r="BN225" i="57"/>
  <c r="AX180" i="33"/>
  <c r="AY66" i="55"/>
  <c r="AC120" i="48"/>
  <c r="AS46" i="41"/>
  <c r="BN226" i="57"/>
  <c r="AH120" i="44"/>
  <c r="AX177" i="33"/>
  <c r="AY63" i="55"/>
  <c r="AS46" i="44"/>
  <c r="BN230" i="57"/>
  <c r="BC20" i="1"/>
  <c r="BB19" i="1"/>
  <c r="BF62" i="51"/>
  <c r="BF22" i="46" s="1"/>
  <c r="BR12" i="51"/>
  <c r="CG102" i="57"/>
  <c r="AR70" i="55"/>
  <c r="AR113" i="1" s="1"/>
  <c r="BH40" i="1"/>
  <c r="DX22" i="57"/>
  <c r="DX3" i="57" s="1"/>
  <c r="BG190" i="33" s="1"/>
  <c r="BG31" i="1"/>
  <c r="BB42" i="48"/>
  <c r="BH82" i="51"/>
  <c r="BG56" i="1"/>
  <c r="BF135" i="1"/>
  <c r="BF34" i="33"/>
  <c r="BC20" i="49"/>
  <c r="BB19" i="49"/>
  <c r="AF143" i="33"/>
  <c r="AC120" i="49"/>
  <c r="B59" i="40"/>
  <c r="AB151" i="33"/>
  <c r="BB19" i="48"/>
  <c r="BC20" i="48"/>
  <c r="BS4" i="51"/>
  <c r="BG54" i="51"/>
  <c r="BG22" i="1" s="1"/>
  <c r="AS46" i="48"/>
  <c r="BN234" i="57"/>
  <c r="AS46" i="40"/>
  <c r="BN229" i="57"/>
  <c r="AB152" i="33"/>
  <c r="AB183" i="33" s="1"/>
  <c r="AE120" i="47"/>
  <c r="BJ17" i="1"/>
  <c r="BF40" i="43"/>
  <c r="BR208" i="57"/>
  <c r="DV26" i="57"/>
  <c r="DV7" i="57" s="1"/>
  <c r="BE194" i="33" s="1"/>
  <c r="BE31" i="43"/>
  <c r="BC20" i="42"/>
  <c r="BB19" i="42"/>
  <c r="AH120" i="43"/>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X105" i="57"/>
  <c r="AI73" i="55"/>
  <c r="AI113" i="42" s="1"/>
  <c r="AP141" i="33"/>
  <c r="BB42" i="46"/>
  <c r="BB40" i="46" s="1"/>
  <c r="BH80" i="5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C42" i="45"/>
  <c r="BC40" i="45" s="1"/>
  <c r="BI79" i="51"/>
  <c r="G91" i="33"/>
  <c r="G9" i="55"/>
  <c r="AS46" i="47"/>
  <c r="BN233" i="57"/>
  <c r="AD150" i="33"/>
  <c r="AG144" i="33"/>
  <c r="AH142" i="33"/>
  <c r="BG127" i="33"/>
  <c r="BF82" i="33"/>
  <c r="BF67" i="59" s="1"/>
  <c r="B59" i="32"/>
  <c r="BY110" i="57"/>
  <c r="AJ78" i="55"/>
  <c r="AJ113" i="46" s="1"/>
  <c r="BC20" i="43"/>
  <c r="BB19" i="43"/>
  <c r="BF59" i="51"/>
  <c r="BF22" i="40" s="1"/>
  <c r="BR9" i="51"/>
  <c r="BF64" i="51"/>
  <c r="BF22" i="48" s="1"/>
  <c r="BR14" i="5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AX179" i="33"/>
  <c r="AY65" i="55"/>
  <c r="B59" i="41"/>
  <c r="BB19" i="40"/>
  <c r="BC20" i="40"/>
  <c r="BX107" i="57"/>
  <c r="AI75" i="55"/>
  <c r="AI113" i="40" s="1"/>
  <c r="BH40" i="41"/>
  <c r="DX24" i="57"/>
  <c r="DX5" i="57" s="1"/>
  <c r="BG192" i="33" s="1"/>
  <c r="BG31" i="41"/>
  <c r="BS112" i="57"/>
  <c r="AD80" i="55"/>
  <c r="AD113" i="48" s="1"/>
  <c r="BR115" i="57"/>
  <c r="BC20" i="44"/>
  <c r="BB19" i="44"/>
  <c r="BX108" i="57"/>
  <c r="AI76" i="55"/>
  <c r="AI113" i="44" s="1"/>
  <c r="B59" i="46"/>
  <c r="AX173" i="33"/>
  <c r="AY59" i="55"/>
  <c r="AG146" i="33"/>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AH120" i="45"/>
  <c r="B59" i="49"/>
  <c r="BC20" i="47"/>
  <c r="BB19" i="47"/>
  <c r="AX174" i="33"/>
  <c r="AY60" i="55"/>
  <c r="B59" i="45"/>
  <c r="AG120" i="4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S113" i="57"/>
  <c r="AD81" i="55"/>
  <c r="AD113" i="49" s="1"/>
  <c r="B59" i="43"/>
  <c r="AG147" i="33"/>
  <c r="AX172" i="33"/>
  <c r="AY58" i="55"/>
  <c r="BR6" i="51"/>
  <c r="BF56" i="51"/>
  <c r="BF22" i="41" s="1"/>
  <c r="BQ16" i="51"/>
  <c r="AX181" i="33"/>
  <c r="AY67" i="55"/>
  <c r="BF57" i="51"/>
  <c r="BF22" i="42" s="1"/>
  <c r="BR7" i="51"/>
  <c r="BU111" i="57"/>
  <c r="AF79" i="55"/>
  <c r="AF113" i="47" s="1"/>
  <c r="AS46" i="42"/>
  <c r="BN227" i="57"/>
  <c r="BX106" i="57"/>
  <c r="AI74" i="55"/>
  <c r="AI113" i="43" s="1"/>
  <c r="AX170" i="33"/>
  <c r="AY56" i="55"/>
  <c r="BF63" i="51"/>
  <c r="BF22" i="47" s="1"/>
  <c r="BR13" i="51"/>
  <c r="BH42" i="42"/>
  <c r="BH40" i="42" s="1"/>
  <c r="BN75" i="51"/>
  <c r="BI42" i="42" s="1"/>
  <c r="BI123" i="48"/>
  <c r="BI122" i="48" s="1"/>
  <c r="AI120" i="32"/>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AS46" i="45"/>
  <c r="BN231" i="57"/>
  <c r="AS46" i="1"/>
  <c r="BN224" i="57"/>
  <c r="BI123" i="47"/>
  <c r="BI122" i="47" s="1"/>
  <c r="BI123" i="1"/>
  <c r="BI122" i="1" s="1"/>
  <c r="BI81" i="33"/>
  <c r="BI66" i="59" s="1"/>
  <c r="BC20" i="46"/>
  <c r="BB19" i="46"/>
  <c r="AX178" i="33"/>
  <c r="AY64" i="55"/>
  <c r="AH149" i="33"/>
  <c r="BB42" i="47"/>
  <c r="BB40" i="47" s="1"/>
  <c r="BH81" i="51"/>
  <c r="AS46" i="49"/>
  <c r="BN235" i="57"/>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AX171" i="33"/>
  <c r="AY57" i="55"/>
  <c r="BJ17" i="32"/>
  <c r="BK17" i="32" s="1"/>
  <c r="BL17" i="32" s="1"/>
  <c r="BM17" i="32" s="1"/>
  <c r="BN17" i="32" s="1"/>
  <c r="BR11" i="51"/>
  <c r="BF61" i="51"/>
  <c r="BF22"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AQ120" i="1"/>
  <c r="AI120" i="46"/>
  <c r="BX109" i="57"/>
  <c r="AI77" i="55"/>
  <c r="AI113" i="45" s="1"/>
  <c r="BE36" i="33"/>
  <c r="BE45" i="59"/>
  <c r="BW104" i="57"/>
  <c r="AH72" i="55"/>
  <c r="AH113" i="41" s="1"/>
  <c r="BF58" i="51"/>
  <c r="BF22" i="43" s="1"/>
  <c r="BR8" i="51"/>
  <c r="AS46" i="46"/>
  <c r="BN232" i="57"/>
  <c r="AX175" i="33"/>
  <c r="AY61" i="55"/>
  <c r="B59" i="48"/>
  <c r="BD42" i="44"/>
  <c r="BD40" i="44" s="1"/>
  <c r="BJ78" i="51"/>
  <c r="BA40" i="48"/>
  <c r="DQ32" i="57"/>
  <c r="DQ13" i="57" s="1"/>
  <c r="AZ200" i="33" s="1"/>
  <c r="AZ31" i="48"/>
  <c r="BY103" i="57"/>
  <c r="AJ71" i="55"/>
  <c r="AJ113" i="32"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F55" i="51"/>
  <c r="BF22" i="32" s="1"/>
  <c r="BR5" i="51"/>
  <c r="BR16" i="51" s="1"/>
  <c r="B59" i="44"/>
  <c r="DS31" i="57" l="1"/>
  <c r="DS12" i="57" s="1"/>
  <c r="BB199" i="33" s="1"/>
  <c r="BB31" i="47"/>
  <c r="DU28" i="57"/>
  <c r="DU9" i="57" s="1"/>
  <c r="BD196" i="33" s="1"/>
  <c r="BD31" i="44"/>
  <c r="DP33" i="57"/>
  <c r="DP14" i="57" s="1"/>
  <c r="AY201" i="33" s="1"/>
  <c r="AY202" i="33" s="1"/>
  <c r="AY98" i="33" s="1"/>
  <c r="AY31" i="49"/>
  <c r="DS30" i="57"/>
  <c r="DS11" i="57" s="1"/>
  <c r="BB198" i="33" s="1"/>
  <c r="BB31" i="46"/>
  <c r="BI40" i="42"/>
  <c r="DY25" i="57"/>
  <c r="DY6" i="57" s="1"/>
  <c r="BH193" i="33" s="1"/>
  <c r="BH31" i="42"/>
  <c r="DT29" i="57"/>
  <c r="DT10" i="57" s="1"/>
  <c r="BC197" i="33" s="1"/>
  <c r="BC31" i="45"/>
  <c r="BR209" i="57"/>
  <c r="DV27" i="57"/>
  <c r="DV8" i="57" s="1"/>
  <c r="BE195" i="33" s="1"/>
  <c r="BE31" i="40"/>
  <c r="BC42" i="47"/>
  <c r="BC40" i="47" s="1"/>
  <c r="BI81" i="51"/>
  <c r="BV111" i="57"/>
  <c r="AG79" i="55"/>
  <c r="AG113" i="47" s="1"/>
  <c r="AH148" i="33"/>
  <c r="BY108" i="57"/>
  <c r="AJ76" i="55"/>
  <c r="AJ113" i="44" s="1"/>
  <c r="BD20" i="40"/>
  <c r="BC19" i="40"/>
  <c r="BS9" i="51"/>
  <c r="BG59" i="51"/>
  <c r="BG22" i="40" s="1"/>
  <c r="BC42" i="46"/>
  <c r="BC40" i="46" s="1"/>
  <c r="BI80" i="51"/>
  <c r="AH145" i="33"/>
  <c r="BD20" i="48"/>
  <c r="BC19" i="48"/>
  <c r="BF36" i="33"/>
  <c r="BF45" i="59"/>
  <c r="BI40" i="1"/>
  <c r="DY22" i="57"/>
  <c r="DY3" i="57" s="1"/>
  <c r="BH190" i="33" s="1"/>
  <c r="BH31" i="1"/>
  <c r="AY177" i="33"/>
  <c r="AZ63" i="55"/>
  <c r="AT46" i="41"/>
  <c r="BO226" i="57"/>
  <c r="AY180" i="33"/>
  <c r="AZ66" i="55"/>
  <c r="BC19" i="32"/>
  <c r="BD20" i="32"/>
  <c r="F155" i="32"/>
  <c r="F64" i="32"/>
  <c r="F65" i="32" s="1"/>
  <c r="F64" i="41"/>
  <c r="F65" i="41" s="1"/>
  <c r="F155" i="41"/>
  <c r="F155" i="45"/>
  <c r="F64" i="45"/>
  <c r="F65" i="45" s="1"/>
  <c r="F155" i="49"/>
  <c r="F64" i="49"/>
  <c r="F65" i="49" s="1"/>
  <c r="BF42" i="40"/>
  <c r="BF40" i="40" s="1"/>
  <c r="BL77" i="51"/>
  <c r="BC19" i="45"/>
  <c r="BD20" i="45"/>
  <c r="BE42" i="44"/>
  <c r="BE40" i="44" s="1"/>
  <c r="BK78" i="51"/>
  <c r="AY178" i="33"/>
  <c r="AZ64" i="55"/>
  <c r="AT46" i="1"/>
  <c r="BO224" i="57"/>
  <c r="AG143" i="33"/>
  <c r="BG64" i="51"/>
  <c r="BG22" i="48" s="1"/>
  <c r="BS14" i="51"/>
  <c r="AJ120" i="46"/>
  <c r="BH127" i="33"/>
  <c r="BG82" i="33"/>
  <c r="BG67" i="59" s="1"/>
  <c r="AT46" i="47"/>
  <c r="BO233" i="57"/>
  <c r="BD42" i="45"/>
  <c r="BD40" i="45" s="1"/>
  <c r="BJ79" i="51"/>
  <c r="AI120" i="42"/>
  <c r="AT46" i="40"/>
  <c r="BO229" i="57"/>
  <c r="AC152" i="33"/>
  <c r="BG62" i="51"/>
  <c r="BG22" i="46" s="1"/>
  <c r="BS12" i="51"/>
  <c r="BC19" i="1"/>
  <c r="BD20" i="1"/>
  <c r="AH146" i="33"/>
  <c r="G64" i="59"/>
  <c r="F155" i="43"/>
  <c r="F64" i="43"/>
  <c r="F65" i="43" s="1"/>
  <c r="F155" i="46"/>
  <c r="F64" i="46"/>
  <c r="F65" i="46" s="1"/>
  <c r="F55" i="56"/>
  <c r="F56" i="56" s="1"/>
  <c r="F37" i="56"/>
  <c r="F38" i="56" s="1"/>
  <c r="F47" i="56"/>
  <c r="F42" i="56"/>
  <c r="F43" i="56" s="1"/>
  <c r="BD20" i="41"/>
  <c r="BC19" i="41"/>
  <c r="BS15" i="51"/>
  <c r="BG65" i="51"/>
  <c r="BG22" i="49" s="1"/>
  <c r="AT46" i="46"/>
  <c r="BO232" i="57"/>
  <c r="BY109" i="57"/>
  <c r="AJ77" i="55"/>
  <c r="AJ113" i="45" s="1"/>
  <c r="BS11" i="51"/>
  <c r="BG61" i="51"/>
  <c r="BG22" i="45" s="1"/>
  <c r="BS5" i="51"/>
  <c r="BG55" i="51"/>
  <c r="BG22" i="32" s="1"/>
  <c r="BD20" i="46"/>
  <c r="BC19" i="46"/>
  <c r="BS13" i="51"/>
  <c r="BG63" i="51"/>
  <c r="BG22" i="47" s="1"/>
  <c r="AI120" i="43"/>
  <c r="BG57" i="51"/>
  <c r="BG22" i="42" s="1"/>
  <c r="BS7" i="51"/>
  <c r="BG56" i="51"/>
  <c r="BG22" i="41" s="1"/>
  <c r="BS6" i="51"/>
  <c r="AJ120" i="32"/>
  <c r="BB40" i="48"/>
  <c r="DR32" i="57"/>
  <c r="DR13" i="57" s="1"/>
  <c r="BA200" i="33" s="1"/>
  <c r="BA31" i="48"/>
  <c r="AY175" i="33"/>
  <c r="AZ61" i="55"/>
  <c r="BG58" i="51"/>
  <c r="BG22" i="43" s="1"/>
  <c r="BS8" i="51"/>
  <c r="AH120" i="41"/>
  <c r="AI149" i="33"/>
  <c r="AQ141" i="33"/>
  <c r="AT46" i="49"/>
  <c r="BO235" i="57"/>
  <c r="AI142" i="33"/>
  <c r="BY106" i="57"/>
  <c r="AJ74" i="55"/>
  <c r="AJ113" i="43" s="1"/>
  <c r="AY172" i="33"/>
  <c r="AZ58" i="55"/>
  <c r="AD120" i="49"/>
  <c r="AY174" i="33"/>
  <c r="AZ60" i="55"/>
  <c r="BD20" i="47"/>
  <c r="BC19" i="47"/>
  <c r="BD20" i="44"/>
  <c r="BC19" i="44"/>
  <c r="AD120" i="48"/>
  <c r="AI120" i="40"/>
  <c r="BZ110" i="57"/>
  <c r="AK78" i="55"/>
  <c r="AK113" i="46" s="1"/>
  <c r="BY105" i="57"/>
  <c r="AJ73" i="55"/>
  <c r="AJ113" i="42" s="1"/>
  <c r="BC19" i="42"/>
  <c r="BD20" i="42"/>
  <c r="AE150" i="33"/>
  <c r="BD20" i="49"/>
  <c r="BC19" i="49"/>
  <c r="BH56" i="1"/>
  <c r="BG135" i="1"/>
  <c r="BG34" i="33"/>
  <c r="AR120" i="1"/>
  <c r="AT46" i="44"/>
  <c r="BO230" i="57"/>
  <c r="AT46" i="32"/>
  <c r="BO225" i="57"/>
  <c r="F155" i="1"/>
  <c r="F64" i="1"/>
  <c r="F155" i="40"/>
  <c r="F64" i="40"/>
  <c r="F65" i="40" s="1"/>
  <c r="F155" i="47"/>
  <c r="F64" i="47"/>
  <c r="F65" i="47" s="1"/>
  <c r="AT46" i="43"/>
  <c r="BO228" i="57"/>
  <c r="AY176" i="33"/>
  <c r="AZ62" i="55"/>
  <c r="DZ23" i="57"/>
  <c r="DZ4" i="57" s="1"/>
  <c r="BI191" i="33" s="1"/>
  <c r="BI31" i="32"/>
  <c r="BZ103" i="57"/>
  <c r="AK71" i="55"/>
  <c r="AK113" i="32" s="1"/>
  <c r="BX104" i="57"/>
  <c r="AI72" i="55"/>
  <c r="AI113" i="41" s="1"/>
  <c r="AI120" i="45"/>
  <c r="AY171" i="33"/>
  <c r="AZ57" i="55"/>
  <c r="AT46" i="45"/>
  <c r="BO231" i="57"/>
  <c r="AY170" i="33"/>
  <c r="AZ56" i="55"/>
  <c r="AT46" i="42"/>
  <c r="BO227" i="57"/>
  <c r="AF120" i="47"/>
  <c r="AY181" i="33"/>
  <c r="AZ67" i="55"/>
  <c r="BT113" i="57"/>
  <c r="AE81" i="55"/>
  <c r="AE113" i="49" s="1"/>
  <c r="AY173" i="33"/>
  <c r="AZ59" i="55"/>
  <c r="AI120" i="44"/>
  <c r="BT112" i="57"/>
  <c r="AE80" i="55"/>
  <c r="AE113" i="48" s="1"/>
  <c r="BS115" i="57"/>
  <c r="BI40" i="41"/>
  <c r="DY24" i="57"/>
  <c r="DY5" i="57" s="1"/>
  <c r="BH192" i="33" s="1"/>
  <c r="BH31" i="41"/>
  <c r="BY107" i="57"/>
  <c r="AJ75" i="55"/>
  <c r="AJ113" i="40" s="1"/>
  <c r="AY179" i="33"/>
  <c r="AZ65" i="55"/>
  <c r="BD20" i="43"/>
  <c r="BC19" i="43"/>
  <c r="G107" i="49"/>
  <c r="G106" i="49" s="1"/>
  <c r="G109" i="49" s="1"/>
  <c r="G103" i="49" s="1"/>
  <c r="G107" i="48"/>
  <c r="G106" i="48" s="1"/>
  <c r="G109" i="48" s="1"/>
  <c r="G103" i="48" s="1"/>
  <c r="G107" i="47"/>
  <c r="G106" i="47" s="1"/>
  <c r="G109" i="47" s="1"/>
  <c r="G103" i="47" s="1"/>
  <c r="G107" i="46"/>
  <c r="G106" i="46" s="1"/>
  <c r="G109" i="46" s="1"/>
  <c r="G103" i="46" s="1"/>
  <c r="G107" i="45"/>
  <c r="G106" i="45" s="1"/>
  <c r="G109" i="45" s="1"/>
  <c r="G103" i="45" s="1"/>
  <c r="G107" i="44"/>
  <c r="G106" i="44" s="1"/>
  <c r="G109" i="44" s="1"/>
  <c r="G103" i="44" s="1"/>
  <c r="G107" i="40"/>
  <c r="G106" i="40" s="1"/>
  <c r="G109" i="40" s="1"/>
  <c r="G103" i="40" s="1"/>
  <c r="G107" i="43"/>
  <c r="G106" i="43" s="1"/>
  <c r="G109" i="43" s="1"/>
  <c r="G103" i="43" s="1"/>
  <c r="G107" i="41"/>
  <c r="G106" i="41" s="1"/>
  <c r="G109" i="41" s="1"/>
  <c r="G103" i="41" s="1"/>
  <c r="G107" i="42"/>
  <c r="G106" i="42" s="1"/>
  <c r="G109" i="42" s="1"/>
  <c r="G103" i="42" s="1"/>
  <c r="G107" i="32"/>
  <c r="G106" i="32" s="1"/>
  <c r="G109" i="32" s="1"/>
  <c r="G103" i="32" s="1"/>
  <c r="G107" i="1"/>
  <c r="G8" i="55"/>
  <c r="BG40" i="43"/>
  <c r="DW26" i="57"/>
  <c r="DW7" i="57" s="1"/>
  <c r="BF194" i="33" s="1"/>
  <c r="BF31" i="43"/>
  <c r="AT46" i="48"/>
  <c r="BO234" i="57"/>
  <c r="BH54" i="51"/>
  <c r="BH22" i="1" s="1"/>
  <c r="BT4" i="51"/>
  <c r="BC42" i="48"/>
  <c r="BI82" i="51"/>
  <c r="CH102" i="57"/>
  <c r="AS70" i="55"/>
  <c r="AS113" i="1" s="1"/>
  <c r="AH147" i="33"/>
  <c r="AC151" i="33"/>
  <c r="F155" i="42"/>
  <c r="F64" i="42"/>
  <c r="F65" i="42" s="1"/>
  <c r="F64" i="44"/>
  <c r="F65" i="44" s="1"/>
  <c r="F155" i="44"/>
  <c r="F155" i="48"/>
  <c r="F64" i="48"/>
  <c r="F65" i="48" s="1"/>
  <c r="AH144" i="33"/>
  <c r="BG60" i="51"/>
  <c r="BG22" i="44" s="1"/>
  <c r="BS10" i="51"/>
  <c r="AZ42" i="49"/>
  <c r="AZ40" i="49" s="1"/>
  <c r="BF83" i="51"/>
  <c r="DU29" i="57" l="1"/>
  <c r="DU10" i="57" s="1"/>
  <c r="BD197" i="33" s="1"/>
  <c r="BD31" i="45"/>
  <c r="DT30" i="57"/>
  <c r="DT11" i="57" s="1"/>
  <c r="BC198" i="33" s="1"/>
  <c r="BC31" i="46"/>
  <c r="DV28" i="57"/>
  <c r="DV9" i="57" s="1"/>
  <c r="BE196" i="33" s="1"/>
  <c r="BR210" i="57"/>
  <c r="BE31" i="44"/>
  <c r="DW27" i="57"/>
  <c r="DW8" i="57" s="1"/>
  <c r="BF195" i="33" s="1"/>
  <c r="BF31" i="40"/>
  <c r="DQ33" i="57"/>
  <c r="DQ14" i="57" s="1"/>
  <c r="AZ201" i="33" s="1"/>
  <c r="AZ202" i="33" s="1"/>
  <c r="AZ98" i="33" s="1"/>
  <c r="AZ31" i="49"/>
  <c r="DT31" i="57"/>
  <c r="DT12" i="57" s="1"/>
  <c r="BC199" i="33" s="1"/>
  <c r="BC31" i="47"/>
  <c r="F68" i="44"/>
  <c r="F9" i="61"/>
  <c r="F23" i="61" s="1"/>
  <c r="BD42" i="48"/>
  <c r="BJ82" i="51"/>
  <c r="G106" i="1"/>
  <c r="G97" i="33"/>
  <c r="G101" i="43"/>
  <c r="G213" i="33" s="1"/>
  <c r="G66" i="43"/>
  <c r="G101" i="46"/>
  <c r="G217" i="33" s="1"/>
  <c r="G66" i="46"/>
  <c r="AZ179" i="33"/>
  <c r="BA65" i="55"/>
  <c r="AI147" i="33"/>
  <c r="AE120" i="49"/>
  <c r="BY104" i="57"/>
  <c r="AJ72" i="55"/>
  <c r="AJ113" i="41" s="1"/>
  <c r="CA103" i="57"/>
  <c r="AL71" i="55"/>
  <c r="AL113" i="32" s="1"/>
  <c r="AZ176" i="33"/>
  <c r="BA62" i="55"/>
  <c r="F68" i="47"/>
  <c r="F12" i="61"/>
  <c r="F26" i="61" s="1"/>
  <c r="F59" i="1"/>
  <c r="F65" i="1"/>
  <c r="AU46" i="44"/>
  <c r="BP230" i="57"/>
  <c r="AK120" i="46"/>
  <c r="AZ174" i="33"/>
  <c r="BA60" i="55"/>
  <c r="AZ172" i="33"/>
  <c r="BA58" i="55"/>
  <c r="AU46" i="49"/>
  <c r="BP235" i="57"/>
  <c r="BH58" i="51"/>
  <c r="BH22" i="43" s="1"/>
  <c r="BT8" i="51"/>
  <c r="BI58" i="51" s="1"/>
  <c r="BI22" i="43" s="1"/>
  <c r="AI145" i="33"/>
  <c r="BT5" i="51"/>
  <c r="BI55" i="51" s="1"/>
  <c r="BI22" i="32" s="1"/>
  <c r="BH55" i="51"/>
  <c r="BH22" i="32" s="1"/>
  <c r="AJ120" i="45"/>
  <c r="G46" i="56"/>
  <c r="F49" i="56"/>
  <c r="BE42" i="45"/>
  <c r="BE40" i="45" s="1"/>
  <c r="BK79" i="51"/>
  <c r="BT14" i="51"/>
  <c r="BI64" i="51" s="1"/>
  <c r="BI22" i="48" s="1"/>
  <c r="BH64" i="51"/>
  <c r="BH22" i="48" s="1"/>
  <c r="AU46" i="1"/>
  <c r="BP224" i="57"/>
  <c r="BF42" i="44"/>
  <c r="BF40" i="44" s="1"/>
  <c r="BL78" i="51"/>
  <c r="F68" i="41"/>
  <c r="F5" i="61"/>
  <c r="F19" i="61" s="1"/>
  <c r="AU46" i="41"/>
  <c r="BP226" i="57"/>
  <c r="BE20" i="48"/>
  <c r="BD19" i="48"/>
  <c r="BH59" i="51"/>
  <c r="BH22" i="40" s="1"/>
  <c r="BT9" i="51"/>
  <c r="BI59" i="51" s="1"/>
  <c r="BI22" i="40" s="1"/>
  <c r="AG120" i="47"/>
  <c r="F68" i="42"/>
  <c r="F6" i="61"/>
  <c r="F20" i="61" s="1"/>
  <c r="AS120" i="1"/>
  <c r="AU46" i="48"/>
  <c r="BP234" i="57"/>
  <c r="BH40" i="43"/>
  <c r="DX26" i="57"/>
  <c r="DX7" i="57" s="1"/>
  <c r="BG194" i="33" s="1"/>
  <c r="BG31" i="43"/>
  <c r="G101" i="32"/>
  <c r="G210" i="33" s="1"/>
  <c r="G66" i="32"/>
  <c r="G101" i="40"/>
  <c r="G214" i="33" s="1"/>
  <c r="G66" i="40"/>
  <c r="G101" i="47"/>
  <c r="G218" i="33" s="1"/>
  <c r="G66" i="47"/>
  <c r="AE120" i="48"/>
  <c r="AZ173" i="33"/>
  <c r="BA59" i="55"/>
  <c r="BU113" i="57"/>
  <c r="AF81" i="55"/>
  <c r="AF113" i="49" s="1"/>
  <c r="AZ170" i="33"/>
  <c r="BA56" i="55"/>
  <c r="AI148" i="33"/>
  <c r="BG36" i="33"/>
  <c r="BG45" i="59"/>
  <c r="BE20" i="49"/>
  <c r="BD19" i="49"/>
  <c r="AJ120" i="42"/>
  <c r="CA110" i="57"/>
  <c r="AL78" i="55"/>
  <c r="AL113" i="46" s="1"/>
  <c r="AD151" i="33"/>
  <c r="AJ142" i="33"/>
  <c r="BH57" i="51"/>
  <c r="BH22" i="42" s="1"/>
  <c r="BT7" i="51"/>
  <c r="BI57" i="51" s="1"/>
  <c r="BI22" i="42" s="1"/>
  <c r="BD19" i="46"/>
  <c r="BE20" i="46"/>
  <c r="BZ109" i="57"/>
  <c r="AK77" i="55"/>
  <c r="AK113" i="45" s="1"/>
  <c r="BE20" i="41"/>
  <c r="BD19" i="41"/>
  <c r="F60" i="56"/>
  <c r="F133" i="33" s="1"/>
  <c r="F59" i="56"/>
  <c r="F68" i="43"/>
  <c r="F7" i="61"/>
  <c r="F21" i="61" s="1"/>
  <c r="BI127" i="33"/>
  <c r="BI82" i="33" s="1"/>
  <c r="BI67" i="59" s="1"/>
  <c r="BH82" i="33"/>
  <c r="BH67" i="59" s="1"/>
  <c r="BG42" i="40"/>
  <c r="BG40" i="40" s="1"/>
  <c r="BM77" i="51"/>
  <c r="F68" i="45"/>
  <c r="F10" i="61"/>
  <c r="F24" i="61" s="1"/>
  <c r="F68" i="32"/>
  <c r="F4" i="61"/>
  <c r="F18" i="61" s="1"/>
  <c r="BD42" i="46"/>
  <c r="BD40" i="46" s="1"/>
  <c r="BJ80" i="51"/>
  <c r="AJ120" i="44"/>
  <c r="BW111" i="57"/>
  <c r="AH79" i="55"/>
  <c r="AH113" i="47" s="1"/>
  <c r="BD42" i="47"/>
  <c r="BD40" i="47" s="1"/>
  <c r="BJ81" i="51"/>
  <c r="BA42" i="49"/>
  <c r="BA40" i="49" s="1"/>
  <c r="BG83" i="51"/>
  <c r="BI54" i="51"/>
  <c r="BI22" i="1" s="1"/>
  <c r="G101" i="42"/>
  <c r="G212" i="33" s="1"/>
  <c r="G66" i="42"/>
  <c r="G101" i="44"/>
  <c r="G215" i="33" s="1"/>
  <c r="G66" i="44"/>
  <c r="G101" i="48"/>
  <c r="G219" i="33" s="1"/>
  <c r="G66" i="48"/>
  <c r="BD19" i="43"/>
  <c r="BE20" i="43"/>
  <c r="AJ120" i="40"/>
  <c r="DZ24" i="57"/>
  <c r="DZ5" i="57" s="1"/>
  <c r="BI192" i="33" s="1"/>
  <c r="BI31" i="41"/>
  <c r="BU112" i="57"/>
  <c r="AF80" i="55"/>
  <c r="AF113" i="48" s="1"/>
  <c r="BT115" i="57"/>
  <c r="AF150" i="33"/>
  <c r="AZ171" i="33"/>
  <c r="BA57" i="55"/>
  <c r="AU46" i="43"/>
  <c r="BP228" i="57"/>
  <c r="F68" i="40"/>
  <c r="F8" i="61"/>
  <c r="F22" i="61" s="1"/>
  <c r="AU46" i="32"/>
  <c r="BP225" i="57"/>
  <c r="BE20" i="42"/>
  <c r="BD19" i="42"/>
  <c r="BZ105" i="57"/>
  <c r="AK73" i="55"/>
  <c r="AK113" i="42" s="1"/>
  <c r="BD19" i="47"/>
  <c r="BE20" i="47"/>
  <c r="AJ120" i="43"/>
  <c r="AZ175" i="33"/>
  <c r="BA61" i="55"/>
  <c r="BC40" i="48"/>
  <c r="DS32" i="57"/>
  <c r="DS13" i="57" s="1"/>
  <c r="BB200" i="33" s="1"/>
  <c r="BB31" i="48"/>
  <c r="BH63" i="51"/>
  <c r="BH22" i="47" s="1"/>
  <c r="BT13" i="51"/>
  <c r="BI63" i="51" s="1"/>
  <c r="BI22" i="47" s="1"/>
  <c r="AU46" i="46"/>
  <c r="BP232" i="57"/>
  <c r="F52" i="56"/>
  <c r="BH62" i="51"/>
  <c r="BH22" i="46" s="1"/>
  <c r="BT12" i="51"/>
  <c r="BI62" i="51" s="1"/>
  <c r="BI22" i="46" s="1"/>
  <c r="AC183" i="33"/>
  <c r="AU46" i="47"/>
  <c r="BP233" i="57"/>
  <c r="AZ178" i="33"/>
  <c r="BA64" i="55"/>
  <c r="BE20" i="45"/>
  <c r="BD19" i="45"/>
  <c r="AZ180" i="33"/>
  <c r="BA66" i="55"/>
  <c r="AZ177" i="33"/>
  <c r="BA63" i="55"/>
  <c r="BJ40" i="1"/>
  <c r="BJ31" i="1" s="1"/>
  <c r="BJ66" i="1" s="1"/>
  <c r="DZ22" i="57"/>
  <c r="DZ3" i="57" s="1"/>
  <c r="BI190" i="33" s="1"/>
  <c r="BI31" i="1"/>
  <c r="BZ108" i="57"/>
  <c r="AK76" i="55"/>
  <c r="AK113" i="44" s="1"/>
  <c r="DZ25" i="57"/>
  <c r="DZ6" i="57" s="1"/>
  <c r="BI193" i="33" s="1"/>
  <c r="BI31" i="42"/>
  <c r="F68" i="48"/>
  <c r="F13" i="61"/>
  <c r="F27" i="61" s="1"/>
  <c r="BT10" i="51"/>
  <c r="BI60" i="51" s="1"/>
  <c r="BI22" i="44" s="1"/>
  <c r="BH60" i="51"/>
  <c r="BH22" i="44" s="1"/>
  <c r="CI102" i="57"/>
  <c r="AT70" i="55"/>
  <c r="AT113" i="1" s="1"/>
  <c r="BS16" i="51"/>
  <c r="G90" i="33"/>
  <c r="G83" i="33"/>
  <c r="G101" i="41"/>
  <c r="G211" i="33" s="1"/>
  <c r="G66" i="41"/>
  <c r="G101" i="45"/>
  <c r="G216" i="33" s="1"/>
  <c r="G66" i="45"/>
  <c r="G101" i="49"/>
  <c r="G220" i="33" s="1"/>
  <c r="G66" i="49"/>
  <c r="BZ107" i="57"/>
  <c r="AK75" i="55"/>
  <c r="AK113" i="40" s="1"/>
  <c r="AZ181" i="33"/>
  <c r="BA67" i="55"/>
  <c r="AU46" i="42"/>
  <c r="BP227" i="57"/>
  <c r="AU46" i="45"/>
  <c r="BP231" i="57"/>
  <c r="AI120" i="41"/>
  <c r="AK120" i="32"/>
  <c r="AR141" i="33"/>
  <c r="BH135" i="1"/>
  <c r="BI56" i="1"/>
  <c r="BH34" i="33"/>
  <c r="AI146" i="33"/>
  <c r="BE20" i="44"/>
  <c r="BD19" i="44"/>
  <c r="AD152" i="33"/>
  <c r="AD183" i="33" s="1"/>
  <c r="BZ106" i="57"/>
  <c r="AK74" i="55"/>
  <c r="AK113" i="43" s="1"/>
  <c r="AH143" i="33"/>
  <c r="BT6" i="51"/>
  <c r="BI56" i="51" s="1"/>
  <c r="BI22" i="41" s="1"/>
  <c r="BH56" i="51"/>
  <c r="BH22" i="41" s="1"/>
  <c r="BH61" i="51"/>
  <c r="BH22" i="45" s="1"/>
  <c r="BT11" i="51"/>
  <c r="BI61" i="51" s="1"/>
  <c r="BI22" i="45" s="1"/>
  <c r="BH65" i="51"/>
  <c r="BH22" i="49" s="1"/>
  <c r="BT15" i="51"/>
  <c r="BI65" i="51" s="1"/>
  <c r="BI22" i="49" s="1"/>
  <c r="G41" i="56"/>
  <c r="F68" i="46"/>
  <c r="F11" i="61"/>
  <c r="F25" i="61" s="1"/>
  <c r="BD19" i="1"/>
  <c r="BE20" i="1"/>
  <c r="AU46" i="40"/>
  <c r="BP229" i="57"/>
  <c r="AI144" i="33"/>
  <c r="AJ149" i="33"/>
  <c r="F68" i="49"/>
  <c r="F14" i="61"/>
  <c r="F28" i="61" s="1"/>
  <c r="BE20" i="32"/>
  <c r="BD19" i="32"/>
  <c r="BE20" i="40"/>
  <c r="BD19" i="40"/>
  <c r="DU31" i="57" l="1"/>
  <c r="DU12" i="57" s="1"/>
  <c r="BD199" i="33" s="1"/>
  <c r="BD31" i="47"/>
  <c r="DU30" i="57"/>
  <c r="DU11" i="57" s="1"/>
  <c r="BD198" i="33" s="1"/>
  <c r="BD31" i="46"/>
  <c r="BR211" i="57"/>
  <c r="DV29" i="57"/>
  <c r="DV10" i="57" s="1"/>
  <c r="BE197" i="33" s="1"/>
  <c r="BE31" i="45"/>
  <c r="DR33" i="57"/>
  <c r="DR14" i="57" s="1"/>
  <c r="BA201" i="33" s="1"/>
  <c r="BA202" i="33" s="1"/>
  <c r="BA98" i="33" s="1"/>
  <c r="BA31" i="49"/>
  <c r="DX27" i="57"/>
  <c r="DX8" i="57" s="1"/>
  <c r="BG195" i="33" s="1"/>
  <c r="BG31" i="40"/>
  <c r="DW28" i="57"/>
  <c r="DW9" i="57" s="1"/>
  <c r="BF196" i="33" s="1"/>
  <c r="BF31" i="44"/>
  <c r="B59" i="1"/>
  <c r="B37" i="33" s="1"/>
  <c r="BJ56" i="1"/>
  <c r="BI135" i="1"/>
  <c r="BI34" i="33"/>
  <c r="CA108" i="57"/>
  <c r="AL76" i="55"/>
  <c r="AL113" i="44" s="1"/>
  <c r="BA178" i="33"/>
  <c r="BB64" i="55"/>
  <c r="AJ145" i="33"/>
  <c r="AK120" i="42"/>
  <c r="F84" i="40"/>
  <c r="F73" i="40"/>
  <c r="G74" i="40" s="1"/>
  <c r="F139" i="40"/>
  <c r="AJ146" i="33"/>
  <c r="BE42" i="47"/>
  <c r="BE40" i="47" s="1"/>
  <c r="BK81" i="51"/>
  <c r="BX111" i="57"/>
  <c r="AI79" i="55"/>
  <c r="AI113" i="47" s="1"/>
  <c r="F84" i="32"/>
  <c r="F73" i="32"/>
  <c r="G74" i="32" s="1"/>
  <c r="F139" i="32"/>
  <c r="AK120" i="45"/>
  <c r="CB110" i="57"/>
  <c r="AM78" i="55"/>
  <c r="AM113" i="46" s="1"/>
  <c r="BE19" i="49"/>
  <c r="BF20" i="49"/>
  <c r="BV113" i="57"/>
  <c r="AG81" i="55"/>
  <c r="AG113" i="49" s="1"/>
  <c r="AE151" i="33"/>
  <c r="AV46" i="48"/>
  <c r="BQ234" i="57"/>
  <c r="AV46" i="41"/>
  <c r="BQ226" i="57"/>
  <c r="BG42" i="44"/>
  <c r="BG40" i="44" s="1"/>
  <c r="BM78" i="51"/>
  <c r="AJ148" i="33"/>
  <c r="AV46" i="49"/>
  <c r="BQ235" i="57"/>
  <c r="BA174" i="33"/>
  <c r="BB60" i="55"/>
  <c r="AV46" i="44"/>
  <c r="BQ230" i="57"/>
  <c r="AJ120" i="41"/>
  <c r="AI143" i="33"/>
  <c r="AV46" i="42"/>
  <c r="BQ227" i="57"/>
  <c r="AK120" i="40"/>
  <c r="AT120" i="1"/>
  <c r="BA177" i="33"/>
  <c r="BB63" i="55"/>
  <c r="AV46" i="46"/>
  <c r="BQ232" i="57"/>
  <c r="BA175" i="33"/>
  <c r="BB61" i="55"/>
  <c r="BF20" i="47"/>
  <c r="BE19" i="47"/>
  <c r="CA105" i="57"/>
  <c r="AL73" i="55"/>
  <c r="AL113" i="42" s="1"/>
  <c r="AV46" i="32"/>
  <c r="BQ225" i="57"/>
  <c r="AV46" i="43"/>
  <c r="BQ228" i="57"/>
  <c r="BF20" i="43"/>
  <c r="BE19" i="43"/>
  <c r="BB42" i="49"/>
  <c r="BB40" i="49" s="1"/>
  <c r="BH83" i="51"/>
  <c r="F73" i="43"/>
  <c r="G74" i="43" s="1"/>
  <c r="F139" i="43"/>
  <c r="CA109" i="57"/>
  <c r="AL77" i="55"/>
  <c r="AL113" i="45" s="1"/>
  <c r="BA170" i="33"/>
  <c r="BB56" i="55"/>
  <c r="BA173" i="33"/>
  <c r="BB59" i="55"/>
  <c r="F73" i="42"/>
  <c r="G74" i="42" s="1"/>
  <c r="F139" i="42"/>
  <c r="AG150" i="33"/>
  <c r="BF20" i="48"/>
  <c r="BE19" i="48"/>
  <c r="F48" i="56"/>
  <c r="F73" i="47"/>
  <c r="G74" i="47" s="1"/>
  <c r="F139" i="47"/>
  <c r="AL120" i="32"/>
  <c r="BZ104" i="57"/>
  <c r="AK72" i="55"/>
  <c r="AK113" i="41" s="1"/>
  <c r="G109" i="1"/>
  <c r="G103" i="1" s="1"/>
  <c r="G96" i="33"/>
  <c r="G104" i="33" s="1"/>
  <c r="BF20" i="32"/>
  <c r="BE19" i="32"/>
  <c r="F73" i="46"/>
  <c r="G74" i="46" s="1"/>
  <c r="F139" i="46"/>
  <c r="BF20" i="1"/>
  <c r="BE19" i="1"/>
  <c r="BE19" i="40"/>
  <c r="BF20" i="40"/>
  <c r="F73" i="49"/>
  <c r="G74" i="49" s="1"/>
  <c r="F139" i="49"/>
  <c r="AV46" i="40"/>
  <c r="BQ229" i="57"/>
  <c r="AK120" i="43"/>
  <c r="CA107" i="57"/>
  <c r="AL75" i="55"/>
  <c r="AL113" i="40" s="1"/>
  <c r="BF20" i="45"/>
  <c r="BE19" i="45"/>
  <c r="AV46" i="47"/>
  <c r="BQ233" i="57"/>
  <c r="AF120" i="48"/>
  <c r="AJ147" i="33"/>
  <c r="F139" i="45"/>
  <c r="F73" i="45"/>
  <c r="G74" i="45" s="1"/>
  <c r="BF20" i="41"/>
  <c r="BE19" i="41"/>
  <c r="BF20" i="46"/>
  <c r="BE19" i="46"/>
  <c r="AJ144" i="33"/>
  <c r="AV46" i="1"/>
  <c r="BQ224" i="57"/>
  <c r="BF42" i="45"/>
  <c r="BF40" i="45" s="1"/>
  <c r="BL79" i="51"/>
  <c r="BA172" i="33"/>
  <c r="BB58" i="55"/>
  <c r="F68" i="1"/>
  <c r="F43" i="33"/>
  <c r="F3" i="61"/>
  <c r="BA176" i="33"/>
  <c r="BB62" i="55"/>
  <c r="CB103" i="57"/>
  <c r="AM71" i="55"/>
  <c r="AM113" i="32" s="1"/>
  <c r="AE152" i="33"/>
  <c r="AE183" i="33" s="1"/>
  <c r="BA179" i="33"/>
  <c r="BB65" i="55"/>
  <c r="F73" i="44"/>
  <c r="G74" i="44" s="1"/>
  <c r="F139" i="44"/>
  <c r="CA106" i="57"/>
  <c r="AL74" i="55"/>
  <c r="AL113" i="43" s="1"/>
  <c r="BE19" i="44"/>
  <c r="BF20" i="44"/>
  <c r="BH36" i="33"/>
  <c r="BH45" i="59"/>
  <c r="AK142" i="33"/>
  <c r="AV46" i="45"/>
  <c r="BQ231" i="57"/>
  <c r="BA181" i="33"/>
  <c r="BB67" i="55"/>
  <c r="CJ102" i="57"/>
  <c r="AU70" i="55"/>
  <c r="AU113" i="1" s="1"/>
  <c r="F73" i="48"/>
  <c r="G74" i="48" s="1"/>
  <c r="F139" i="48"/>
  <c r="AK120" i="44"/>
  <c r="BA180" i="33"/>
  <c r="BB66" i="55"/>
  <c r="BD40" i="48"/>
  <c r="DT32" i="57"/>
  <c r="DT13" i="57" s="1"/>
  <c r="BC200" i="33" s="1"/>
  <c r="BC31" i="48"/>
  <c r="BF20" i="42"/>
  <c r="BE19" i="42"/>
  <c r="BA171" i="33"/>
  <c r="BB57" i="55"/>
  <c r="BV112" i="57"/>
  <c r="AG80" i="55"/>
  <c r="AG113" i="48" s="1"/>
  <c r="BU115" i="57"/>
  <c r="BT16" i="51"/>
  <c r="AH120" i="47"/>
  <c r="BE42" i="46"/>
  <c r="BE40" i="46" s="1"/>
  <c r="BK80" i="51"/>
  <c r="BH42" i="40"/>
  <c r="BH40" i="40" s="1"/>
  <c r="BN77" i="51"/>
  <c r="BI42" i="40" s="1"/>
  <c r="F61" i="56"/>
  <c r="F132" i="33"/>
  <c r="F75" i="59" s="1"/>
  <c r="AL120" i="46"/>
  <c r="AF120" i="49"/>
  <c r="BI40" i="43"/>
  <c r="DY26" i="57"/>
  <c r="DY7" i="57" s="1"/>
  <c r="BH194" i="33" s="1"/>
  <c r="BH31" i="43"/>
  <c r="AS141" i="33"/>
  <c r="F73" i="41"/>
  <c r="G74" i="41" s="1"/>
  <c r="F84" i="41"/>
  <c r="F139" i="41"/>
  <c r="AK149" i="33"/>
  <c r="BE42" i="48"/>
  <c r="BK82" i="51"/>
  <c r="F84" i="43" l="1"/>
  <c r="F84" i="44"/>
  <c r="F84" i="45"/>
  <c r="BR212" i="57"/>
  <c r="DV30" i="57"/>
  <c r="DV11" i="57" s="1"/>
  <c r="BE198" i="33" s="1"/>
  <c r="BE31" i="46"/>
  <c r="BR213" i="57"/>
  <c r="DV31" i="57"/>
  <c r="DV12" i="57" s="1"/>
  <c r="BE199" i="33" s="1"/>
  <c r="BE31" i="47"/>
  <c r="DX28" i="57"/>
  <c r="DX9" i="57" s="1"/>
  <c r="BG196" i="33" s="1"/>
  <c r="BG31" i="44"/>
  <c r="BI40" i="40"/>
  <c r="DY27" i="57"/>
  <c r="DY8" i="57" s="1"/>
  <c r="BH195" i="33" s="1"/>
  <c r="BH31" i="40"/>
  <c r="DS33" i="57"/>
  <c r="DS14" i="57" s="1"/>
  <c r="BB201" i="33" s="1"/>
  <c r="BB202" i="33" s="1"/>
  <c r="BB98" i="33" s="1"/>
  <c r="BB31" i="49"/>
  <c r="DW29" i="57"/>
  <c r="DW10" i="57" s="1"/>
  <c r="BF197" i="33" s="1"/>
  <c r="BF31" i="45"/>
  <c r="DZ26" i="57"/>
  <c r="DZ7" i="57" s="1"/>
  <c r="BI194" i="33" s="1"/>
  <c r="BI31" i="43"/>
  <c r="AF152" i="33"/>
  <c r="F62" i="56"/>
  <c r="F135" i="33" s="1"/>
  <c r="F134" i="33"/>
  <c r="F76" i="59" s="1"/>
  <c r="BB171" i="33"/>
  <c r="BC57" i="55"/>
  <c r="F84" i="48"/>
  <c r="BB181" i="33"/>
  <c r="BC67" i="55"/>
  <c r="AL120" i="43"/>
  <c r="G85" i="44"/>
  <c r="G282" i="51"/>
  <c r="G61" i="44"/>
  <c r="CC103" i="57"/>
  <c r="AN71" i="55"/>
  <c r="AN113" i="32" s="1"/>
  <c r="F38" i="33"/>
  <c r="F42" i="33"/>
  <c r="F47" i="59" s="1"/>
  <c r="F40" i="33"/>
  <c r="F44" i="33"/>
  <c r="AF151" i="33"/>
  <c r="BF19" i="40"/>
  <c r="BG20" i="40"/>
  <c r="F84" i="46"/>
  <c r="AL142" i="33"/>
  <c r="BF19" i="48"/>
  <c r="BG20" i="48"/>
  <c r="F84" i="42"/>
  <c r="G85" i="43"/>
  <c r="G280" i="51"/>
  <c r="G61" i="43"/>
  <c r="BG20" i="47"/>
  <c r="BF19" i="47"/>
  <c r="BB177" i="33"/>
  <c r="BC63" i="55"/>
  <c r="AT141" i="33"/>
  <c r="AG120" i="49"/>
  <c r="F88" i="32"/>
  <c r="F87" i="32"/>
  <c r="F353" i="33"/>
  <c r="BF42" i="47"/>
  <c r="BF40" i="47" s="1"/>
  <c r="BL81" i="51"/>
  <c r="F88" i="40"/>
  <c r="F87" i="40"/>
  <c r="F357" i="33"/>
  <c r="F88" i="41"/>
  <c r="F87" i="41"/>
  <c r="F354" i="33"/>
  <c r="AL149" i="33"/>
  <c r="AK147" i="33"/>
  <c r="AU120" i="1"/>
  <c r="BG20" i="44"/>
  <c r="BF19" i="44"/>
  <c r="CB106" i="57"/>
  <c r="AM74" i="55"/>
  <c r="AM113" i="43" s="1"/>
  <c r="F88" i="44"/>
  <c r="F87" i="44"/>
  <c r="F358" i="33"/>
  <c r="BB176" i="33"/>
  <c r="BC62" i="55"/>
  <c r="F73" i="1"/>
  <c r="G74" i="1" s="1"/>
  <c r="F84" i="1"/>
  <c r="F46" i="33"/>
  <c r="F49" i="59" s="1"/>
  <c r="F139" i="1"/>
  <c r="BG42" i="45"/>
  <c r="BG40" i="45" s="1"/>
  <c r="BM79" i="51"/>
  <c r="BF19" i="41"/>
  <c r="BG20" i="41"/>
  <c r="F88" i="45"/>
  <c r="F87" i="45"/>
  <c r="F359" i="33"/>
  <c r="BG20" i="45"/>
  <c r="BF19" i="45"/>
  <c r="BG20" i="1"/>
  <c r="BF19" i="1"/>
  <c r="AK120" i="41"/>
  <c r="G85" i="42"/>
  <c r="G279" i="51"/>
  <c r="G61" i="42"/>
  <c r="BB173" i="33"/>
  <c r="BC59" i="55"/>
  <c r="AL120" i="45"/>
  <c r="F88" i="43"/>
  <c r="F87" i="43"/>
  <c r="F356" i="33"/>
  <c r="AW46" i="43"/>
  <c r="BR228" i="57"/>
  <c r="AL120" i="42"/>
  <c r="AW46" i="46"/>
  <c r="BR232" i="57"/>
  <c r="BB174" i="33"/>
  <c r="BC60" i="55"/>
  <c r="AW46" i="41"/>
  <c r="BR226" i="57"/>
  <c r="BW113" i="57"/>
  <c r="AH81" i="55"/>
  <c r="AH113" i="49" s="1"/>
  <c r="AM120" i="46"/>
  <c r="AK148" i="33"/>
  <c r="BI36" i="33"/>
  <c r="BI45" i="59"/>
  <c r="AH150" i="33"/>
  <c r="AG120" i="48"/>
  <c r="BB180" i="33"/>
  <c r="BC66" i="55"/>
  <c r="AW46" i="45"/>
  <c r="BR231" i="57"/>
  <c r="BB179" i="33"/>
  <c r="BC65" i="55"/>
  <c r="BB172" i="33"/>
  <c r="BC58" i="55"/>
  <c r="BG20" i="46"/>
  <c r="BF19" i="46"/>
  <c r="AW46" i="47"/>
  <c r="BR233" i="57"/>
  <c r="AL120" i="40"/>
  <c r="AK145" i="33"/>
  <c r="G85" i="49"/>
  <c r="G287" i="51"/>
  <c r="G61" i="49"/>
  <c r="G101" i="1"/>
  <c r="G209" i="33" s="1"/>
  <c r="G66" i="1"/>
  <c r="CA104" i="57"/>
  <c r="AL72" i="55"/>
  <c r="AL113" i="41" s="1"/>
  <c r="G85" i="47"/>
  <c r="G285" i="51"/>
  <c r="G61" i="47"/>
  <c r="CB109" i="57"/>
  <c r="AM77" i="55"/>
  <c r="AM113" i="45" s="1"/>
  <c r="BC42" i="49"/>
  <c r="BC40" i="49" s="1"/>
  <c r="BI83" i="51"/>
  <c r="CB105" i="57"/>
  <c r="AM73" i="55"/>
  <c r="AM113" i="42" s="1"/>
  <c r="BB175" i="33"/>
  <c r="BC61" i="55"/>
  <c r="AK146" i="33"/>
  <c r="AJ143" i="33"/>
  <c r="BG20" i="49"/>
  <c r="BF19" i="49"/>
  <c r="CC110" i="57"/>
  <c r="AN78" i="55"/>
  <c r="AN113" i="46" s="1"/>
  <c r="AI120" i="47"/>
  <c r="I136" i="51"/>
  <c r="AK144" i="33"/>
  <c r="AL120" i="44"/>
  <c r="G85" i="41"/>
  <c r="G278" i="51"/>
  <c r="G61" i="41"/>
  <c r="BF42" i="48"/>
  <c r="BL82" i="51"/>
  <c r="BF42" i="46"/>
  <c r="BF40" i="46" s="1"/>
  <c r="BL80" i="51"/>
  <c r="BW112" i="57"/>
  <c r="AH80" i="55"/>
  <c r="AH113" i="48" s="1"/>
  <c r="BV115" i="57"/>
  <c r="BG20" i="42"/>
  <c r="BF19" i="42"/>
  <c r="BE40" i="48"/>
  <c r="DU32" i="57"/>
  <c r="DU13" i="57" s="1"/>
  <c r="BD200" i="33" s="1"/>
  <c r="BD31" i="48"/>
  <c r="G85" i="48"/>
  <c r="G286" i="51"/>
  <c r="G61" i="48"/>
  <c r="CK102" i="57"/>
  <c r="AV70" i="55"/>
  <c r="AV113" i="1" s="1"/>
  <c r="AM120" i="32"/>
  <c r="F15" i="61"/>
  <c r="F29" i="61" s="1"/>
  <c r="F17" i="61"/>
  <c r="AW46" i="1"/>
  <c r="BR224" i="57"/>
  <c r="G85" i="45"/>
  <c r="G283" i="51"/>
  <c r="G61" i="45"/>
  <c r="CB107" i="57"/>
  <c r="AM75" i="55"/>
  <c r="AM113" i="40" s="1"/>
  <c r="AW46" i="40"/>
  <c r="BR229" i="57"/>
  <c r="F84" i="49"/>
  <c r="G85" i="46"/>
  <c r="G284" i="51"/>
  <c r="G61" i="46"/>
  <c r="BG20" i="32"/>
  <c r="BF19" i="32"/>
  <c r="F84" i="47"/>
  <c r="BB170" i="33"/>
  <c r="BC56" i="55"/>
  <c r="BG20" i="43"/>
  <c r="BF19" i="43"/>
  <c r="AW46" i="32"/>
  <c r="BR225" i="57"/>
  <c r="AW46" i="42"/>
  <c r="BR227" i="57"/>
  <c r="AW46" i="44"/>
  <c r="BR230" i="57"/>
  <c r="AW46" i="49"/>
  <c r="BR235" i="57"/>
  <c r="BH42" i="44"/>
  <c r="BH40" i="44" s="1"/>
  <c r="BN78" i="51"/>
  <c r="BI42" i="44" s="1"/>
  <c r="AW46" i="48"/>
  <c r="BR234" i="57"/>
  <c r="G85" i="32"/>
  <c r="G277" i="51"/>
  <c r="G61" i="32"/>
  <c r="BY111" i="57"/>
  <c r="AJ79" i="55"/>
  <c r="AJ113" i="47" s="1"/>
  <c r="G85" i="40"/>
  <c r="G281" i="51"/>
  <c r="G61" i="40"/>
  <c r="BB178" i="33"/>
  <c r="BC64" i="55"/>
  <c r="CB108" i="57"/>
  <c r="AM76" i="55"/>
  <c r="AM113" i="44" s="1"/>
  <c r="DT33" i="57" l="1"/>
  <c r="DT14" i="57" s="1"/>
  <c r="BC201" i="33" s="1"/>
  <c r="BC202" i="33" s="1"/>
  <c r="BC98" i="33" s="1"/>
  <c r="BC31" i="49"/>
  <c r="DX29" i="57"/>
  <c r="DX10" i="57" s="1"/>
  <c r="BG197" i="33" s="1"/>
  <c r="BG31" i="45"/>
  <c r="DW31" i="57"/>
  <c r="DW12" i="57" s="1"/>
  <c r="BF199" i="33" s="1"/>
  <c r="BF31" i="47"/>
  <c r="BI40" i="44"/>
  <c r="DY28" i="57"/>
  <c r="DY9" i="57" s="1"/>
  <c r="BH196" i="33" s="1"/>
  <c r="BH31" i="44"/>
  <c r="DW30" i="57"/>
  <c r="DW11" i="57" s="1"/>
  <c r="BF198" i="33" s="1"/>
  <c r="BF31" i="46"/>
  <c r="CC108" i="57"/>
  <c r="AN76" i="55"/>
  <c r="AN113" i="44" s="1"/>
  <c r="BC178" i="33"/>
  <c r="BD64" i="55"/>
  <c r="G67" i="32"/>
  <c r="BX50" i="57"/>
  <c r="G78" i="32"/>
  <c r="G77" i="32"/>
  <c r="G128" i="32"/>
  <c r="G112" i="32"/>
  <c r="AX46" i="49"/>
  <c r="BS235" i="57"/>
  <c r="AX46" i="42"/>
  <c r="BS227" i="57"/>
  <c r="F88" i="47"/>
  <c r="F87" i="47"/>
  <c r="F361" i="33"/>
  <c r="G67" i="46"/>
  <c r="BX57" i="57"/>
  <c r="G78" i="46"/>
  <c r="G128" i="46"/>
  <c r="G77" i="46"/>
  <c r="G112" i="46"/>
  <c r="F88" i="49"/>
  <c r="F87" i="49"/>
  <c r="F363" i="33"/>
  <c r="CC107" i="57"/>
  <c r="AN75" i="55"/>
  <c r="AN113" i="40" s="1"/>
  <c r="AM142" i="33"/>
  <c r="AV120" i="1"/>
  <c r="AH120" i="48"/>
  <c r="BG42" i="48"/>
  <c r="BM82" i="51"/>
  <c r="CD110" i="57"/>
  <c r="AO78" i="55"/>
  <c r="AO113" i="46" s="1"/>
  <c r="BC175" i="33"/>
  <c r="BD61" i="55"/>
  <c r="CC109" i="57"/>
  <c r="AN77" i="55"/>
  <c r="AN113" i="45" s="1"/>
  <c r="CB104" i="57"/>
  <c r="AM72" i="55"/>
  <c r="AM113" i="41" s="1"/>
  <c r="G67" i="49"/>
  <c r="BX60" i="57"/>
  <c r="G78" i="49"/>
  <c r="G128" i="49"/>
  <c r="G77" i="49"/>
  <c r="G112" i="49"/>
  <c r="AX46" i="47"/>
  <c r="BS233" i="57"/>
  <c r="BC179" i="33"/>
  <c r="BD65" i="55"/>
  <c r="AG151" i="33"/>
  <c r="AX46" i="41"/>
  <c r="BS226" i="57"/>
  <c r="AL144" i="33"/>
  <c r="AL148" i="33"/>
  <c r="BG19" i="1"/>
  <c r="BH20" i="1"/>
  <c r="F89" i="45"/>
  <c r="F132" i="45"/>
  <c r="F133" i="45" s="1"/>
  <c r="F134" i="45" s="1"/>
  <c r="F402" i="33"/>
  <c r="F54" i="61"/>
  <c r="F68" i="61" s="1"/>
  <c r="F211" i="51"/>
  <c r="F227" i="51" s="1"/>
  <c r="F90" i="45"/>
  <c r="E129" i="45"/>
  <c r="F130" i="45"/>
  <c r="BH42" i="45"/>
  <c r="BH40" i="45" s="1"/>
  <c r="BN79" i="51"/>
  <c r="BI42" i="45" s="1"/>
  <c r="F352" i="33"/>
  <c r="F88" i="1"/>
  <c r="F87" i="1"/>
  <c r="F48" i="33"/>
  <c r="BG42" i="47"/>
  <c r="BG40" i="47" s="1"/>
  <c r="BM81" i="51"/>
  <c r="F132" i="32"/>
  <c r="F133" i="32" s="1"/>
  <c r="F134" i="32" s="1"/>
  <c r="F89" i="32"/>
  <c r="F396" i="33"/>
  <c r="F205" i="51"/>
  <c r="F221" i="51" s="1"/>
  <c r="F48" i="61"/>
  <c r="F62" i="61" s="1"/>
  <c r="F90" i="32"/>
  <c r="E129" i="32"/>
  <c r="F130" i="32"/>
  <c r="BH20" i="47"/>
  <c r="BG19" i="47"/>
  <c r="F88" i="42"/>
  <c r="F87" i="42"/>
  <c r="F355" i="33"/>
  <c r="AN120" i="32"/>
  <c r="BC181" i="33"/>
  <c r="BD67" i="55"/>
  <c r="AF183" i="33"/>
  <c r="BZ111" i="57"/>
  <c r="AK79" i="55"/>
  <c r="AK113" i="47" s="1"/>
  <c r="AX46" i="48"/>
  <c r="BS234" i="57"/>
  <c r="AM120" i="44"/>
  <c r="G67" i="40"/>
  <c r="BX54" i="57"/>
  <c r="G77" i="40"/>
  <c r="G128" i="40"/>
  <c r="G78" i="40"/>
  <c r="G112" i="40"/>
  <c r="BC170" i="33"/>
  <c r="BD56" i="55"/>
  <c r="AX46" i="40"/>
  <c r="BS229" i="57"/>
  <c r="CL102" i="57"/>
  <c r="AW70" i="55"/>
  <c r="AW113" i="1" s="1"/>
  <c r="BG19" i="42"/>
  <c r="BH20" i="42"/>
  <c r="BX112" i="57"/>
  <c r="AI80" i="55"/>
  <c r="AI113" i="48" s="1"/>
  <c r="BW115" i="57"/>
  <c r="AI150" i="33"/>
  <c r="BD42" i="49"/>
  <c r="BD40" i="49" s="1"/>
  <c r="BJ83" i="51"/>
  <c r="BC172" i="33"/>
  <c r="BD58" i="55"/>
  <c r="BC180" i="33"/>
  <c r="BD66" i="55"/>
  <c r="AM149" i="33"/>
  <c r="AX46" i="46"/>
  <c r="BS232" i="57"/>
  <c r="AX46" i="43"/>
  <c r="BS228" i="57"/>
  <c r="BC173" i="33"/>
  <c r="BD59" i="55"/>
  <c r="AK143" i="33"/>
  <c r="BH20" i="41"/>
  <c r="BG19" i="41"/>
  <c r="G85" i="1"/>
  <c r="G49" i="33" s="1"/>
  <c r="G51" i="59" s="1"/>
  <c r="G276" i="51"/>
  <c r="G61" i="1"/>
  <c r="F132" i="44"/>
  <c r="F133" i="44" s="1"/>
  <c r="F134" i="44" s="1"/>
  <c r="F89" i="44"/>
  <c r="F401" i="33"/>
  <c r="F210" i="51"/>
  <c r="F226" i="51" s="1"/>
  <c r="F53" i="61"/>
  <c r="F67" i="61" s="1"/>
  <c r="F90" i="44"/>
  <c r="E129" i="44"/>
  <c r="F130" i="44"/>
  <c r="BH20" i="44"/>
  <c r="BG19" i="44"/>
  <c r="F132" i="41"/>
  <c r="F133" i="41" s="1"/>
  <c r="F134" i="41" s="1"/>
  <c r="F89" i="41"/>
  <c r="F397" i="33"/>
  <c r="F206" i="51"/>
  <c r="F222" i="51" s="1"/>
  <c r="F49" i="61"/>
  <c r="F63" i="61" s="1"/>
  <c r="F90" i="41"/>
  <c r="E129" i="41"/>
  <c r="F130" i="41"/>
  <c r="AG152" i="33"/>
  <c r="AG183" i="33" s="1"/>
  <c r="BC177" i="33"/>
  <c r="BD63" i="55"/>
  <c r="BH20" i="48"/>
  <c r="BG19" i="48"/>
  <c r="CD103" i="57"/>
  <c r="AO71" i="55"/>
  <c r="AO113" i="32" s="1"/>
  <c r="DZ27" i="57"/>
  <c r="DZ8" i="57" s="1"/>
  <c r="BI195" i="33" s="1"/>
  <c r="BI31" i="40"/>
  <c r="AJ120" i="47"/>
  <c r="AX46" i="44"/>
  <c r="BS230" i="57"/>
  <c r="BH20" i="43"/>
  <c r="BG19" i="43"/>
  <c r="G67" i="45"/>
  <c r="BX56" i="57"/>
  <c r="G77" i="45"/>
  <c r="G128" i="45"/>
  <c r="G78" i="45"/>
  <c r="G112" i="45"/>
  <c r="AX46" i="1"/>
  <c r="BS224" i="57"/>
  <c r="BG42" i="46"/>
  <c r="BG40" i="46" s="1"/>
  <c r="BM80" i="51"/>
  <c r="G67" i="41"/>
  <c r="BX51" i="57"/>
  <c r="G128" i="41"/>
  <c r="G78" i="41"/>
  <c r="G77" i="41"/>
  <c r="G112" i="41"/>
  <c r="BH20" i="49"/>
  <c r="BG19" i="49"/>
  <c r="AM120" i="42"/>
  <c r="G67" i="47"/>
  <c r="BX58" i="57"/>
  <c r="G128" i="47"/>
  <c r="G77" i="47"/>
  <c r="G78" i="47"/>
  <c r="G112" i="47"/>
  <c r="AX46" i="45"/>
  <c r="BS231" i="57"/>
  <c r="AH120" i="49"/>
  <c r="BC174" i="33"/>
  <c r="BD60" i="55"/>
  <c r="F132" i="43"/>
  <c r="F133" i="43" s="1"/>
  <c r="F134" i="43" s="1"/>
  <c r="F89" i="43"/>
  <c r="F399" i="33"/>
  <c r="F51" i="61"/>
  <c r="F65" i="61" s="1"/>
  <c r="F208" i="51"/>
  <c r="F224" i="51" s="1"/>
  <c r="F90" i="43"/>
  <c r="F130" i="43"/>
  <c r="E129" i="43"/>
  <c r="I135" i="51"/>
  <c r="BC176" i="33"/>
  <c r="BD62" i="55"/>
  <c r="AM120" i="43"/>
  <c r="AU141" i="33"/>
  <c r="F87" i="46"/>
  <c r="F88" i="46"/>
  <c r="F360" i="33"/>
  <c r="G78" i="44"/>
  <c r="G67" i="44"/>
  <c r="BX55" i="57"/>
  <c r="G128" i="44"/>
  <c r="G77" i="44"/>
  <c r="G112" i="44"/>
  <c r="F88" i="48"/>
  <c r="F87" i="48"/>
  <c r="F362" i="33"/>
  <c r="F77" i="59"/>
  <c r="G50" i="40"/>
  <c r="G50" i="42"/>
  <c r="G50" i="41"/>
  <c r="G50" i="49"/>
  <c r="G50" i="48"/>
  <c r="G50" i="45"/>
  <c r="G50" i="43"/>
  <c r="G50" i="46"/>
  <c r="G50" i="32"/>
  <c r="G50" i="47"/>
  <c r="G50" i="1"/>
  <c r="G50" i="44"/>
  <c r="AX46" i="32"/>
  <c r="BS225" i="57"/>
  <c r="BG19" i="32"/>
  <c r="BH20" i="32"/>
  <c r="AM120" i="40"/>
  <c r="G67" i="48"/>
  <c r="BX59" i="57"/>
  <c r="G78" i="48"/>
  <c r="G128" i="48"/>
  <c r="G77" i="48"/>
  <c r="G112" i="48"/>
  <c r="BF40" i="48"/>
  <c r="DV32" i="57"/>
  <c r="DV13" i="57" s="1"/>
  <c r="BE200" i="33" s="1"/>
  <c r="BR214" i="57"/>
  <c r="BE31" i="48"/>
  <c r="AL147" i="33"/>
  <c r="AN120" i="46"/>
  <c r="CC105" i="57"/>
  <c r="AN73" i="55"/>
  <c r="AN113" i="42" s="1"/>
  <c r="AM120" i="45"/>
  <c r="AL120" i="41"/>
  <c r="AL146" i="33"/>
  <c r="BH20" i="46"/>
  <c r="BG19" i="46"/>
  <c r="BX113" i="57"/>
  <c r="AI81" i="55"/>
  <c r="AI113" i="49" s="1"/>
  <c r="G67" i="42"/>
  <c r="BX52" i="57"/>
  <c r="G128" i="42"/>
  <c r="G78" i="42"/>
  <c r="G77" i="42"/>
  <c r="G112" i="42"/>
  <c r="BG19" i="45"/>
  <c r="BH20" i="45"/>
  <c r="CC106" i="57"/>
  <c r="AN74" i="55"/>
  <c r="AN113" i="43" s="1"/>
  <c r="F132" i="40"/>
  <c r="F133" i="40" s="1"/>
  <c r="F134" i="40" s="1"/>
  <c r="F89" i="40"/>
  <c r="F400" i="33"/>
  <c r="F209" i="51"/>
  <c r="F225" i="51" s="1"/>
  <c r="F52" i="61"/>
  <c r="F66" i="61" s="1"/>
  <c r="F90" i="40"/>
  <c r="E129" i="40"/>
  <c r="F130" i="40"/>
  <c r="G67" i="43"/>
  <c r="BX53" i="57"/>
  <c r="G128" i="43"/>
  <c r="G78" i="43"/>
  <c r="G77" i="43"/>
  <c r="G112" i="43"/>
  <c r="BH20" i="40"/>
  <c r="BG19" i="40"/>
  <c r="AL145" i="33"/>
  <c r="BC171" i="33"/>
  <c r="BD57" i="55"/>
  <c r="DX31" i="57" l="1"/>
  <c r="DX12" i="57" s="1"/>
  <c r="BG199" i="33" s="1"/>
  <c r="BG31" i="47"/>
  <c r="DU33" i="57"/>
  <c r="DU14" i="57" s="1"/>
  <c r="BD201" i="33" s="1"/>
  <c r="BD202" i="33" s="1"/>
  <c r="BD98" i="33" s="1"/>
  <c r="BD31" i="49"/>
  <c r="BI40" i="45"/>
  <c r="DY29" i="57"/>
  <c r="DY10" i="57" s="1"/>
  <c r="BH197" i="33" s="1"/>
  <c r="BH31" i="45"/>
  <c r="DX30" i="57"/>
  <c r="DX11" i="57" s="1"/>
  <c r="BG198" i="33" s="1"/>
  <c r="BG31" i="46"/>
  <c r="AN120" i="43"/>
  <c r="CD105" i="57"/>
  <c r="AO73" i="55"/>
  <c r="AO113" i="42" s="1"/>
  <c r="G119" i="48"/>
  <c r="G116" i="48"/>
  <c r="G294" i="33" s="1"/>
  <c r="G309" i="33" s="1"/>
  <c r="G114" i="48"/>
  <c r="G115" i="48" s="1"/>
  <c r="G264" i="33" s="1"/>
  <c r="G279" i="33" s="1"/>
  <c r="G119" i="44"/>
  <c r="G116" i="44"/>
  <c r="G290" i="33" s="1"/>
  <c r="G305" i="33" s="1"/>
  <c r="G114" i="44"/>
  <c r="G115" i="44" s="1"/>
  <c r="G260" i="33" s="1"/>
  <c r="G275" i="33" s="1"/>
  <c r="BD176" i="33"/>
  <c r="BE62" i="55"/>
  <c r="F136" i="43"/>
  <c r="E79" i="43"/>
  <c r="F148" i="43" s="1"/>
  <c r="AY46" i="45"/>
  <c r="BT231" i="57"/>
  <c r="G119" i="47"/>
  <c r="G116" i="47"/>
  <c r="G293" i="33" s="1"/>
  <c r="G308" i="33" s="1"/>
  <c r="G114" i="47"/>
  <c r="G115" i="47" s="1"/>
  <c r="G263" i="33" s="1"/>
  <c r="AM144" i="33"/>
  <c r="G119" i="41"/>
  <c r="G116" i="41"/>
  <c r="G286" i="33" s="1"/>
  <c r="G301" i="33" s="1"/>
  <c r="G114" i="41"/>
  <c r="G115" i="41" s="1"/>
  <c r="G256" i="33" s="1"/>
  <c r="BD177" i="33"/>
  <c r="BE63" i="55"/>
  <c r="E131" i="44"/>
  <c r="E137" i="44"/>
  <c r="G288" i="51"/>
  <c r="G290" i="51" s="1"/>
  <c r="BI20" i="41"/>
  <c r="BH19" i="41"/>
  <c r="BD173" i="33"/>
  <c r="BE59" i="55"/>
  <c r="AY46" i="46"/>
  <c r="BT232" i="57"/>
  <c r="BD172" i="33"/>
  <c r="BE58" i="55"/>
  <c r="BE42" i="49"/>
  <c r="BE40" i="49" s="1"/>
  <c r="BK83" i="51"/>
  <c r="BI20" i="42"/>
  <c r="BH19" i="42"/>
  <c r="AN142" i="33"/>
  <c r="F89" i="42"/>
  <c r="F132" i="42"/>
  <c r="F133" i="42" s="1"/>
  <c r="F134" i="42" s="1"/>
  <c r="F398" i="33"/>
  <c r="F50" i="61"/>
  <c r="F64" i="61" s="1"/>
  <c r="F207" i="51"/>
  <c r="F223" i="51" s="1"/>
  <c r="F90" i="42"/>
  <c r="E129" i="42"/>
  <c r="F130" i="42"/>
  <c r="F93" i="32"/>
  <c r="F94" i="32" s="1"/>
  <c r="F91" i="32"/>
  <c r="F53" i="33"/>
  <c r="F54" i="59" s="1"/>
  <c r="F52" i="33"/>
  <c r="F53" i="59" s="1"/>
  <c r="F87" i="33"/>
  <c r="F59" i="61"/>
  <c r="F73" i="61" s="1"/>
  <c r="F50" i="59"/>
  <c r="F93" i="45"/>
  <c r="F94" i="45" s="1"/>
  <c r="F91" i="45"/>
  <c r="F136" i="45"/>
  <c r="E79" i="45"/>
  <c r="F148" i="45" s="1"/>
  <c r="AY46" i="47"/>
  <c r="BT233" i="57"/>
  <c r="AN120" i="45"/>
  <c r="AO120" i="46"/>
  <c r="AN120" i="40"/>
  <c r="F132" i="47"/>
  <c r="F133" i="47" s="1"/>
  <c r="F134" i="47" s="1"/>
  <c r="F89" i="47"/>
  <c r="F404" i="33"/>
  <c r="F213" i="51"/>
  <c r="F229" i="51" s="1"/>
  <c r="F56" i="61"/>
  <c r="F70" i="61" s="1"/>
  <c r="F90" i="47"/>
  <c r="F130" i="47"/>
  <c r="E129" i="47"/>
  <c r="BD178" i="33"/>
  <c r="BE64" i="55"/>
  <c r="BD171" i="33"/>
  <c r="BE57" i="55"/>
  <c r="G116" i="43"/>
  <c r="G288" i="33" s="1"/>
  <c r="G303" i="33" s="1"/>
  <c r="G119" i="43"/>
  <c r="G114" i="43"/>
  <c r="G115" i="43" s="1"/>
  <c r="G258" i="33" s="1"/>
  <c r="F89" i="46"/>
  <c r="F132" i="46"/>
  <c r="F133" i="46" s="1"/>
  <c r="F134" i="46" s="1"/>
  <c r="F403" i="33"/>
  <c r="F55" i="61"/>
  <c r="F69" i="61" s="1"/>
  <c r="F212" i="51"/>
  <c r="F228" i="51" s="1"/>
  <c r="F90" i="46"/>
  <c r="E129" i="46"/>
  <c r="F130" i="46"/>
  <c r="E131" i="43"/>
  <c r="E137" i="43"/>
  <c r="AY46" i="1"/>
  <c r="BT224" i="57"/>
  <c r="BH19" i="43"/>
  <c r="BI20" i="43"/>
  <c r="E131" i="41"/>
  <c r="E137" i="41"/>
  <c r="BI20" i="44"/>
  <c r="BH19" i="44"/>
  <c r="F93" i="44"/>
  <c r="F94" i="44" s="1"/>
  <c r="F91" i="44"/>
  <c r="BD180" i="33"/>
  <c r="BE66" i="55"/>
  <c r="CM102" i="57"/>
  <c r="AX70" i="55"/>
  <c r="AX113" i="1" s="1"/>
  <c r="BD170" i="33"/>
  <c r="BE56" i="55"/>
  <c r="AY46" i="48"/>
  <c r="BT234" i="57"/>
  <c r="AK120" i="47"/>
  <c r="BD181" i="33"/>
  <c r="BE67" i="55"/>
  <c r="F136" i="32"/>
  <c r="E79" i="32"/>
  <c r="F148" i="32" s="1"/>
  <c r="F51" i="33"/>
  <c r="F52" i="59" s="1"/>
  <c r="CD109" i="57"/>
  <c r="AO77" i="55"/>
  <c r="AO113" i="45" s="1"/>
  <c r="CE110" i="57"/>
  <c r="AP78" i="55"/>
  <c r="AP113" i="46" s="1"/>
  <c r="AH151" i="33"/>
  <c r="AV141" i="33"/>
  <c r="CD107" i="57"/>
  <c r="AO75" i="55"/>
  <c r="AO113" i="40" s="1"/>
  <c r="F132" i="49"/>
  <c r="F133" i="49" s="1"/>
  <c r="F134" i="49" s="1"/>
  <c r="F89" i="49"/>
  <c r="F406" i="33"/>
  <c r="F58" i="61"/>
  <c r="F72" i="61" s="1"/>
  <c r="F215" i="51"/>
  <c r="F231" i="51" s="1"/>
  <c r="F90" i="49"/>
  <c r="E129" i="49"/>
  <c r="F130" i="49"/>
  <c r="AY46" i="42"/>
  <c r="BT227" i="57"/>
  <c r="G119" i="32"/>
  <c r="G116" i="32"/>
  <c r="G285" i="33" s="1"/>
  <c r="G300" i="33" s="1"/>
  <c r="G114" i="32"/>
  <c r="G115" i="32" s="1"/>
  <c r="G255" i="33" s="1"/>
  <c r="E131" i="40"/>
  <c r="E137" i="40"/>
  <c r="CD106" i="57"/>
  <c r="AO74" i="55"/>
  <c r="AO113" i="43" s="1"/>
  <c r="F93" i="40"/>
  <c r="F94" i="40" s="1"/>
  <c r="F91" i="40"/>
  <c r="G119" i="42"/>
  <c r="G116" i="42"/>
  <c r="G287" i="33" s="1"/>
  <c r="G302" i="33" s="1"/>
  <c r="G114" i="42"/>
  <c r="G115" i="42" s="1"/>
  <c r="G257" i="33" s="1"/>
  <c r="G272" i="33" s="1"/>
  <c r="AI120" i="49"/>
  <c r="AM148" i="33"/>
  <c r="BG40" i="48"/>
  <c r="DW32" i="57"/>
  <c r="DW13" i="57" s="1"/>
  <c r="BF200" i="33" s="1"/>
  <c r="BF31" i="48"/>
  <c r="AM146" i="33"/>
  <c r="AY46" i="32"/>
  <c r="BT225" i="57"/>
  <c r="AH152" i="33"/>
  <c r="AH183" i="33" s="1"/>
  <c r="BI20" i="49"/>
  <c r="BH19" i="49"/>
  <c r="AJ150" i="33"/>
  <c r="AO120" i="32"/>
  <c r="BI20" i="48"/>
  <c r="BH19" i="48"/>
  <c r="F93" i="41"/>
  <c r="F94" i="41" s="1"/>
  <c r="F91" i="41"/>
  <c r="E79" i="44"/>
  <c r="F148" i="44" s="1"/>
  <c r="F136" i="44"/>
  <c r="AY46" i="43"/>
  <c r="BT228" i="57"/>
  <c r="AI120" i="48"/>
  <c r="AY46" i="40"/>
  <c r="BT229" i="57"/>
  <c r="CA111" i="57"/>
  <c r="AL79" i="55"/>
  <c r="AL113" i="47" s="1"/>
  <c r="BH42" i="47"/>
  <c r="BH40" i="47" s="1"/>
  <c r="BN81" i="51"/>
  <c r="BI42" i="47" s="1"/>
  <c r="F132" i="1"/>
  <c r="F133" i="1" s="1"/>
  <c r="F134" i="1" s="1"/>
  <c r="F89" i="1"/>
  <c r="F395" i="33"/>
  <c r="F47" i="61"/>
  <c r="F61" i="61" s="1"/>
  <c r="F204" i="51"/>
  <c r="F220" i="51" s="1"/>
  <c r="F90" i="1"/>
  <c r="F130" i="1"/>
  <c r="E129" i="1"/>
  <c r="BH19" i="1"/>
  <c r="BI20" i="1"/>
  <c r="AY46" i="41"/>
  <c r="BT226" i="57"/>
  <c r="BD179" i="33"/>
  <c r="BE65" i="55"/>
  <c r="G119" i="49"/>
  <c r="G116" i="49"/>
  <c r="G295" i="33" s="1"/>
  <c r="G310" i="33" s="1"/>
  <c r="G114" i="49"/>
  <c r="G115" i="49" s="1"/>
  <c r="G265" i="33" s="1"/>
  <c r="G280" i="33" s="1"/>
  <c r="AM120" i="41"/>
  <c r="BD175" i="33"/>
  <c r="BE61" i="55"/>
  <c r="BH42" i="48"/>
  <c r="BN82" i="51"/>
  <c r="BI42" i="48" s="1"/>
  <c r="G119" i="46"/>
  <c r="G116" i="46"/>
  <c r="G292" i="33" s="1"/>
  <c r="G307" i="33" s="1"/>
  <c r="G114" i="46"/>
  <c r="G115" i="46" s="1"/>
  <c r="G262" i="33" s="1"/>
  <c r="AN120" i="44"/>
  <c r="DZ28" i="57"/>
  <c r="DZ9" i="57" s="1"/>
  <c r="BI196" i="33" s="1"/>
  <c r="BI31" i="44"/>
  <c r="BI20" i="40"/>
  <c r="BH19" i="40"/>
  <c r="E79" i="40"/>
  <c r="F148" i="40" s="1"/>
  <c r="F136" i="40"/>
  <c r="F71" i="59"/>
  <c r="BI20" i="45"/>
  <c r="BH19" i="45"/>
  <c r="BY113" i="57"/>
  <c r="AJ81" i="55"/>
  <c r="AJ113" i="49" s="1"/>
  <c r="BH19" i="46"/>
  <c r="BI20" i="46"/>
  <c r="AL143" i="33"/>
  <c r="AN120" i="42"/>
  <c r="AN149" i="33"/>
  <c r="BI20" i="32"/>
  <c r="BH19" i="32"/>
  <c r="F132" i="48"/>
  <c r="F133" i="48" s="1"/>
  <c r="F134" i="48" s="1"/>
  <c r="F89" i="48"/>
  <c r="F405" i="33"/>
  <c r="F214" i="51"/>
  <c r="F230" i="51" s="1"/>
  <c r="F57" i="61"/>
  <c r="F71" i="61" s="1"/>
  <c r="F90" i="48"/>
  <c r="E129" i="48"/>
  <c r="F130" i="48"/>
  <c r="AM145" i="33"/>
  <c r="F93" i="43"/>
  <c r="F94" i="43" s="1"/>
  <c r="F91" i="43"/>
  <c r="BD174" i="33"/>
  <c r="BE60" i="55"/>
  <c r="BH42" i="46"/>
  <c r="BH40" i="46" s="1"/>
  <c r="BN80" i="51"/>
  <c r="BI42" i="46" s="1"/>
  <c r="G119" i="45"/>
  <c r="G116" i="45"/>
  <c r="G291" i="33" s="1"/>
  <c r="G306" i="33" s="1"/>
  <c r="G114" i="45"/>
  <c r="G115" i="45" s="1"/>
  <c r="G261" i="33" s="1"/>
  <c r="AY46" i="44"/>
  <c r="BT230" i="57"/>
  <c r="CE103" i="57"/>
  <c r="AP71" i="55"/>
  <c r="AP113" i="32" s="1"/>
  <c r="E79" i="41"/>
  <c r="F148" i="41" s="1"/>
  <c r="F136" i="41"/>
  <c r="G67" i="1"/>
  <c r="G45" i="33" s="1"/>
  <c r="G39" i="33"/>
  <c r="BX49" i="57"/>
  <c r="BX61" i="57" s="1"/>
  <c r="G78" i="1"/>
  <c r="G77" i="1"/>
  <c r="G128" i="1"/>
  <c r="G112" i="1"/>
  <c r="BY112" i="57"/>
  <c r="AJ80" i="55"/>
  <c r="AJ113" i="48" s="1"/>
  <c r="BX115" i="57"/>
  <c r="AW120" i="1"/>
  <c r="G116" i="40"/>
  <c r="G289" i="33" s="1"/>
  <c r="G304" i="33" s="1"/>
  <c r="G119" i="40"/>
  <c r="G114" i="40"/>
  <c r="G115" i="40" s="1"/>
  <c r="G259" i="33" s="1"/>
  <c r="AM147" i="33"/>
  <c r="BH19" i="47"/>
  <c r="BI20" i="47"/>
  <c r="E131" i="32"/>
  <c r="E137" i="32"/>
  <c r="F364" i="33"/>
  <c r="E131" i="45"/>
  <c r="E137" i="45"/>
  <c r="CC104" i="57"/>
  <c r="AN72" i="55"/>
  <c r="AN113" i="41" s="1"/>
  <c r="AY46" i="49"/>
  <c r="BT235" i="57"/>
  <c r="CD108" i="57"/>
  <c r="AO76" i="55"/>
  <c r="AO113" i="44" s="1"/>
  <c r="G270" i="33" l="1"/>
  <c r="G274" i="33"/>
  <c r="G278" i="33"/>
  <c r="G273" i="33"/>
  <c r="BI40" i="47"/>
  <c r="DY31" i="57"/>
  <c r="DY12" i="57" s="1"/>
  <c r="BH199" i="33" s="1"/>
  <c r="BH31" i="47"/>
  <c r="BI40" i="46"/>
  <c r="DY30" i="57"/>
  <c r="DY11" i="57" s="1"/>
  <c r="BH198" i="33" s="1"/>
  <c r="BH31" i="46"/>
  <c r="BF40" i="49"/>
  <c r="BR215" i="57"/>
  <c r="DV33" i="57"/>
  <c r="DV14" i="57" s="1"/>
  <c r="BE201" i="33" s="1"/>
  <c r="BE202" i="33" s="1"/>
  <c r="BE98" i="33" s="1"/>
  <c r="BE31" i="49"/>
  <c r="AO120" i="44"/>
  <c r="CD104" i="57"/>
  <c r="AO72" i="55"/>
  <c r="AO113" i="41" s="1"/>
  <c r="BI19" i="47"/>
  <c r="G124" i="40"/>
  <c r="G121" i="40"/>
  <c r="G102" i="40"/>
  <c r="G71" i="40" s="1"/>
  <c r="AW141" i="33"/>
  <c r="CF103" i="57"/>
  <c r="AQ71" i="55"/>
  <c r="AQ113" i="32" s="1"/>
  <c r="AZ46" i="49"/>
  <c r="BU235" i="57"/>
  <c r="AJ120" i="48"/>
  <c r="G119" i="1"/>
  <c r="G116" i="1"/>
  <c r="G284" i="33" s="1"/>
  <c r="G114" i="1"/>
  <c r="AN144" i="33"/>
  <c r="BE175" i="33"/>
  <c r="BF61" i="55"/>
  <c r="BJ20" i="1"/>
  <c r="BJ19" i="1" s="1"/>
  <c r="BI19" i="1"/>
  <c r="F93" i="1"/>
  <c r="F94" i="1" s="1"/>
  <c r="F91" i="1"/>
  <c r="BH40" i="48"/>
  <c r="DX32" i="57"/>
  <c r="DX13" i="57" s="1"/>
  <c r="BG200" i="33" s="1"/>
  <c r="BG31" i="48"/>
  <c r="G124" i="42"/>
  <c r="G121" i="42"/>
  <c r="G102" i="42"/>
  <c r="G71" i="42" s="1"/>
  <c r="AO120" i="43"/>
  <c r="G124" i="32"/>
  <c r="G121" i="32"/>
  <c r="G102" i="32"/>
  <c r="G71" i="32" s="1"/>
  <c r="E131" i="49"/>
  <c r="E137" i="49"/>
  <c r="CE107" i="57"/>
  <c r="AP75" i="55"/>
  <c r="AP113" i="40" s="1"/>
  <c r="CE109" i="57"/>
  <c r="AP77" i="55"/>
  <c r="AP113" i="45" s="1"/>
  <c r="AK150" i="33"/>
  <c r="BI19" i="44"/>
  <c r="AZ46" i="1"/>
  <c r="BU224" i="57"/>
  <c r="D141" i="43"/>
  <c r="E140" i="43"/>
  <c r="E131" i="46"/>
  <c r="E137" i="46"/>
  <c r="G124" i="43"/>
  <c r="G102" i="43"/>
  <c r="G71" i="43" s="1"/>
  <c r="G121" i="43"/>
  <c r="E131" i="47"/>
  <c r="E137" i="47"/>
  <c r="F330" i="33"/>
  <c r="F343" i="33" s="1"/>
  <c r="E131" i="42"/>
  <c r="E137" i="42"/>
  <c r="BF42" i="49"/>
  <c r="BL83" i="51"/>
  <c r="AZ46" i="46"/>
  <c r="BU232" i="57"/>
  <c r="BE176" i="33"/>
  <c r="BF62" i="55"/>
  <c r="G124" i="44"/>
  <c r="G121" i="44"/>
  <c r="G102" i="44"/>
  <c r="G71" i="44" s="1"/>
  <c r="AO120" i="42"/>
  <c r="AN120" i="41"/>
  <c r="D141" i="32"/>
  <c r="E140" i="32"/>
  <c r="BZ112" i="57"/>
  <c r="AK80" i="55"/>
  <c r="AK113" i="48" s="1"/>
  <c r="BY115" i="57"/>
  <c r="F325" i="33"/>
  <c r="F338" i="33" s="1"/>
  <c r="AP120" i="32"/>
  <c r="G276" i="33"/>
  <c r="E131" i="48"/>
  <c r="E137" i="48"/>
  <c r="BI19" i="45"/>
  <c r="F328" i="33"/>
  <c r="F341" i="33" s="1"/>
  <c r="AN147" i="33"/>
  <c r="G124" i="46"/>
  <c r="G121" i="46"/>
  <c r="G102" i="46"/>
  <c r="G71" i="46" s="1"/>
  <c r="AZ46" i="41"/>
  <c r="BU226" i="57"/>
  <c r="E79" i="1"/>
  <c r="F148" i="1" s="1"/>
  <c r="F136" i="1"/>
  <c r="F69" i="59"/>
  <c r="AI151" i="33"/>
  <c r="AO142" i="33"/>
  <c r="AI152" i="33"/>
  <c r="CE106" i="57"/>
  <c r="AP74" i="55"/>
  <c r="AP113" i="43" s="1"/>
  <c r="AZ46" i="42"/>
  <c r="BU227" i="57"/>
  <c r="F93" i="49"/>
  <c r="F94" i="49" s="1"/>
  <c r="F91" i="49"/>
  <c r="AP120" i="46"/>
  <c r="BE181" i="33"/>
  <c r="BF67" i="55"/>
  <c r="AZ46" i="48"/>
  <c r="BU234" i="57"/>
  <c r="AX120" i="1"/>
  <c r="BE180" i="33"/>
  <c r="BF66" i="55"/>
  <c r="BI19" i="43"/>
  <c r="F93" i="46"/>
  <c r="F94" i="46" s="1"/>
  <c r="F91" i="46"/>
  <c r="F136" i="46"/>
  <c r="E79" i="46"/>
  <c r="F148" i="46" s="1"/>
  <c r="BE178" i="33"/>
  <c r="BF64" i="55"/>
  <c r="AN146" i="33"/>
  <c r="AN148" i="33"/>
  <c r="F93" i="42"/>
  <c r="F94" i="42" s="1"/>
  <c r="F91" i="42"/>
  <c r="F136" i="42"/>
  <c r="E79" i="42"/>
  <c r="F148" i="42" s="1"/>
  <c r="BI19" i="41"/>
  <c r="G124" i="41"/>
  <c r="G121" i="41"/>
  <c r="G102" i="41"/>
  <c r="G71" i="41" s="1"/>
  <c r="CE105" i="57"/>
  <c r="AP73" i="55"/>
  <c r="AP113" i="42" s="1"/>
  <c r="D141" i="45"/>
  <c r="E140" i="45"/>
  <c r="BE174" i="33"/>
  <c r="BF60" i="55"/>
  <c r="F93" i="48"/>
  <c r="F94" i="48" s="1"/>
  <c r="F91" i="48"/>
  <c r="BI19" i="32"/>
  <c r="AJ120" i="49"/>
  <c r="G124" i="49"/>
  <c r="G121" i="49"/>
  <c r="G102" i="49"/>
  <c r="G71" i="49" s="1"/>
  <c r="E131" i="1"/>
  <c r="E137" i="1"/>
  <c r="AL120" i="47"/>
  <c r="AZ46" i="40"/>
  <c r="BU229" i="57"/>
  <c r="F329" i="33"/>
  <c r="F342" i="33" s="1"/>
  <c r="BI19" i="48"/>
  <c r="BI19" i="49"/>
  <c r="AZ46" i="32"/>
  <c r="BU225" i="57"/>
  <c r="F136" i="49"/>
  <c r="E79" i="49"/>
  <c r="F148" i="49" s="1"/>
  <c r="CF110" i="57"/>
  <c r="AQ78" i="55"/>
  <c r="AQ113" i="46" s="1"/>
  <c r="BE171" i="33"/>
  <c r="BF57" i="55"/>
  <c r="F93" i="47"/>
  <c r="F94" i="47" s="1"/>
  <c r="F91" i="47"/>
  <c r="AZ46" i="47"/>
  <c r="BU233" i="57"/>
  <c r="BI19" i="42"/>
  <c r="BE172" i="33"/>
  <c r="BF58" i="55"/>
  <c r="BE173" i="33"/>
  <c r="BF59" i="55"/>
  <c r="H134" i="51"/>
  <c r="D141" i="44"/>
  <c r="E140" i="44"/>
  <c r="G124" i="47"/>
  <c r="G121" i="47"/>
  <c r="G102" i="47"/>
  <c r="G71" i="47" s="1"/>
  <c r="F327" i="33"/>
  <c r="F340" i="33" s="1"/>
  <c r="DZ29" i="57"/>
  <c r="DZ10" i="57" s="1"/>
  <c r="BI197" i="33" s="1"/>
  <c r="BI31" i="45"/>
  <c r="G48" i="59"/>
  <c r="CE108" i="57"/>
  <c r="AP76" i="55"/>
  <c r="AP113" i="44" s="1"/>
  <c r="AZ46" i="44"/>
  <c r="BU230" i="57"/>
  <c r="G124" i="45"/>
  <c r="G121" i="45"/>
  <c r="G102" i="45"/>
  <c r="G71" i="45" s="1"/>
  <c r="F136" i="48"/>
  <c r="E79" i="48"/>
  <c r="F148" i="48" s="1"/>
  <c r="BI19" i="46"/>
  <c r="BZ113" i="57"/>
  <c r="AK81" i="55"/>
  <c r="AK113" i="49" s="1"/>
  <c r="BI19" i="40"/>
  <c r="G277" i="33"/>
  <c r="AM143" i="33"/>
  <c r="BE179" i="33"/>
  <c r="BF65" i="55"/>
  <c r="F411" i="33"/>
  <c r="F81" i="59" s="1"/>
  <c r="F409" i="33"/>
  <c r="F79" i="59" s="1"/>
  <c r="F410" i="33"/>
  <c r="F80" i="59" s="1"/>
  <c r="F408" i="33"/>
  <c r="F78" i="59" s="1"/>
  <c r="CB111" i="57"/>
  <c r="AM79" i="55"/>
  <c r="AM113" i="47" s="1"/>
  <c r="AZ46" i="43"/>
  <c r="BU228" i="57"/>
  <c r="H133" i="51"/>
  <c r="E72" i="59"/>
  <c r="D141" i="40"/>
  <c r="E140" i="40"/>
  <c r="AO120" i="40"/>
  <c r="AO120" i="45"/>
  <c r="F324" i="33"/>
  <c r="F337" i="33" s="1"/>
  <c r="BE170" i="33"/>
  <c r="BF56" i="55"/>
  <c r="CN102" i="57"/>
  <c r="AY70" i="55"/>
  <c r="AY113" i="1" s="1"/>
  <c r="D141" i="41"/>
  <c r="E140" i="41"/>
  <c r="F136" i="47"/>
  <c r="E79" i="47"/>
  <c r="F148" i="47" s="1"/>
  <c r="AO149" i="33"/>
  <c r="G300" i="51"/>
  <c r="G301" i="51"/>
  <c r="G295" i="51"/>
  <c r="G291" i="51"/>
  <c r="G305" i="51" s="1"/>
  <c r="G309" i="51" s="1"/>
  <c r="G292" i="51"/>
  <c r="G296" i="51"/>
  <c r="G293" i="51"/>
  <c r="G294" i="51"/>
  <c r="G298" i="51"/>
  <c r="G297" i="51"/>
  <c r="G299" i="51"/>
  <c r="BE177" i="33"/>
  <c r="BF63" i="55"/>
  <c r="G271" i="33"/>
  <c r="AZ46" i="45"/>
  <c r="BU231" i="57"/>
  <c r="G121" i="48"/>
  <c r="G102" i="48"/>
  <c r="G71" i="48" s="1"/>
  <c r="G124" i="48"/>
  <c r="AN145" i="33"/>
  <c r="CA113" i="57" l="1"/>
  <c r="AL81" i="55"/>
  <c r="AL113" i="49" s="1"/>
  <c r="G162" i="33"/>
  <c r="G86" i="45"/>
  <c r="CF108" i="57"/>
  <c r="AQ76" i="55"/>
  <c r="AQ113" i="44" s="1"/>
  <c r="H132" i="51"/>
  <c r="E70" i="59"/>
  <c r="D141" i="1"/>
  <c r="E140" i="1"/>
  <c r="G166" i="33"/>
  <c r="G86" i="49"/>
  <c r="G70" i="41"/>
  <c r="G137" i="61"/>
  <c r="G151" i="61" s="1"/>
  <c r="B165" i="61" s="1"/>
  <c r="G415" i="51"/>
  <c r="BA46" i="41"/>
  <c r="BV226" i="57"/>
  <c r="G70" i="42"/>
  <c r="G138" i="61"/>
  <c r="G152" i="61" s="1"/>
  <c r="B166" i="61" s="1"/>
  <c r="G416" i="51"/>
  <c r="CE104" i="57"/>
  <c r="AP72" i="55"/>
  <c r="AP113" i="41" s="1"/>
  <c r="G165" i="33"/>
  <c r="G86" i="48"/>
  <c r="BA46" i="45"/>
  <c r="BV231" i="57"/>
  <c r="CO102" i="57"/>
  <c r="AZ70" i="55"/>
  <c r="AZ113" i="1" s="1"/>
  <c r="BA46" i="44"/>
  <c r="BV230" i="57"/>
  <c r="G164" i="33"/>
  <c r="G86" i="47"/>
  <c r="AP120" i="42"/>
  <c r="F331" i="33"/>
  <c r="F344" i="33" s="1"/>
  <c r="AI183" i="33"/>
  <c r="G163" i="33"/>
  <c r="G86" i="46"/>
  <c r="D141" i="48"/>
  <c r="E140" i="48"/>
  <c r="AK120" i="48"/>
  <c r="AO144" i="33"/>
  <c r="BF176" i="33"/>
  <c r="BG62" i="55"/>
  <c r="G304" i="51"/>
  <c r="D141" i="47"/>
  <c r="E140" i="47"/>
  <c r="BA46" i="1"/>
  <c r="BV224" i="57"/>
  <c r="AP120" i="45"/>
  <c r="G156" i="33"/>
  <c r="G86" i="32"/>
  <c r="BI40" i="48"/>
  <c r="DY32" i="57"/>
  <c r="DY13" i="57" s="1"/>
  <c r="BH200" i="33" s="1"/>
  <c r="BH31" i="48"/>
  <c r="G115" i="1"/>
  <c r="G254" i="33" s="1"/>
  <c r="G269" i="33" s="1"/>
  <c r="G281" i="33" s="1"/>
  <c r="G206" i="33"/>
  <c r="AJ151" i="33"/>
  <c r="AQ120" i="32"/>
  <c r="G70" i="40"/>
  <c r="G140" i="61"/>
  <c r="G154" i="61" s="1"/>
  <c r="B168" i="61" s="1"/>
  <c r="G418" i="51"/>
  <c r="F334" i="33"/>
  <c r="F347" i="33" s="1"/>
  <c r="BA46" i="32"/>
  <c r="BV225" i="57"/>
  <c r="BA46" i="48"/>
  <c r="BV234" i="57"/>
  <c r="BA46" i="42"/>
  <c r="BV227" i="57"/>
  <c r="AP142" i="33"/>
  <c r="G161" i="33"/>
  <c r="G86" i="44"/>
  <c r="BA46" i="46"/>
  <c r="BV232" i="57"/>
  <c r="BF173" i="33"/>
  <c r="BG59" i="55"/>
  <c r="AQ120" i="46"/>
  <c r="AP149" i="33"/>
  <c r="AO148" i="33"/>
  <c r="BA46" i="43"/>
  <c r="BV228" i="57"/>
  <c r="AM120" i="47"/>
  <c r="G70" i="45"/>
  <c r="G142" i="61"/>
  <c r="G156" i="61" s="1"/>
  <c r="B170" i="61" s="1"/>
  <c r="G420" i="51"/>
  <c r="CG110" i="57"/>
  <c r="AR78" i="55"/>
  <c r="AR113" i="46" s="1"/>
  <c r="AL150" i="33"/>
  <c r="G70" i="49"/>
  <c r="G146" i="61"/>
  <c r="G160" i="61" s="1"/>
  <c r="B174" i="61" s="1"/>
  <c r="G424" i="51"/>
  <c r="CF105" i="57"/>
  <c r="AQ73" i="55"/>
  <c r="AQ113" i="42" s="1"/>
  <c r="G157" i="33"/>
  <c r="G86" i="41"/>
  <c r="F326" i="33"/>
  <c r="F339" i="33" s="1"/>
  <c r="BF181" i="33"/>
  <c r="BG67" i="55"/>
  <c r="AP120" i="43"/>
  <c r="CA112" i="57"/>
  <c r="AL80" i="55"/>
  <c r="AL113" i="48" s="1"/>
  <c r="BZ115" i="57"/>
  <c r="AN143" i="33"/>
  <c r="G70" i="44"/>
  <c r="G141" i="61"/>
  <c r="G155" i="61" s="1"/>
  <c r="B169" i="61" s="1"/>
  <c r="G419" i="51"/>
  <c r="G302" i="51"/>
  <c r="BG42" i="49"/>
  <c r="BG40" i="49" s="1"/>
  <c r="BM83" i="51"/>
  <c r="D141" i="42"/>
  <c r="E140" i="42"/>
  <c r="D141" i="46"/>
  <c r="E140" i="46"/>
  <c r="CF109" i="57"/>
  <c r="AQ77" i="55"/>
  <c r="AQ113" i="45" s="1"/>
  <c r="D141" i="49"/>
  <c r="E140" i="49"/>
  <c r="G158" i="33"/>
  <c r="G86" i="42"/>
  <c r="BF175" i="33"/>
  <c r="BG61" i="55"/>
  <c r="G296" i="33"/>
  <c r="G299" i="33"/>
  <c r="G311" i="33" s="1"/>
  <c r="BA46" i="49"/>
  <c r="BV235" i="57"/>
  <c r="CG103" i="57"/>
  <c r="AR71" i="55"/>
  <c r="AR113" i="32" s="1"/>
  <c r="AO147" i="33"/>
  <c r="DW33" i="57"/>
  <c r="DW14" i="57" s="1"/>
  <c r="BF201" i="33" s="1"/>
  <c r="BF202" i="33" s="1"/>
  <c r="BF98" i="33" s="1"/>
  <c r="BF31" i="49"/>
  <c r="DZ30" i="57"/>
  <c r="DZ11" i="57" s="1"/>
  <c r="BI198" i="33" s="1"/>
  <c r="BI31" i="46"/>
  <c r="DZ31" i="57"/>
  <c r="DZ12" i="57" s="1"/>
  <c r="BI199" i="33" s="1"/>
  <c r="BI31" i="47"/>
  <c r="BF177" i="33"/>
  <c r="BG63" i="55"/>
  <c r="AO146" i="33"/>
  <c r="BF179" i="33"/>
  <c r="BG65" i="55"/>
  <c r="BF171" i="33"/>
  <c r="BG57" i="55"/>
  <c r="BF180" i="33"/>
  <c r="BG66" i="55"/>
  <c r="G159" i="33"/>
  <c r="G86" i="43"/>
  <c r="CF107" i="57"/>
  <c r="AQ75" i="55"/>
  <c r="AQ113" i="40" s="1"/>
  <c r="BF174" i="33"/>
  <c r="BG60" i="55"/>
  <c r="G70" i="48"/>
  <c r="G145" i="61"/>
  <c r="G159" i="61" s="1"/>
  <c r="B173" i="61" s="1"/>
  <c r="G423" i="51"/>
  <c r="F332" i="33"/>
  <c r="F345" i="33" s="1"/>
  <c r="BF170" i="33"/>
  <c r="BG56" i="55"/>
  <c r="AY120" i="1"/>
  <c r="CC111" i="57"/>
  <c r="AN79" i="55"/>
  <c r="AN113" i="47" s="1"/>
  <c r="AK120" i="49"/>
  <c r="F333" i="33"/>
  <c r="F346" i="33" s="1"/>
  <c r="AP120" i="44"/>
  <c r="G70" i="47"/>
  <c r="G144" i="61"/>
  <c r="G158" i="61" s="1"/>
  <c r="B172" i="61" s="1"/>
  <c r="G422" i="51"/>
  <c r="BF172" i="33"/>
  <c r="BG58" i="55"/>
  <c r="BA46" i="47"/>
  <c r="BV233" i="57"/>
  <c r="BA46" i="40"/>
  <c r="BV229" i="57"/>
  <c r="AJ152" i="33"/>
  <c r="AJ183" i="33" s="1"/>
  <c r="BF178" i="33"/>
  <c r="BG64" i="55"/>
  <c r="AX141" i="33"/>
  <c r="CF106" i="57"/>
  <c r="AQ74" i="55"/>
  <c r="AQ113" i="43" s="1"/>
  <c r="F323" i="33"/>
  <c r="G70" i="46"/>
  <c r="G143" i="61"/>
  <c r="G157" i="61" s="1"/>
  <c r="B171" i="61" s="1"/>
  <c r="G421" i="51"/>
  <c r="G70" i="43"/>
  <c r="G139" i="61"/>
  <c r="G153" i="61" s="1"/>
  <c r="B167" i="61" s="1"/>
  <c r="G417" i="51"/>
  <c r="AP120" i="40"/>
  <c r="G70" i="32"/>
  <c r="G136" i="61"/>
  <c r="G150" i="61" s="1"/>
  <c r="B164" i="61" s="1"/>
  <c r="G414" i="51"/>
  <c r="AO145" i="33"/>
  <c r="G124" i="1"/>
  <c r="G121" i="1"/>
  <c r="G124" i="33" s="1"/>
  <c r="G101" i="33" s="1"/>
  <c r="G102" i="1"/>
  <c r="G71" i="1" s="1"/>
  <c r="G160" i="33"/>
  <c r="G86" i="40"/>
  <c r="AO120" i="41"/>
  <c r="DX33" i="57" l="1"/>
  <c r="DX14" i="57" s="1"/>
  <c r="BG201" i="33" s="1"/>
  <c r="BG202" i="33" s="1"/>
  <c r="BG98" i="33" s="1"/>
  <c r="BG31" i="49"/>
  <c r="G70" i="1"/>
  <c r="G5" i="59" s="1"/>
  <c r="G56" i="33"/>
  <c r="G135" i="61"/>
  <c r="G413" i="51"/>
  <c r="G425" i="51" s="1"/>
  <c r="BG171" i="33"/>
  <c r="BH57" i="55"/>
  <c r="G240" i="33"/>
  <c r="G225" i="33"/>
  <c r="F366" i="33"/>
  <c r="F336" i="33"/>
  <c r="BB46" i="40"/>
  <c r="BW229" i="57"/>
  <c r="BG172" i="33"/>
  <c r="BH58" i="55"/>
  <c r="BG170" i="33"/>
  <c r="BH56" i="55"/>
  <c r="G243" i="33"/>
  <c r="G228" i="33"/>
  <c r="BG179" i="33"/>
  <c r="BH65" i="55"/>
  <c r="BG177" i="33"/>
  <c r="BH63" i="55"/>
  <c r="CH103" i="57"/>
  <c r="AS71" i="55"/>
  <c r="AS113" i="32" s="1"/>
  <c r="G242" i="33"/>
  <c r="G227" i="33"/>
  <c r="CG109" i="57"/>
  <c r="AR77" i="55"/>
  <c r="AR113" i="45" s="1"/>
  <c r="AL120" i="48"/>
  <c r="AP145" i="33"/>
  <c r="CG105" i="57"/>
  <c r="AR73" i="55"/>
  <c r="AR113" i="42" s="1"/>
  <c r="CH110" i="57"/>
  <c r="AS78" i="55"/>
  <c r="AS113" i="46" s="1"/>
  <c r="BB46" i="43"/>
  <c r="BW228" i="57"/>
  <c r="AQ149" i="33"/>
  <c r="BB46" i="46"/>
  <c r="BW232" i="57"/>
  <c r="BB46" i="48"/>
  <c r="BW234" i="57"/>
  <c r="BB46" i="32"/>
  <c r="BW225" i="57"/>
  <c r="AP148" i="33"/>
  <c r="BG176" i="33"/>
  <c r="BH62" i="55"/>
  <c r="G248" i="33"/>
  <c r="G233" i="33"/>
  <c r="CP102" i="57"/>
  <c r="BA70" i="55"/>
  <c r="BA113" i="1" s="1"/>
  <c r="AP120" i="41"/>
  <c r="G250" i="33"/>
  <c r="G235" i="33"/>
  <c r="G246" i="33"/>
  <c r="G231" i="33"/>
  <c r="AO143" i="33"/>
  <c r="CG106" i="57"/>
  <c r="AR74" i="55"/>
  <c r="AR113" i="43" s="1"/>
  <c r="BG178" i="33"/>
  <c r="BH64" i="55"/>
  <c r="AP147" i="33"/>
  <c r="BG174" i="33"/>
  <c r="BH60" i="55"/>
  <c r="AM150" i="33"/>
  <c r="AZ120" i="1"/>
  <c r="G244" i="33"/>
  <c r="G229" i="33"/>
  <c r="G155" i="33"/>
  <c r="G86" i="1"/>
  <c r="G50" i="33" s="1"/>
  <c r="AN120" i="47"/>
  <c r="AQ120" i="40"/>
  <c r="BG180" i="33"/>
  <c r="BH66" i="55"/>
  <c r="BB46" i="49"/>
  <c r="BW235" i="57"/>
  <c r="BG175" i="33"/>
  <c r="BH61" i="55"/>
  <c r="CB112" i="57"/>
  <c r="AM80" i="55"/>
  <c r="AM113" i="48" s="1"/>
  <c r="CA115" i="57"/>
  <c r="BG181" i="33"/>
  <c r="BH67" i="55"/>
  <c r="BG173" i="33"/>
  <c r="BH59" i="55"/>
  <c r="AQ142" i="33"/>
  <c r="G106" i="33"/>
  <c r="G107" i="33"/>
  <c r="DZ32" i="57"/>
  <c r="DZ13" i="57" s="1"/>
  <c r="BI200" i="33" s="1"/>
  <c r="BI31" i="48"/>
  <c r="AK151" i="33"/>
  <c r="G247" i="33"/>
  <c r="G232" i="33"/>
  <c r="AP144" i="33"/>
  <c r="BB46" i="44"/>
  <c r="BW230" i="57"/>
  <c r="G249" i="33"/>
  <c r="G234" i="33"/>
  <c r="CF104" i="57"/>
  <c r="AQ72" i="55"/>
  <c r="AQ113" i="41" s="1"/>
  <c r="AQ120" i="44"/>
  <c r="AL120" i="49"/>
  <c r="AR120" i="32"/>
  <c r="AQ120" i="45"/>
  <c r="AQ120" i="42"/>
  <c r="AR120" i="46"/>
  <c r="G245" i="33"/>
  <c r="G230" i="33"/>
  <c r="G308" i="51"/>
  <c r="G310" i="51" s="1"/>
  <c r="G306" i="51"/>
  <c r="AP146" i="33"/>
  <c r="AQ120" i="43"/>
  <c r="BB46" i="47"/>
  <c r="BW233" i="57"/>
  <c r="AK152" i="33"/>
  <c r="AK183" i="33" s="1"/>
  <c r="CD111" i="57"/>
  <c r="AO79" i="55"/>
  <c r="AO113" i="47" s="1"/>
  <c r="AY141" i="33"/>
  <c r="CG107" i="57"/>
  <c r="AR75" i="55"/>
  <c r="AR113" i="40" s="1"/>
  <c r="BH42" i="49"/>
  <c r="BH40" i="49" s="1"/>
  <c r="BN83" i="51"/>
  <c r="BI42" i="49" s="1"/>
  <c r="G241" i="33"/>
  <c r="G226" i="33"/>
  <c r="BB46" i="42"/>
  <c r="BW227" i="57"/>
  <c r="BB46" i="1"/>
  <c r="BW224" i="57"/>
  <c r="BB46" i="45"/>
  <c r="BW231" i="57"/>
  <c r="BB46" i="41"/>
  <c r="BW226" i="57"/>
  <c r="CG108" i="57"/>
  <c r="AR76" i="55"/>
  <c r="AR113" i="44" s="1"/>
  <c r="CB113" i="57"/>
  <c r="AM81" i="55"/>
  <c r="AM113" i="49" s="1"/>
  <c r="BI40" i="49" l="1"/>
  <c r="DY33" i="57"/>
  <c r="DY14" i="57" s="1"/>
  <c r="BH201" i="33" s="1"/>
  <c r="BH202" i="33" s="1"/>
  <c r="BH98" i="33" s="1"/>
  <c r="BH31" i="49"/>
  <c r="CH108" i="57"/>
  <c r="AS76" i="55"/>
  <c r="AS113" i="44" s="1"/>
  <c r="AR149" i="33"/>
  <c r="BC46" i="44"/>
  <c r="BX230" i="57"/>
  <c r="BH173" i="33"/>
  <c r="BI59" i="55"/>
  <c r="BI173" i="33" s="1"/>
  <c r="BC46" i="41"/>
  <c r="BX226" i="57"/>
  <c r="AN150" i="33"/>
  <c r="G184" i="33"/>
  <c r="G167" i="33"/>
  <c r="G239" i="33"/>
  <c r="G251" i="33" s="1"/>
  <c r="G224" i="33"/>
  <c r="G236" i="33" s="1"/>
  <c r="AP143" i="33"/>
  <c r="BH176" i="33"/>
  <c r="BI62" i="55"/>
  <c r="BI176" i="33" s="1"/>
  <c r="BC46" i="32"/>
  <c r="BX225" i="57"/>
  <c r="BC46" i="46"/>
  <c r="BX232" i="57"/>
  <c r="BC46" i="43"/>
  <c r="BX228" i="57"/>
  <c r="CI110" i="57"/>
  <c r="AT78" i="55"/>
  <c r="AT113" i="46" s="1"/>
  <c r="CH109" i="57"/>
  <c r="AS77" i="55"/>
  <c r="AS113" i="45" s="1"/>
  <c r="AS120" i="32"/>
  <c r="BH170" i="33"/>
  <c r="BI56" i="55"/>
  <c r="BI170" i="33" s="1"/>
  <c r="BC46" i="40"/>
  <c r="BX229" i="57"/>
  <c r="E9" i="59"/>
  <c r="E10" i="59" s="1"/>
  <c r="F376" i="33"/>
  <c r="G149" i="61"/>
  <c r="B163" i="61" s="1"/>
  <c r="G147" i="61"/>
  <c r="G161" i="61" s="1"/>
  <c r="B175" i="61" s="1"/>
  <c r="AO120" i="47"/>
  <c r="BC46" i="47"/>
  <c r="BX233" i="57"/>
  <c r="AQ145" i="33"/>
  <c r="BH178" i="33"/>
  <c r="BI64" i="55"/>
  <c r="BI178" i="33" s="1"/>
  <c r="CQ102" i="57"/>
  <c r="BB70" i="55"/>
  <c r="BB113" i="1" s="1"/>
  <c r="AS120" i="46"/>
  <c r="AR120" i="45"/>
  <c r="BH177" i="33"/>
  <c r="BI63" i="55"/>
  <c r="BI177" i="33" s="1"/>
  <c r="AM120" i="49"/>
  <c r="CE111" i="57"/>
  <c r="AP79" i="55"/>
  <c r="AP113" i="47" s="1"/>
  <c r="AQ148" i="33"/>
  <c r="AQ147" i="33"/>
  <c r="CG104" i="57"/>
  <c r="AR72" i="55"/>
  <c r="AR113" i="41" s="1"/>
  <c r="BC46" i="1"/>
  <c r="BX224" i="57"/>
  <c r="BC46" i="42"/>
  <c r="BX227" i="57"/>
  <c r="AQ144" i="33"/>
  <c r="AM120" i="48"/>
  <c r="BC46" i="49"/>
  <c r="BX235" i="57"/>
  <c r="AQ146" i="33"/>
  <c r="AZ141" i="33"/>
  <c r="AR120" i="43"/>
  <c r="BA120" i="1"/>
  <c r="AR120" i="42"/>
  <c r="CI103" i="57"/>
  <c r="AT71" i="55"/>
  <c r="AT113" i="32" s="1"/>
  <c r="BH179" i="33"/>
  <c r="BI65" i="55"/>
  <c r="BI179" i="33" s="1"/>
  <c r="G57" i="33"/>
  <c r="G103" i="61"/>
  <c r="G117" i="61" s="1"/>
  <c r="B131" i="61" s="1"/>
  <c r="G56" i="59"/>
  <c r="G64" i="33"/>
  <c r="CH107" i="57"/>
  <c r="AS75" i="55"/>
  <c r="AS113" i="40" s="1"/>
  <c r="G355" i="51"/>
  <c r="G354" i="51"/>
  <c r="G353" i="51"/>
  <c r="G352" i="51"/>
  <c r="G351" i="51"/>
  <c r="G350" i="51"/>
  <c r="G349" i="51"/>
  <c r="G348" i="51"/>
  <c r="G347" i="51"/>
  <c r="G346" i="51"/>
  <c r="G345" i="51"/>
  <c r="G344" i="51"/>
  <c r="AQ120" i="41"/>
  <c r="BH175" i="33"/>
  <c r="BI61" i="55"/>
  <c r="BI175" i="33" s="1"/>
  <c r="CC113" i="57"/>
  <c r="AN81" i="55"/>
  <c r="AN113" i="49" s="1"/>
  <c r="AR120" i="44"/>
  <c r="BC46" i="45"/>
  <c r="BX231" i="57"/>
  <c r="AR120" i="40"/>
  <c r="AR142" i="33"/>
  <c r="AL152" i="33"/>
  <c r="BH181" i="33"/>
  <c r="BI67" i="55"/>
  <c r="BI181" i="33" s="1"/>
  <c r="CC112" i="57"/>
  <c r="AN80" i="55"/>
  <c r="AN113" i="48" s="1"/>
  <c r="CB115" i="57"/>
  <c r="BH180" i="33"/>
  <c r="BI66" i="55"/>
  <c r="BI180" i="33" s="1"/>
  <c r="BH174" i="33"/>
  <c r="BI60" i="55"/>
  <c r="BI174" i="33" s="1"/>
  <c r="CH106" i="57"/>
  <c r="AS74" i="55"/>
  <c r="AS113" i="43" s="1"/>
  <c r="BC46" i="48"/>
  <c r="BX234" i="57"/>
  <c r="CH105" i="57"/>
  <c r="AS73" i="55"/>
  <c r="AS113" i="42" s="1"/>
  <c r="AL151" i="33"/>
  <c r="BH172" i="33"/>
  <c r="BI58" i="55"/>
  <c r="BI172" i="33" s="1"/>
  <c r="BH171" i="33"/>
  <c r="BI57" i="55"/>
  <c r="BI171" i="33" s="1"/>
  <c r="G55" i="33"/>
  <c r="G55" i="59"/>
  <c r="H59" i="33"/>
  <c r="AL183" i="33" l="1"/>
  <c r="AR147" i="33"/>
  <c r="CI107" i="57"/>
  <c r="AT75" i="55"/>
  <c r="AT113" i="40" s="1"/>
  <c r="L85" i="51"/>
  <c r="G57" i="59"/>
  <c r="CH104" i="57"/>
  <c r="AS72" i="55"/>
  <c r="AS113" i="41" s="1"/>
  <c r="BD46" i="40"/>
  <c r="BY229" i="57"/>
  <c r="CI109" i="57"/>
  <c r="AT77" i="55"/>
  <c r="AT113" i="45" s="1"/>
  <c r="BD46" i="48"/>
  <c r="BY234" i="57"/>
  <c r="BD46" i="45"/>
  <c r="BY231" i="57"/>
  <c r="G65" i="33"/>
  <c r="H84" i="33" s="1"/>
  <c r="G61" i="59"/>
  <c r="AR144" i="33"/>
  <c r="AR145" i="33"/>
  <c r="AM151" i="33"/>
  <c r="BD46" i="42"/>
  <c r="BY227" i="57"/>
  <c r="AM152" i="33"/>
  <c r="AM183" i="33" s="1"/>
  <c r="AS149" i="33"/>
  <c r="CR102" i="57"/>
  <c r="BC70" i="55"/>
  <c r="BC113" i="1" s="1"/>
  <c r="AT120" i="46"/>
  <c r="BD46" i="46"/>
  <c r="BY232" i="57"/>
  <c r="BD46" i="44"/>
  <c r="BY230" i="57"/>
  <c r="I61" i="33"/>
  <c r="H60" i="33"/>
  <c r="G71" i="33"/>
  <c r="AS120" i="42"/>
  <c r="AS120" i="43"/>
  <c r="AN120" i="48"/>
  <c r="AR146" i="33"/>
  <c r="AN120" i="49"/>
  <c r="AQ143" i="33"/>
  <c r="AT120" i="32"/>
  <c r="BD46" i="49"/>
  <c r="BY235" i="57"/>
  <c r="AP120" i="47"/>
  <c r="AO150" i="33"/>
  <c r="I19" i="59"/>
  <c r="E11" i="59"/>
  <c r="AS142" i="33"/>
  <c r="CJ110" i="57"/>
  <c r="AU78" i="55"/>
  <c r="AU113" i="46" s="1"/>
  <c r="G113" i="33"/>
  <c r="G119" i="33" s="1"/>
  <c r="G186" i="33"/>
  <c r="G185" i="33"/>
  <c r="G114" i="33" s="1"/>
  <c r="AS120" i="44"/>
  <c r="DZ33" i="57"/>
  <c r="DZ14" i="57" s="1"/>
  <c r="BI201" i="33" s="1"/>
  <c r="BI202" i="33" s="1"/>
  <c r="BI98" i="33" s="1"/>
  <c r="BI31" i="49"/>
  <c r="CI105" i="57"/>
  <c r="AT73" i="55"/>
  <c r="AT113" i="42" s="1"/>
  <c r="CI106" i="57"/>
  <c r="AT74" i="55"/>
  <c r="AT113" i="43" s="1"/>
  <c r="CD112" i="57"/>
  <c r="AO80" i="55"/>
  <c r="AO113" i="48" s="1"/>
  <c r="CC115" i="57"/>
  <c r="CD113" i="57"/>
  <c r="AO81" i="55"/>
  <c r="AO113" i="49" s="1"/>
  <c r="AS120" i="40"/>
  <c r="CJ103" i="57"/>
  <c r="AU71" i="55"/>
  <c r="AU113" i="32" s="1"/>
  <c r="BA141" i="33"/>
  <c r="BD46" i="1"/>
  <c r="BY224" i="57"/>
  <c r="AR120" i="41"/>
  <c r="CF111" i="57"/>
  <c r="AQ79" i="55"/>
  <c r="AQ113" i="47" s="1"/>
  <c r="AR148" i="33"/>
  <c r="BB120" i="1"/>
  <c r="BD46" i="47"/>
  <c r="BY233" i="57"/>
  <c r="AS120" i="45"/>
  <c r="BD46" i="43"/>
  <c r="BY228" i="57"/>
  <c r="BD46" i="32"/>
  <c r="BY225" i="57"/>
  <c r="BD46" i="41"/>
  <c r="BY226" i="57"/>
  <c r="CI108" i="57"/>
  <c r="AT76" i="55"/>
  <c r="AT113" i="44" s="1"/>
  <c r="AO120" i="48" l="1"/>
  <c r="CJ106" i="57"/>
  <c r="AU74" i="55"/>
  <c r="AU113" i="43" s="1"/>
  <c r="AU120" i="46"/>
  <c r="AT142" i="33"/>
  <c r="AN152" i="33"/>
  <c r="G63" i="59"/>
  <c r="G70" i="33"/>
  <c r="I59" i="59"/>
  <c r="J62" i="33"/>
  <c r="J60" i="59" s="1"/>
  <c r="BE46" i="46"/>
  <c r="BZ232" i="57"/>
  <c r="BC120" i="1"/>
  <c r="BE46" i="42"/>
  <c r="BZ227" i="57"/>
  <c r="CJ107" i="57"/>
  <c r="AU75" i="55"/>
  <c r="AU113" i="40" s="1"/>
  <c r="BE46" i="41"/>
  <c r="BZ226" i="57"/>
  <c r="AT120" i="44"/>
  <c r="AO120" i="49"/>
  <c r="CE112" i="57"/>
  <c r="AP80" i="55"/>
  <c r="AP113" i="48" s="1"/>
  <c r="CD115" i="57"/>
  <c r="AT120" i="42"/>
  <c r="AS147" i="33"/>
  <c r="CK110" i="57"/>
  <c r="AV78" i="55"/>
  <c r="AV113" i="46" s="1"/>
  <c r="E74" i="59"/>
  <c r="I17" i="59"/>
  <c r="BE46" i="49"/>
  <c r="BZ235" i="57"/>
  <c r="AS145" i="33"/>
  <c r="BE46" i="44"/>
  <c r="BZ230" i="57"/>
  <c r="H91" i="33"/>
  <c r="H9" i="55"/>
  <c r="BE46" i="48"/>
  <c r="BZ234" i="57"/>
  <c r="AT120" i="45"/>
  <c r="AS120" i="41"/>
  <c r="BE46" i="43"/>
  <c r="BZ228" i="57"/>
  <c r="CG111" i="57"/>
  <c r="AR79" i="55"/>
  <c r="AR113" i="47" s="1"/>
  <c r="CJ108" i="57"/>
  <c r="AU76" i="55"/>
  <c r="AU113" i="44" s="1"/>
  <c r="AN151" i="33"/>
  <c r="CS102" i="57"/>
  <c r="BD70" i="55"/>
  <c r="BD113" i="1" s="1"/>
  <c r="CJ109" i="57"/>
  <c r="AU77" i="55"/>
  <c r="AU113" i="45" s="1"/>
  <c r="CI104" i="57"/>
  <c r="AT72" i="55"/>
  <c r="AT113" i="41" s="1"/>
  <c r="BE46" i="32"/>
  <c r="BZ225" i="57"/>
  <c r="AR143" i="33"/>
  <c r="AU120" i="32"/>
  <c r="CE113" i="57"/>
  <c r="AP81" i="55"/>
  <c r="AP113" i="49" s="1"/>
  <c r="CJ105" i="57"/>
  <c r="AU73" i="55"/>
  <c r="AU113" i="42" s="1"/>
  <c r="AS148" i="33"/>
  <c r="BE46" i="47"/>
  <c r="BZ233" i="57"/>
  <c r="BB141" i="33"/>
  <c r="AQ120" i="47"/>
  <c r="BE46" i="1"/>
  <c r="BZ224" i="57"/>
  <c r="CK103" i="57"/>
  <c r="AV71" i="55"/>
  <c r="AV113" i="32" s="1"/>
  <c r="AS146" i="33"/>
  <c r="AT120" i="43"/>
  <c r="AP150" i="33"/>
  <c r="AS144" i="33"/>
  <c r="H4" i="56"/>
  <c r="H58" i="59"/>
  <c r="AT149" i="33"/>
  <c r="BE46" i="45"/>
  <c r="BZ231" i="57"/>
  <c r="BE46" i="40"/>
  <c r="BZ229" i="57"/>
  <c r="AT120" i="40"/>
  <c r="CL103" i="57" l="1"/>
  <c r="AW71" i="55"/>
  <c r="AW113" i="32" s="1"/>
  <c r="AQ150" i="33"/>
  <c r="AU120" i="42"/>
  <c r="BF46" i="32"/>
  <c r="CA225" i="57"/>
  <c r="CK109" i="57"/>
  <c r="AV77" i="55"/>
  <c r="AV113" i="45" s="1"/>
  <c r="AT148" i="33"/>
  <c r="CL110" i="57"/>
  <c r="AW78" i="55"/>
  <c r="AW113" i="46" s="1"/>
  <c r="CF112" i="57"/>
  <c r="AQ80" i="55"/>
  <c r="AQ113" i="48" s="1"/>
  <c r="CE115" i="57"/>
  <c r="CK107" i="57"/>
  <c r="AV75" i="55"/>
  <c r="AV113" i="40" s="1"/>
  <c r="CK106" i="57"/>
  <c r="AV74" i="55"/>
  <c r="AV113" i="43" s="1"/>
  <c r="BF46" i="45"/>
  <c r="CA231" i="57"/>
  <c r="BF46" i="1"/>
  <c r="CA224" i="57"/>
  <c r="CK105" i="57"/>
  <c r="AV73" i="55"/>
  <c r="AV113" i="42" s="1"/>
  <c r="AU142" i="33"/>
  <c r="AT120" i="41"/>
  <c r="AR120" i="47"/>
  <c r="BF46" i="48"/>
  <c r="CA234" i="57"/>
  <c r="AT144" i="33"/>
  <c r="AO152" i="33"/>
  <c r="AO183" i="33" s="1"/>
  <c r="AP120" i="49"/>
  <c r="CJ104" i="57"/>
  <c r="AU72" i="55"/>
  <c r="AU113" i="41" s="1"/>
  <c r="BD120" i="1"/>
  <c r="AU120" i="44"/>
  <c r="CH111" i="57"/>
  <c r="AS79" i="55"/>
  <c r="AS113" i="47" s="1"/>
  <c r="AS143" i="33"/>
  <c r="AT147" i="33"/>
  <c r="BC141" i="33"/>
  <c r="AN183" i="33"/>
  <c r="AU149" i="33"/>
  <c r="AO151" i="33"/>
  <c r="AT146" i="33"/>
  <c r="BF46" i="40"/>
  <c r="CA229" i="57"/>
  <c r="AT145" i="33"/>
  <c r="AV120" i="32"/>
  <c r="BF46" i="47"/>
  <c r="CA233" i="57"/>
  <c r="CF113" i="57"/>
  <c r="AQ81" i="55"/>
  <c r="AQ113" i="49" s="1"/>
  <c r="AU120" i="45"/>
  <c r="CT102" i="57"/>
  <c r="BE70" i="55"/>
  <c r="BE113" i="1" s="1"/>
  <c r="CK108" i="57"/>
  <c r="AV76" i="55"/>
  <c r="AV113" i="44" s="1"/>
  <c r="BF46" i="43"/>
  <c r="CA228" i="57"/>
  <c r="H107" i="49"/>
  <c r="H106" i="49" s="1"/>
  <c r="H109" i="49" s="1"/>
  <c r="H103" i="49" s="1"/>
  <c r="H107" i="48"/>
  <c r="H106" i="48" s="1"/>
  <c r="H109" i="48" s="1"/>
  <c r="H103" i="48" s="1"/>
  <c r="H107" i="47"/>
  <c r="H106" i="47" s="1"/>
  <c r="H109" i="47" s="1"/>
  <c r="H103" i="47" s="1"/>
  <c r="H107" i="46"/>
  <c r="H106" i="46" s="1"/>
  <c r="H109" i="46" s="1"/>
  <c r="H103" i="46" s="1"/>
  <c r="H107" i="45"/>
  <c r="H106" i="45" s="1"/>
  <c r="H109" i="45" s="1"/>
  <c r="H103" i="45" s="1"/>
  <c r="H107" i="44"/>
  <c r="H106" i="44" s="1"/>
  <c r="H109" i="44" s="1"/>
  <c r="H103" i="44" s="1"/>
  <c r="H107" i="40"/>
  <c r="H106" i="40" s="1"/>
  <c r="H109" i="40" s="1"/>
  <c r="H103" i="40" s="1"/>
  <c r="H107" i="43"/>
  <c r="H106" i="43" s="1"/>
  <c r="H109" i="43" s="1"/>
  <c r="H103" i="43" s="1"/>
  <c r="H107" i="41"/>
  <c r="H106" i="41" s="1"/>
  <c r="H109" i="41" s="1"/>
  <c r="H103" i="41" s="1"/>
  <c r="H107" i="42"/>
  <c r="H106" i="42" s="1"/>
  <c r="H109" i="42" s="1"/>
  <c r="H103" i="42" s="1"/>
  <c r="H107" i="32"/>
  <c r="H106" i="32" s="1"/>
  <c r="H109" i="32" s="1"/>
  <c r="H103" i="32" s="1"/>
  <c r="H107" i="1"/>
  <c r="H8" i="55"/>
  <c r="BF46" i="44"/>
  <c r="CA230" i="57"/>
  <c r="BF46" i="49"/>
  <c r="CA235" i="57"/>
  <c r="AV120" i="46"/>
  <c r="AP120" i="48"/>
  <c r="BF46" i="41"/>
  <c r="CA226" i="57"/>
  <c r="AU120" i="40"/>
  <c r="BF46" i="42"/>
  <c r="CA227" i="57"/>
  <c r="BF46" i="46"/>
  <c r="CA232" i="57"/>
  <c r="G3" i="56"/>
  <c r="G81" i="49"/>
  <c r="G62" i="49" s="1"/>
  <c r="G63" i="49" s="1"/>
  <c r="G81" i="48"/>
  <c r="G62" i="48" s="1"/>
  <c r="G63" i="48" s="1"/>
  <c r="G81" i="47"/>
  <c r="G62" i="47" s="1"/>
  <c r="G63" i="47" s="1"/>
  <c r="G81" i="46"/>
  <c r="G62" i="46" s="1"/>
  <c r="G63" i="46" s="1"/>
  <c r="G81" i="45"/>
  <c r="G62" i="45" s="1"/>
  <c r="G63" i="45" s="1"/>
  <c r="G81" i="44"/>
  <c r="G62" i="44" s="1"/>
  <c r="G63" i="44" s="1"/>
  <c r="G81" i="40"/>
  <c r="G62" i="40" s="1"/>
  <c r="G63" i="40" s="1"/>
  <c r="G81" i="43"/>
  <c r="G62" i="43" s="1"/>
  <c r="G63" i="43" s="1"/>
  <c r="G81" i="42"/>
  <c r="G62" i="42" s="1"/>
  <c r="G63" i="42" s="1"/>
  <c r="G81" i="41"/>
  <c r="G62" i="41" s="1"/>
  <c r="G63" i="41" s="1"/>
  <c r="G81" i="32"/>
  <c r="G62" i="32" s="1"/>
  <c r="G63" i="32" s="1"/>
  <c r="G81" i="1"/>
  <c r="G62" i="1" s="1"/>
  <c r="G63" i="1" s="1"/>
  <c r="G369" i="33"/>
  <c r="G375" i="33" s="1"/>
  <c r="G62" i="59"/>
  <c r="H72" i="33"/>
  <c r="AU120" i="43"/>
  <c r="AU145" i="33" l="1"/>
  <c r="H64" i="59"/>
  <c r="G155" i="40"/>
  <c r="G64" i="40"/>
  <c r="G65" i="40" s="1"/>
  <c r="G155" i="47"/>
  <c r="G64" i="47"/>
  <c r="G65" i="47" s="1"/>
  <c r="BG46" i="46"/>
  <c r="CB232" i="57"/>
  <c r="BG46" i="49"/>
  <c r="CB235" i="57"/>
  <c r="H90" i="33"/>
  <c r="H83" i="33"/>
  <c r="H101" i="41"/>
  <c r="H211" i="33" s="1"/>
  <c r="H66" i="41"/>
  <c r="H101" i="45"/>
  <c r="H216" i="33" s="1"/>
  <c r="H66" i="45"/>
  <c r="H101" i="49"/>
  <c r="H220" i="33" s="1"/>
  <c r="H66" i="49"/>
  <c r="CL108" i="57"/>
  <c r="AW76" i="55"/>
  <c r="AW113" i="44" s="1"/>
  <c r="CG113" i="57"/>
  <c r="AR81" i="55"/>
  <c r="AR113" i="49" s="1"/>
  <c r="AV142" i="33"/>
  <c r="AU147" i="33"/>
  <c r="AU120" i="41"/>
  <c r="AT143" i="33"/>
  <c r="AV120" i="42"/>
  <c r="BG46" i="45"/>
  <c r="CB231" i="57"/>
  <c r="CL107" i="57"/>
  <c r="AW75" i="55"/>
  <c r="AW113" i="40" s="1"/>
  <c r="CG112" i="57"/>
  <c r="AR80" i="55"/>
  <c r="AR113" i="48" s="1"/>
  <c r="CF115" i="57"/>
  <c r="AV120" i="45"/>
  <c r="G155" i="32"/>
  <c r="G64" i="32"/>
  <c r="G65" i="32" s="1"/>
  <c r="G64" i="41"/>
  <c r="G65" i="41" s="1"/>
  <c r="G155" i="41"/>
  <c r="G155" i="44"/>
  <c r="G64" i="44"/>
  <c r="G65" i="44" s="1"/>
  <c r="G155" i="48"/>
  <c r="G64" i="48"/>
  <c r="G65" i="48" s="1"/>
  <c r="AU146" i="33"/>
  <c r="AP151" i="33"/>
  <c r="H106" i="1"/>
  <c r="H97" i="33"/>
  <c r="H101" i="43"/>
  <c r="H213" i="33" s="1"/>
  <c r="H66" i="43"/>
  <c r="H101" i="46"/>
  <c r="H217" i="33" s="1"/>
  <c r="H66" i="46"/>
  <c r="BG46" i="43"/>
  <c r="CB228" i="57"/>
  <c r="BE120" i="1"/>
  <c r="AU148" i="33"/>
  <c r="BG46" i="47"/>
  <c r="CB233" i="57"/>
  <c r="AS120" i="47"/>
  <c r="CK104" i="57"/>
  <c r="AV72" i="55"/>
  <c r="AV113" i="41" s="1"/>
  <c r="CL105" i="57"/>
  <c r="AW73" i="55"/>
  <c r="AW113" i="42" s="1"/>
  <c r="AW120" i="46"/>
  <c r="CL109" i="57"/>
  <c r="AW77" i="55"/>
  <c r="AW113" i="45" s="1"/>
  <c r="AU144" i="33"/>
  <c r="G155" i="42"/>
  <c r="G64" i="42"/>
  <c r="G65" i="42" s="1"/>
  <c r="G155" i="45"/>
  <c r="G64" i="45"/>
  <c r="G65" i="45" s="1"/>
  <c r="G155" i="49"/>
  <c r="G64" i="49"/>
  <c r="G65" i="49" s="1"/>
  <c r="BG46" i="42"/>
  <c r="CB227" i="57"/>
  <c r="BG46" i="41"/>
  <c r="CB226" i="57"/>
  <c r="BG46" i="44"/>
  <c r="CB230" i="57"/>
  <c r="H101" i="32"/>
  <c r="H210" i="33" s="1"/>
  <c r="H66" i="32"/>
  <c r="H101" i="40"/>
  <c r="H214" i="33" s="1"/>
  <c r="H66" i="40"/>
  <c r="H101" i="47"/>
  <c r="H218" i="33" s="1"/>
  <c r="H66" i="47"/>
  <c r="CI111" i="57"/>
  <c r="AT79" i="55"/>
  <c r="AT113" i="47" s="1"/>
  <c r="BD141" i="33"/>
  <c r="AR150" i="33"/>
  <c r="BG46" i="1"/>
  <c r="CB224" i="57"/>
  <c r="AV120" i="43"/>
  <c r="CM110" i="57"/>
  <c r="AX78" i="55"/>
  <c r="AX113" i="46" s="1"/>
  <c r="BG46" i="32"/>
  <c r="CB225" i="57"/>
  <c r="AW120" i="32"/>
  <c r="G64" i="1"/>
  <c r="G155" i="1"/>
  <c r="G155" i="43"/>
  <c r="G64" i="43"/>
  <c r="G65" i="43" s="1"/>
  <c r="G64" i="46"/>
  <c r="G65" i="46" s="1"/>
  <c r="G155" i="46"/>
  <c r="G55" i="56"/>
  <c r="G56" i="56" s="1"/>
  <c r="G37" i="56"/>
  <c r="G38" i="56" s="1"/>
  <c r="G47" i="56"/>
  <c r="G42" i="56"/>
  <c r="G43" i="56" s="1"/>
  <c r="AV149" i="33"/>
  <c r="H101" i="42"/>
  <c r="H212" i="33" s="1"/>
  <c r="H66" i="42"/>
  <c r="H101" i="44"/>
  <c r="H215" i="33" s="1"/>
  <c r="H66" i="44"/>
  <c r="H101" i="48"/>
  <c r="H219" i="33" s="1"/>
  <c r="H66" i="48"/>
  <c r="AV120" i="44"/>
  <c r="CU102" i="57"/>
  <c r="BF70" i="55"/>
  <c r="BF113" i="1" s="1"/>
  <c r="AQ120" i="49"/>
  <c r="BG46" i="40"/>
  <c r="CB229" i="57"/>
  <c r="AP152" i="33"/>
  <c r="AP183" i="33" s="1"/>
  <c r="BG46" i="48"/>
  <c r="CB234" i="57"/>
  <c r="CL106" i="57"/>
  <c r="AW74" i="55"/>
  <c r="AW113" i="43" s="1"/>
  <c r="AV120" i="40"/>
  <c r="AQ120" i="48"/>
  <c r="CM103" i="57"/>
  <c r="AX71" i="55"/>
  <c r="AX113" i="32" s="1"/>
  <c r="AV146" i="33" l="1"/>
  <c r="G52" i="56"/>
  <c r="CN110" i="57"/>
  <c r="AY78" i="55"/>
  <c r="AY113" i="46" s="1"/>
  <c r="AQ151" i="33"/>
  <c r="CM106" i="57"/>
  <c r="AX74" i="55"/>
  <c r="AX113" i="43" s="1"/>
  <c r="BH46" i="40"/>
  <c r="CC229" i="57"/>
  <c r="BI46" i="40" s="1"/>
  <c r="BF120" i="1"/>
  <c r="AV147" i="33"/>
  <c r="H41" i="56"/>
  <c r="BH46" i="32"/>
  <c r="CC225" i="57"/>
  <c r="BI46" i="32" s="1"/>
  <c r="BH46" i="44"/>
  <c r="CC230" i="57"/>
  <c r="BI46" i="44" s="1"/>
  <c r="BH46" i="42"/>
  <c r="CC227" i="57"/>
  <c r="BI46" i="42" s="1"/>
  <c r="G68" i="45"/>
  <c r="G10" i="61"/>
  <c r="G24" i="61" s="1"/>
  <c r="B38" i="61" s="1"/>
  <c r="CM105" i="57"/>
  <c r="AX73" i="55"/>
  <c r="AX113" i="42" s="1"/>
  <c r="BH46" i="43"/>
  <c r="CC228" i="57"/>
  <c r="BI46" i="43" s="1"/>
  <c r="G68" i="44"/>
  <c r="G9" i="61"/>
  <c r="G23" i="61" s="1"/>
  <c r="B37" i="61" s="1"/>
  <c r="G68" i="32"/>
  <c r="G4" i="61"/>
  <c r="G18" i="61" s="1"/>
  <c r="B32" i="61" s="1"/>
  <c r="AV148" i="33"/>
  <c r="AW120" i="40"/>
  <c r="AU143" i="33"/>
  <c r="AR120" i="49"/>
  <c r="BH46" i="49"/>
  <c r="CC235" i="57"/>
  <c r="BI46" i="49" s="1"/>
  <c r="G68" i="47"/>
  <c r="G12" i="61"/>
  <c r="G26" i="61" s="1"/>
  <c r="B40" i="61" s="1"/>
  <c r="AW120" i="43"/>
  <c r="BH46" i="48"/>
  <c r="CC234" i="57"/>
  <c r="BI46" i="48" s="1"/>
  <c r="AQ152" i="33"/>
  <c r="AQ183" i="33" s="1"/>
  <c r="AW142" i="33"/>
  <c r="AX120" i="32"/>
  <c r="CN103" i="57"/>
  <c r="AY71" i="55"/>
  <c r="AY113" i="32" s="1"/>
  <c r="G49" i="56"/>
  <c r="H46" i="56"/>
  <c r="G68" i="46"/>
  <c r="G11" i="61"/>
  <c r="G25" i="61" s="1"/>
  <c r="B39" i="61" s="1"/>
  <c r="G59" i="1"/>
  <c r="G65" i="1"/>
  <c r="AV145" i="33"/>
  <c r="AT120" i="47"/>
  <c r="AW149" i="33"/>
  <c r="AS150" i="33"/>
  <c r="CM107" i="57"/>
  <c r="AX75" i="55"/>
  <c r="AX113" i="40" s="1"/>
  <c r="AV144" i="33"/>
  <c r="CH113" i="57"/>
  <c r="AS81" i="55"/>
  <c r="AS113" i="49" s="1"/>
  <c r="CV102" i="57"/>
  <c r="BG70" i="55"/>
  <c r="BG113" i="1" s="1"/>
  <c r="G60" i="56"/>
  <c r="G133" i="33" s="1"/>
  <c r="G59" i="56"/>
  <c r="G68" i="43"/>
  <c r="G7" i="61"/>
  <c r="G21" i="61" s="1"/>
  <c r="B35" i="61" s="1"/>
  <c r="AX120" i="46"/>
  <c r="BH46" i="1"/>
  <c r="CC224" i="57"/>
  <c r="BI46" i="1" s="1"/>
  <c r="CJ111" i="57"/>
  <c r="AU79" i="55"/>
  <c r="AU113" i="47" s="1"/>
  <c r="BH46" i="41"/>
  <c r="CC226" i="57"/>
  <c r="BI46" i="41" s="1"/>
  <c r="G68" i="49"/>
  <c r="G14" i="61"/>
  <c r="G28" i="61" s="1"/>
  <c r="B42" i="61" s="1"/>
  <c r="G68" i="42"/>
  <c r="G6" i="61"/>
  <c r="G20" i="61" s="1"/>
  <c r="B34" i="61" s="1"/>
  <c r="AW120" i="45"/>
  <c r="AV120" i="41"/>
  <c r="BH46" i="47"/>
  <c r="CC233" i="57"/>
  <c r="BI46" i="47" s="1"/>
  <c r="G68" i="48"/>
  <c r="G13" i="61"/>
  <c r="G27" i="61" s="1"/>
  <c r="B41" i="61" s="1"/>
  <c r="AR120" i="48"/>
  <c r="BH46" i="45"/>
  <c r="CC231" i="57"/>
  <c r="BI46" i="45" s="1"/>
  <c r="AW120" i="44"/>
  <c r="BH46" i="46"/>
  <c r="CC232" i="57"/>
  <c r="BI46" i="46" s="1"/>
  <c r="G68" i="40"/>
  <c r="G8" i="61"/>
  <c r="G22" i="61" s="1"/>
  <c r="B36" i="61" s="1"/>
  <c r="CM109" i="57"/>
  <c r="AX77" i="55"/>
  <c r="AX113" i="45" s="1"/>
  <c r="AW120" i="42"/>
  <c r="CL104" i="57"/>
  <c r="AW72" i="55"/>
  <c r="AW113" i="41" s="1"/>
  <c r="BE141" i="33"/>
  <c r="H109" i="1"/>
  <c r="H103" i="1" s="1"/>
  <c r="H96" i="33"/>
  <c r="H104" i="33" s="1"/>
  <c r="G68" i="41"/>
  <c r="G5" i="61"/>
  <c r="G19" i="61" s="1"/>
  <c r="B33" i="61" s="1"/>
  <c r="CH112" i="57"/>
  <c r="AS80" i="55"/>
  <c r="AS113" i="48" s="1"/>
  <c r="CG115" i="57"/>
  <c r="CM108" i="57"/>
  <c r="AX76" i="55"/>
  <c r="AX113" i="44" s="1"/>
  <c r="CI112" i="57" l="1"/>
  <c r="AT80" i="55"/>
  <c r="AT113" i="48" s="1"/>
  <c r="CH115" i="57"/>
  <c r="G73" i="48"/>
  <c r="H74" i="48" s="1"/>
  <c r="G139" i="48"/>
  <c r="CK111" i="57"/>
  <c r="AV79" i="55"/>
  <c r="AV113" i="47" s="1"/>
  <c r="AX149" i="33"/>
  <c r="G61" i="56"/>
  <c r="G132" i="33"/>
  <c r="G75" i="59" s="1"/>
  <c r="BG120" i="1"/>
  <c r="AS120" i="49"/>
  <c r="AX120" i="40"/>
  <c r="AT150" i="33"/>
  <c r="G68" i="1"/>
  <c r="G43" i="33"/>
  <c r="G3" i="61"/>
  <c r="AY120" i="32"/>
  <c r="AX120" i="44"/>
  <c r="AW144" i="33"/>
  <c r="AV143" i="33"/>
  <c r="G73" i="42"/>
  <c r="H74" i="42" s="1"/>
  <c r="G139" i="42"/>
  <c r="CI113" i="57"/>
  <c r="AT81" i="55"/>
  <c r="AT113" i="49" s="1"/>
  <c r="CN107" i="57"/>
  <c r="AY75" i="55"/>
  <c r="AY113" i="40" s="1"/>
  <c r="G48" i="56"/>
  <c r="CO103" i="57"/>
  <c r="AZ71" i="55"/>
  <c r="AZ113" i="32" s="1"/>
  <c r="G73" i="47"/>
  <c r="H74" i="47" s="1"/>
  <c r="G139" i="47"/>
  <c r="AR152" i="33"/>
  <c r="AW146" i="33"/>
  <c r="G73" i="32"/>
  <c r="H74" i="32" s="1"/>
  <c r="G139" i="32"/>
  <c r="G73" i="45"/>
  <c r="H74" i="45" s="1"/>
  <c r="G139" i="45"/>
  <c r="AS120" i="48"/>
  <c r="H101" i="1"/>
  <c r="H209" i="33" s="1"/>
  <c r="H66" i="1"/>
  <c r="CN108" i="57"/>
  <c r="AY76" i="55"/>
  <c r="AY113" i="44" s="1"/>
  <c r="G73" i="41"/>
  <c r="H74" i="41" s="1"/>
  <c r="G139" i="41"/>
  <c r="AW120" i="41"/>
  <c r="AX120" i="45"/>
  <c r="G73" i="40"/>
  <c r="H74" i="40" s="1"/>
  <c r="G139" i="40"/>
  <c r="AW147" i="33"/>
  <c r="AR151" i="33"/>
  <c r="G73" i="43"/>
  <c r="H74" i="43" s="1"/>
  <c r="G139" i="43"/>
  <c r="CW102" i="57"/>
  <c r="BH70" i="55"/>
  <c r="BH113" i="1" s="1"/>
  <c r="AX120" i="42"/>
  <c r="BF141" i="33"/>
  <c r="AX120" i="43"/>
  <c r="AY120" i="46"/>
  <c r="CM104" i="57"/>
  <c r="AX72" i="55"/>
  <c r="AX113" i="41" s="1"/>
  <c r="CN109" i="57"/>
  <c r="AY77" i="55"/>
  <c r="AY113" i="45" s="1"/>
  <c r="AW148" i="33"/>
  <c r="G73" i="49"/>
  <c r="H74" i="49" s="1"/>
  <c r="G139" i="49"/>
  <c r="AU120" i="47"/>
  <c r="G73" i="46"/>
  <c r="H74" i="46" s="1"/>
  <c r="G139" i="46"/>
  <c r="AX142" i="33"/>
  <c r="AW145" i="33"/>
  <c r="G73" i="44"/>
  <c r="H74" i="44" s="1"/>
  <c r="G139" i="44"/>
  <c r="CN105" i="57"/>
  <c r="AY73" i="55"/>
  <c r="AY113" i="42" s="1"/>
  <c r="CN106" i="57"/>
  <c r="AY74" i="55"/>
  <c r="AY113" i="43" s="1"/>
  <c r="CO110" i="57"/>
  <c r="AZ78" i="55"/>
  <c r="AZ113" i="46" s="1"/>
  <c r="G84" i="43" l="1"/>
  <c r="G84" i="42"/>
  <c r="G84" i="32"/>
  <c r="H85" i="49"/>
  <c r="H287" i="51"/>
  <c r="H61" i="49"/>
  <c r="AX145" i="33"/>
  <c r="BH120" i="1"/>
  <c r="G88" i="43"/>
  <c r="G87" i="43"/>
  <c r="G356" i="33"/>
  <c r="J136" i="51"/>
  <c r="AX148" i="33"/>
  <c r="H85" i="41"/>
  <c r="H278" i="51"/>
  <c r="H61" i="41"/>
  <c r="AT120" i="49"/>
  <c r="AX147" i="33"/>
  <c r="AS152" i="33"/>
  <c r="H85" i="44"/>
  <c r="H282" i="51"/>
  <c r="H61" i="44"/>
  <c r="G84" i="44"/>
  <c r="CX102" i="57"/>
  <c r="BI70" i="55"/>
  <c r="BI113" i="1" s="1"/>
  <c r="H85" i="43"/>
  <c r="H280" i="51"/>
  <c r="H61" i="43"/>
  <c r="H85" i="40"/>
  <c r="H281" i="51"/>
  <c r="H61" i="40"/>
  <c r="G84" i="41"/>
  <c r="H85" i="47"/>
  <c r="H285" i="51"/>
  <c r="H61" i="47"/>
  <c r="CJ113" i="57"/>
  <c r="AU81" i="55"/>
  <c r="AU113" i="49" s="1"/>
  <c r="G88" i="42"/>
  <c r="G87" i="42"/>
  <c r="G355" i="33"/>
  <c r="G17" i="61"/>
  <c r="B31" i="61" s="1"/>
  <c r="G15" i="61"/>
  <c r="G29" i="61" s="1"/>
  <c r="B43" i="61" s="1"/>
  <c r="G62" i="56"/>
  <c r="G135" i="33" s="1"/>
  <c r="G134" i="33"/>
  <c r="G76" i="59" s="1"/>
  <c r="AV120" i="47"/>
  <c r="H85" i="48"/>
  <c r="H286" i="51"/>
  <c r="H61" i="48"/>
  <c r="AY120" i="43"/>
  <c r="G84" i="49"/>
  <c r="CO105" i="57"/>
  <c r="AZ73" i="55"/>
  <c r="AZ113" i="42" s="1"/>
  <c r="AU150" i="33"/>
  <c r="AX120" i="41"/>
  <c r="AY149" i="33"/>
  <c r="AX144" i="33"/>
  <c r="G84" i="40"/>
  <c r="AW143" i="33"/>
  <c r="AY120" i="44"/>
  <c r="G84" i="45"/>
  <c r="G353" i="33"/>
  <c r="G88" i="32"/>
  <c r="G87" i="32"/>
  <c r="G84" i="47"/>
  <c r="AZ120" i="32"/>
  <c r="AY120" i="40"/>
  <c r="H85" i="42"/>
  <c r="H279" i="51"/>
  <c r="H61" i="42"/>
  <c r="G38" i="33"/>
  <c r="G42" i="33"/>
  <c r="G47" i="59" s="1"/>
  <c r="G40" i="33"/>
  <c r="G44" i="33"/>
  <c r="CL111" i="57"/>
  <c r="AW79" i="55"/>
  <c r="AW113" i="47" s="1"/>
  <c r="G84" i="48"/>
  <c r="AT120" i="48"/>
  <c r="H85" i="46"/>
  <c r="H284" i="51"/>
  <c r="H61" i="46"/>
  <c r="CO109" i="57"/>
  <c r="AZ77" i="55"/>
  <c r="AZ113" i="45" s="1"/>
  <c r="CO106" i="57"/>
  <c r="AZ74" i="55"/>
  <c r="AZ113" i="43" s="1"/>
  <c r="AY120" i="42"/>
  <c r="AZ120" i="46"/>
  <c r="CP110" i="57"/>
  <c r="BA78" i="55"/>
  <c r="BA113" i="46" s="1"/>
  <c r="G84" i="46"/>
  <c r="AY120" i="45"/>
  <c r="CN104" i="57"/>
  <c r="AY72" i="55"/>
  <c r="AY113" i="41" s="1"/>
  <c r="CO108" i="57"/>
  <c r="AZ76" i="55"/>
  <c r="AZ113" i="44" s="1"/>
  <c r="AS151" i="33"/>
  <c r="H85" i="45"/>
  <c r="H283" i="51"/>
  <c r="H61" i="45"/>
  <c r="H85" i="32"/>
  <c r="H277" i="51"/>
  <c r="H61" i="32"/>
  <c r="AR183" i="33"/>
  <c r="CP103" i="57"/>
  <c r="BA71" i="55"/>
  <c r="BA113" i="32" s="1"/>
  <c r="CO107" i="57"/>
  <c r="AZ75" i="55"/>
  <c r="AZ113" i="40" s="1"/>
  <c r="AY142" i="33"/>
  <c r="G84" i="1"/>
  <c r="G73" i="1"/>
  <c r="H74" i="1" s="1"/>
  <c r="G46" i="33"/>
  <c r="G49" i="59" s="1"/>
  <c r="G139" i="1"/>
  <c r="AX146" i="33"/>
  <c r="BG141" i="33"/>
  <c r="CJ112" i="57"/>
  <c r="AU80" i="55"/>
  <c r="AU113" i="48" s="1"/>
  <c r="CI115" i="57"/>
  <c r="H67" i="32" l="1"/>
  <c r="BY50" i="57"/>
  <c r="H128" i="32"/>
  <c r="H78" i="32"/>
  <c r="H77" i="32"/>
  <c r="H112" i="32"/>
  <c r="H67" i="45"/>
  <c r="BY56" i="57"/>
  <c r="H77" i="45"/>
  <c r="H78" i="45"/>
  <c r="H128" i="45"/>
  <c r="H112" i="45"/>
  <c r="CO104" i="57"/>
  <c r="AZ72" i="55"/>
  <c r="AZ113" i="41" s="1"/>
  <c r="G88" i="46"/>
  <c r="G87" i="46"/>
  <c r="G360" i="33"/>
  <c r="AZ120" i="43"/>
  <c r="H67" i="46"/>
  <c r="H78" i="46"/>
  <c r="BY57" i="57"/>
  <c r="H77" i="46"/>
  <c r="H128" i="46"/>
  <c r="H112" i="46"/>
  <c r="AW120" i="47"/>
  <c r="G132" i="32"/>
  <c r="G133" i="32" s="1"/>
  <c r="G134" i="32" s="1"/>
  <c r="G396" i="33"/>
  <c r="G205" i="51"/>
  <c r="G221" i="51" s="1"/>
  <c r="G48" i="61"/>
  <c r="G62" i="61" s="1"/>
  <c r="B76" i="61" s="1"/>
  <c r="G90" i="32"/>
  <c r="F129" i="32"/>
  <c r="G130" i="32"/>
  <c r="AY147" i="33"/>
  <c r="G88" i="49"/>
  <c r="G87" i="49"/>
  <c r="G363" i="33"/>
  <c r="H67" i="48"/>
  <c r="BY59" i="57"/>
  <c r="H128" i="48"/>
  <c r="H77" i="48"/>
  <c r="H78" i="48"/>
  <c r="H112" i="48"/>
  <c r="G132" i="42"/>
  <c r="G133" i="42" s="1"/>
  <c r="G134" i="42" s="1"/>
  <c r="G398" i="33"/>
  <c r="G50" i="61"/>
  <c r="G64" i="61" s="1"/>
  <c r="B78" i="61" s="1"/>
  <c r="G207" i="51"/>
  <c r="G223" i="51" s="1"/>
  <c r="G90" i="42"/>
  <c r="F129" i="42"/>
  <c r="G130" i="42"/>
  <c r="H67" i="49"/>
  <c r="BY60" i="57"/>
  <c r="H128" i="49"/>
  <c r="H77" i="49"/>
  <c r="H78" i="49"/>
  <c r="H112" i="49"/>
  <c r="AZ149" i="33"/>
  <c r="CP106" i="57"/>
  <c r="BA74" i="55"/>
  <c r="BA113" i="43" s="1"/>
  <c r="AT151" i="33"/>
  <c r="CM111" i="57"/>
  <c r="AX79" i="55"/>
  <c r="AX113" i="47" s="1"/>
  <c r="AZ142" i="33"/>
  <c r="AV150" i="33"/>
  <c r="AU120" i="49"/>
  <c r="CY102" i="57"/>
  <c r="AS183" i="33"/>
  <c r="H67" i="41"/>
  <c r="BY51" i="57"/>
  <c r="H128" i="41"/>
  <c r="H78" i="41"/>
  <c r="H77" i="41"/>
  <c r="H112" i="41"/>
  <c r="BH141" i="33"/>
  <c r="J135" i="51"/>
  <c r="AU120" i="48"/>
  <c r="H85" i="1"/>
  <c r="H49" i="33" s="1"/>
  <c r="H51" i="59" s="1"/>
  <c r="H276" i="51"/>
  <c r="H61" i="1"/>
  <c r="AZ120" i="40"/>
  <c r="CQ103" i="57"/>
  <c r="BB71" i="55"/>
  <c r="BB113" i="32" s="1"/>
  <c r="AZ120" i="44"/>
  <c r="AY148" i="33"/>
  <c r="BA120" i="46"/>
  <c r="AZ120" i="45"/>
  <c r="G88" i="48"/>
  <c r="G87" i="48"/>
  <c r="G362" i="33"/>
  <c r="H67" i="42"/>
  <c r="BY52" i="57"/>
  <c r="H128" i="42"/>
  <c r="H78" i="42"/>
  <c r="H77" i="42"/>
  <c r="H112" i="42"/>
  <c r="G88" i="47"/>
  <c r="G87" i="47"/>
  <c r="G361" i="33"/>
  <c r="G88" i="45"/>
  <c r="G87" i="45"/>
  <c r="G359" i="33"/>
  <c r="AX143" i="33"/>
  <c r="AZ120" i="42"/>
  <c r="CK113" i="57"/>
  <c r="AV81" i="55"/>
  <c r="AV113" i="49" s="1"/>
  <c r="G88" i="41"/>
  <c r="G87" i="41"/>
  <c r="G354" i="33"/>
  <c r="G88" i="44"/>
  <c r="G87" i="44"/>
  <c r="G358" i="33"/>
  <c r="BA120" i="32"/>
  <c r="CK112" i="57"/>
  <c r="AV80" i="55"/>
  <c r="AV113" i="48" s="1"/>
  <c r="CJ115" i="57"/>
  <c r="G352" i="33"/>
  <c r="G88" i="1"/>
  <c r="G87" i="1"/>
  <c r="G48" i="33"/>
  <c r="CP107" i="57"/>
  <c r="BA75" i="55"/>
  <c r="BA113" i="40" s="1"/>
  <c r="CP108" i="57"/>
  <c r="BA76" i="55"/>
  <c r="BA113" i="44" s="1"/>
  <c r="AY120" i="41"/>
  <c r="CQ110" i="57"/>
  <c r="BB78" i="55"/>
  <c r="BB113" i="46" s="1"/>
  <c r="AY144" i="33"/>
  <c r="CP109" i="57"/>
  <c r="BA77" i="55"/>
  <c r="BA113" i="45" s="1"/>
  <c r="AY146" i="33"/>
  <c r="G88" i="40"/>
  <c r="G87" i="40"/>
  <c r="G357" i="33"/>
  <c r="CP105" i="57"/>
  <c r="BA73" i="55"/>
  <c r="BA113" i="42" s="1"/>
  <c r="AY145" i="33"/>
  <c r="G77" i="59"/>
  <c r="H50" i="48"/>
  <c r="H50" i="45"/>
  <c r="H50" i="43"/>
  <c r="H50" i="47"/>
  <c r="H50" i="42"/>
  <c r="H50" i="32"/>
  <c r="H50" i="44"/>
  <c r="H50" i="46"/>
  <c r="H50" i="40"/>
  <c r="H50" i="41"/>
  <c r="H50" i="49"/>
  <c r="H50" i="1"/>
  <c r="H67" i="47"/>
  <c r="BY58" i="57"/>
  <c r="H77" i="47"/>
  <c r="H78" i="47"/>
  <c r="H128" i="47"/>
  <c r="H112" i="47"/>
  <c r="H67" i="40"/>
  <c r="H128" i="40"/>
  <c r="BY54" i="57"/>
  <c r="H78" i="40"/>
  <c r="H77" i="40"/>
  <c r="H112" i="40"/>
  <c r="H67" i="43"/>
  <c r="BY53" i="57"/>
  <c r="H77" i="43"/>
  <c r="H128" i="43"/>
  <c r="H78" i="43"/>
  <c r="H112" i="43"/>
  <c r="BI120" i="1"/>
  <c r="H67" i="44"/>
  <c r="BY55" i="57"/>
  <c r="H128" i="44"/>
  <c r="H77" i="44"/>
  <c r="H78" i="44"/>
  <c r="H112" i="44"/>
  <c r="AT152" i="33"/>
  <c r="AT183" i="33" s="1"/>
  <c r="G132" i="43"/>
  <c r="G133" i="43" s="1"/>
  <c r="G134" i="43" s="1"/>
  <c r="G399" i="33"/>
  <c r="G208" i="51"/>
  <c r="G224" i="51" s="1"/>
  <c r="G51" i="61"/>
  <c r="G65" i="61" s="1"/>
  <c r="B79" i="61" s="1"/>
  <c r="G90" i="43"/>
  <c r="G130" i="43"/>
  <c r="F129" i="43"/>
  <c r="G364" i="33" l="1"/>
  <c r="G93" i="43"/>
  <c r="G94" i="43" s="1"/>
  <c r="G91" i="43"/>
  <c r="G136" i="43"/>
  <c r="F79" i="43"/>
  <c r="G148" i="43" s="1"/>
  <c r="H119" i="43"/>
  <c r="H116" i="43"/>
  <c r="H288" i="33" s="1"/>
  <c r="H303" i="33" s="1"/>
  <c r="H114" i="43"/>
  <c r="H115" i="43" s="1"/>
  <c r="H258" i="33" s="1"/>
  <c r="H273" i="33" s="1"/>
  <c r="BA120" i="42"/>
  <c r="G132" i="40"/>
  <c r="G133" i="40" s="1"/>
  <c r="G134" i="40" s="1"/>
  <c r="G400" i="33"/>
  <c r="G209" i="51"/>
  <c r="G225" i="51" s="1"/>
  <c r="G52" i="61"/>
  <c r="G66" i="61" s="1"/>
  <c r="B80" i="61" s="1"/>
  <c r="G90" i="40"/>
  <c r="F129" i="40"/>
  <c r="G130" i="40"/>
  <c r="BA120" i="45"/>
  <c r="BB120" i="46"/>
  <c r="BA120" i="44"/>
  <c r="BA120" i="40"/>
  <c r="G395" i="33"/>
  <c r="G132" i="1"/>
  <c r="G133" i="1" s="1"/>
  <c r="G134" i="1" s="1"/>
  <c r="G204" i="51"/>
  <c r="G220" i="51" s="1"/>
  <c r="G47" i="61"/>
  <c r="G61" i="61" s="1"/>
  <c r="B75" i="61" s="1"/>
  <c r="G90" i="1"/>
  <c r="F129" i="1"/>
  <c r="G130" i="1"/>
  <c r="CL112" i="57"/>
  <c r="AW80" i="55"/>
  <c r="AW113" i="48" s="1"/>
  <c r="CK115" i="57"/>
  <c r="CL113" i="57"/>
  <c r="AW81" i="55"/>
  <c r="AW113" i="49" s="1"/>
  <c r="G132" i="45"/>
  <c r="G133" i="45" s="1"/>
  <c r="G134" i="45" s="1"/>
  <c r="G402" i="33"/>
  <c r="G54" i="61"/>
  <c r="G68" i="61" s="1"/>
  <c r="B82" i="61" s="1"/>
  <c r="G211" i="51"/>
  <c r="G227" i="51" s="1"/>
  <c r="G90" i="45"/>
  <c r="F129" i="45"/>
  <c r="G130" i="45"/>
  <c r="H119" i="42"/>
  <c r="H116" i="42"/>
  <c r="H287" i="33" s="1"/>
  <c r="H302" i="33" s="1"/>
  <c r="H114" i="42"/>
  <c r="H115" i="42" s="1"/>
  <c r="H257" i="33" s="1"/>
  <c r="H272" i="33" s="1"/>
  <c r="CR103" i="57"/>
  <c r="BC71" i="55"/>
  <c r="BC113" i="32" s="1"/>
  <c r="H288" i="51"/>
  <c r="H290" i="51" s="1"/>
  <c r="AU151" i="33"/>
  <c r="AX120" i="47"/>
  <c r="H119" i="49"/>
  <c r="H116" i="49"/>
  <c r="H295" i="33" s="1"/>
  <c r="H310" i="33" s="1"/>
  <c r="H114" i="49"/>
  <c r="H115" i="49" s="1"/>
  <c r="H265" i="33" s="1"/>
  <c r="F131" i="42"/>
  <c r="F137" i="42"/>
  <c r="G93" i="32"/>
  <c r="G94" i="32" s="1"/>
  <c r="G91" i="32"/>
  <c r="G136" i="32"/>
  <c r="F79" i="32"/>
  <c r="G148" i="32" s="1"/>
  <c r="AZ120" i="41"/>
  <c r="CQ105" i="57"/>
  <c r="BB73" i="55"/>
  <c r="BB113" i="42" s="1"/>
  <c r="CQ109" i="57"/>
  <c r="BB77" i="55"/>
  <c r="BB113" i="45" s="1"/>
  <c r="CR110" i="57"/>
  <c r="BC78" i="55"/>
  <c r="BC113" i="46" s="1"/>
  <c r="CQ108" i="57"/>
  <c r="BB76" i="55"/>
  <c r="BB113" i="44" s="1"/>
  <c r="CQ107" i="57"/>
  <c r="BB75" i="55"/>
  <c r="BB113" i="40" s="1"/>
  <c r="G132" i="48"/>
  <c r="G133" i="48" s="1"/>
  <c r="G134" i="48" s="1"/>
  <c r="G405" i="33"/>
  <c r="G214" i="51"/>
  <c r="G230" i="51" s="1"/>
  <c r="G57" i="61"/>
  <c r="G71" i="61" s="1"/>
  <c r="B85" i="61" s="1"/>
  <c r="G90" i="48"/>
  <c r="G130" i="48"/>
  <c r="F129" i="48"/>
  <c r="BA149" i="33"/>
  <c r="AZ147" i="33"/>
  <c r="AU152" i="33"/>
  <c r="AU183" i="33" s="1"/>
  <c r="CN111" i="57"/>
  <c r="AY79" i="55"/>
  <c r="AY113" i="47" s="1"/>
  <c r="BA120" i="43"/>
  <c r="G93" i="42"/>
  <c r="G94" i="42" s="1"/>
  <c r="G91" i="42"/>
  <c r="G136" i="42"/>
  <c r="F79" i="42"/>
  <c r="G148" i="42" s="1"/>
  <c r="CP104" i="57"/>
  <c r="BA72" i="55"/>
  <c r="BA113" i="41" s="1"/>
  <c r="H119" i="32"/>
  <c r="H116" i="32"/>
  <c r="H285" i="33" s="1"/>
  <c r="H300" i="33" s="1"/>
  <c r="H114" i="32"/>
  <c r="H115" i="32" s="1"/>
  <c r="H255" i="33" s="1"/>
  <c r="H270" i="33" s="1"/>
  <c r="F131" i="43"/>
  <c r="F137" i="43"/>
  <c r="H116" i="47"/>
  <c r="H293" i="33" s="1"/>
  <c r="H308" i="33" s="1"/>
  <c r="H119" i="47"/>
  <c r="H114" i="47"/>
  <c r="H115" i="47" s="1"/>
  <c r="H263" i="33" s="1"/>
  <c r="H278" i="33" s="1"/>
  <c r="G53" i="33"/>
  <c r="G54" i="59" s="1"/>
  <c r="G52" i="33"/>
  <c r="G53" i="59" s="1"/>
  <c r="G87" i="33"/>
  <c r="G59" i="61"/>
  <c r="G73" i="61" s="1"/>
  <c r="B87" i="61" s="1"/>
  <c r="G50" i="59"/>
  <c r="BA142" i="33"/>
  <c r="G132" i="41"/>
  <c r="G133" i="41" s="1"/>
  <c r="G134" i="41" s="1"/>
  <c r="G397" i="33"/>
  <c r="G206" i="51"/>
  <c r="G222" i="51" s="1"/>
  <c r="G49" i="61"/>
  <c r="G63" i="61" s="1"/>
  <c r="B77" i="61" s="1"/>
  <c r="G90" i="41"/>
  <c r="F129" i="41"/>
  <c r="G130" i="41"/>
  <c r="AZ144" i="33"/>
  <c r="AZ146" i="33"/>
  <c r="H119" i="41"/>
  <c r="H116" i="41"/>
  <c r="H286" i="33" s="1"/>
  <c r="H301" i="33" s="1"/>
  <c r="H114" i="41"/>
  <c r="H115" i="41" s="1"/>
  <c r="H256" i="33" s="1"/>
  <c r="CQ106" i="57"/>
  <c r="BB74" i="55"/>
  <c r="BB113" i="43" s="1"/>
  <c r="H119" i="48"/>
  <c r="H116" i="48"/>
  <c r="H294" i="33" s="1"/>
  <c r="H309" i="33" s="1"/>
  <c r="H114" i="48"/>
  <c r="H115" i="48" s="1"/>
  <c r="H264" i="33" s="1"/>
  <c r="AW150" i="33"/>
  <c r="G132" i="46"/>
  <c r="G133" i="46" s="1"/>
  <c r="G134" i="46" s="1"/>
  <c r="G403" i="33"/>
  <c r="G212" i="51"/>
  <c r="G228" i="51" s="1"/>
  <c r="G55" i="61"/>
  <c r="G69" i="61" s="1"/>
  <c r="B83" i="61" s="1"/>
  <c r="G90" i="46"/>
  <c r="F129" i="46"/>
  <c r="G130" i="46"/>
  <c r="H119" i="45"/>
  <c r="H116" i="45"/>
  <c r="H291" i="33" s="1"/>
  <c r="H306" i="33" s="1"/>
  <c r="H114" i="45"/>
  <c r="H115" i="45" s="1"/>
  <c r="H261" i="33" s="1"/>
  <c r="H119" i="44"/>
  <c r="H116" i="44"/>
  <c r="H290" i="33" s="1"/>
  <c r="H305" i="33" s="1"/>
  <c r="H114" i="44"/>
  <c r="H115" i="44" s="1"/>
  <c r="H260" i="33" s="1"/>
  <c r="H275" i="33" s="1"/>
  <c r="BI141" i="33"/>
  <c r="H119" i="40"/>
  <c r="H116" i="40"/>
  <c r="H289" i="33" s="1"/>
  <c r="H304" i="33" s="1"/>
  <c r="H114" i="40"/>
  <c r="H115" i="40" s="1"/>
  <c r="H259" i="33" s="1"/>
  <c r="H274" i="33" s="1"/>
  <c r="AY143" i="33"/>
  <c r="G51" i="33"/>
  <c r="G52" i="59" s="1"/>
  <c r="AV120" i="48"/>
  <c r="G132" i="44"/>
  <c r="G133" i="44" s="1"/>
  <c r="G134" i="44" s="1"/>
  <c r="G401" i="33"/>
  <c r="G210" i="51"/>
  <c r="G226" i="51" s="1"/>
  <c r="G53" i="61"/>
  <c r="G67" i="61" s="1"/>
  <c r="B81" i="61" s="1"/>
  <c r="G90" i="44"/>
  <c r="G130" i="44"/>
  <c r="F129" i="44"/>
  <c r="AV120" i="49"/>
  <c r="G132" i="47"/>
  <c r="G133" i="47" s="1"/>
  <c r="G134" i="47" s="1"/>
  <c r="G404" i="33"/>
  <c r="G213" i="51"/>
  <c r="G229" i="51" s="1"/>
  <c r="G56" i="61"/>
  <c r="G70" i="61" s="1"/>
  <c r="B84" i="61" s="1"/>
  <c r="G90" i="47"/>
  <c r="G130" i="47"/>
  <c r="F129" i="47"/>
  <c r="AZ148" i="33"/>
  <c r="BB120" i="32"/>
  <c r="H67" i="1"/>
  <c r="H45" i="33" s="1"/>
  <c r="H39" i="33"/>
  <c r="BY49" i="57"/>
  <c r="BY61" i="57" s="1"/>
  <c r="H77" i="1"/>
  <c r="H128" i="1"/>
  <c r="H78" i="1"/>
  <c r="H112" i="1"/>
  <c r="CZ102" i="57"/>
  <c r="G132" i="49"/>
  <c r="G133" i="49" s="1"/>
  <c r="G134" i="49" s="1"/>
  <c r="G406" i="33"/>
  <c r="G58" i="61"/>
  <c r="G72" i="61" s="1"/>
  <c r="B86" i="61" s="1"/>
  <c r="G215" i="51"/>
  <c r="G231" i="51" s="1"/>
  <c r="G90" i="49"/>
  <c r="F129" i="49"/>
  <c r="G130" i="49"/>
  <c r="F131" i="32"/>
  <c r="F137" i="32"/>
  <c r="H119" i="46"/>
  <c r="H116" i="46"/>
  <c r="H292" i="33" s="1"/>
  <c r="H307" i="33" s="1"/>
  <c r="H114" i="46"/>
  <c r="H115" i="46" s="1"/>
  <c r="H262" i="33" s="1"/>
  <c r="H277" i="33" s="1"/>
  <c r="AZ145" i="33"/>
  <c r="H280" i="33" l="1"/>
  <c r="G93" i="49"/>
  <c r="G94" i="49" s="1"/>
  <c r="G91" i="49"/>
  <c r="DA102" i="57"/>
  <c r="H48" i="59"/>
  <c r="G93" i="44"/>
  <c r="G94" i="44" s="1"/>
  <c r="G91" i="44"/>
  <c r="F79" i="44"/>
  <c r="G148" i="44" s="1"/>
  <c r="G136" i="44"/>
  <c r="H124" i="40"/>
  <c r="H121" i="40"/>
  <c r="H102" i="40"/>
  <c r="H71" i="40" s="1"/>
  <c r="H124" i="45"/>
  <c r="H121" i="45"/>
  <c r="H102" i="45"/>
  <c r="H71" i="45" s="1"/>
  <c r="H124" i="48"/>
  <c r="H121" i="48"/>
  <c r="H102" i="48"/>
  <c r="H71" i="48" s="1"/>
  <c r="H271" i="33"/>
  <c r="F131" i="41"/>
  <c r="F137" i="41"/>
  <c r="BA120" i="41"/>
  <c r="F131" i="48"/>
  <c r="F137" i="48"/>
  <c r="CR107" i="57"/>
  <c r="BC75" i="55"/>
  <c r="BC113" i="40" s="1"/>
  <c r="CS110" i="57"/>
  <c r="BD78" i="55"/>
  <c r="BD113" i="46" s="1"/>
  <c r="CR105" i="57"/>
  <c r="BC73" i="55"/>
  <c r="BC113" i="42" s="1"/>
  <c r="E141" i="42"/>
  <c r="F140" i="42"/>
  <c r="H296" i="51"/>
  <c r="H301" i="51"/>
  <c r="H293" i="51"/>
  <c r="H299" i="51"/>
  <c r="H291" i="51"/>
  <c r="H295" i="51"/>
  <c r="H297" i="51"/>
  <c r="H294" i="51"/>
  <c r="H298" i="51"/>
  <c r="H300" i="51"/>
  <c r="H292" i="51"/>
  <c r="CS103" i="57"/>
  <c r="BD71" i="55"/>
  <c r="BD113" i="32" s="1"/>
  <c r="AW120" i="49"/>
  <c r="CM112" i="57"/>
  <c r="AX80" i="55"/>
  <c r="AX113" i="48" s="1"/>
  <c r="CL115" i="57"/>
  <c r="BB149" i="33"/>
  <c r="BA144" i="33"/>
  <c r="G327" i="33"/>
  <c r="G340" i="33" s="1"/>
  <c r="G136" i="49"/>
  <c r="F79" i="49"/>
  <c r="G148" i="49" s="1"/>
  <c r="E141" i="32"/>
  <c r="F140" i="32"/>
  <c r="H124" i="46"/>
  <c r="H121" i="46"/>
  <c r="H102" i="46"/>
  <c r="H71" i="46" s="1"/>
  <c r="F131" i="49"/>
  <c r="F137" i="49"/>
  <c r="H119" i="1"/>
  <c r="H116" i="1"/>
  <c r="H284" i="33" s="1"/>
  <c r="H114" i="1"/>
  <c r="F131" i="47"/>
  <c r="F137" i="47"/>
  <c r="AV152" i="33"/>
  <c r="AV151" i="33"/>
  <c r="H124" i="44"/>
  <c r="H121" i="44"/>
  <c r="H102" i="44"/>
  <c r="H71" i="44" s="1"/>
  <c r="BB120" i="43"/>
  <c r="G93" i="41"/>
  <c r="G94" i="41" s="1"/>
  <c r="G91" i="41"/>
  <c r="F79" i="41"/>
  <c r="G148" i="41" s="1"/>
  <c r="G136" i="41"/>
  <c r="CQ104" i="57"/>
  <c r="BB72" i="55"/>
  <c r="BB113" i="41" s="1"/>
  <c r="AY120" i="47"/>
  <c r="BB120" i="44"/>
  <c r="BB120" i="45"/>
  <c r="AX150" i="33"/>
  <c r="H304" i="51"/>
  <c r="F131" i="45"/>
  <c r="F137" i="45"/>
  <c r="CM113" i="57"/>
  <c r="AX81" i="55"/>
  <c r="AX113" i="49" s="1"/>
  <c r="BA146" i="33"/>
  <c r="F131" i="40"/>
  <c r="F137" i="40"/>
  <c r="BB142" i="33"/>
  <c r="F131" i="44"/>
  <c r="F137" i="44"/>
  <c r="H276" i="33"/>
  <c r="F131" i="46"/>
  <c r="F137" i="46"/>
  <c r="H279" i="33"/>
  <c r="CR106" i="57"/>
  <c r="BC74" i="55"/>
  <c r="BC113" i="43" s="1"/>
  <c r="H124" i="41"/>
  <c r="H121" i="41"/>
  <c r="H102" i="41"/>
  <c r="H71" i="41" s="1"/>
  <c r="H124" i="47"/>
  <c r="H121" i="47"/>
  <c r="H102" i="47"/>
  <c r="H71" i="47" s="1"/>
  <c r="H124" i="32"/>
  <c r="H121" i="32"/>
  <c r="H102" i="32"/>
  <c r="H71" i="32" s="1"/>
  <c r="G326" i="33"/>
  <c r="G339" i="33" s="1"/>
  <c r="CO111" i="57"/>
  <c r="AZ79" i="55"/>
  <c r="AZ113" i="47" s="1"/>
  <c r="G93" i="48"/>
  <c r="G94" i="48" s="1"/>
  <c r="G91" i="48"/>
  <c r="G136" i="48"/>
  <c r="F79" i="48"/>
  <c r="G148" i="48" s="1"/>
  <c r="CR108" i="57"/>
  <c r="BC76" i="55"/>
  <c r="BC113" i="44" s="1"/>
  <c r="CR109" i="57"/>
  <c r="BC77" i="55"/>
  <c r="BC113" i="45" s="1"/>
  <c r="AZ143" i="33"/>
  <c r="G93" i="45"/>
  <c r="G94" i="45" s="1"/>
  <c r="G91" i="45"/>
  <c r="F79" i="45"/>
  <c r="G148" i="45" s="1"/>
  <c r="G136" i="45"/>
  <c r="F131" i="1"/>
  <c r="F137" i="1"/>
  <c r="F79" i="1"/>
  <c r="G148" i="1" s="1"/>
  <c r="G136" i="1"/>
  <c r="G69" i="59"/>
  <c r="G93" i="40"/>
  <c r="G94" i="40" s="1"/>
  <c r="G91" i="40"/>
  <c r="G136" i="40"/>
  <c r="F79" i="40"/>
  <c r="G148" i="40" s="1"/>
  <c r="G71" i="59"/>
  <c r="G93" i="47"/>
  <c r="G94" i="47" s="1"/>
  <c r="G91" i="47"/>
  <c r="G136" i="47"/>
  <c r="F79" i="47"/>
  <c r="G148" i="47" s="1"/>
  <c r="G93" i="46"/>
  <c r="G94" i="46" s="1"/>
  <c r="G91" i="46"/>
  <c r="F79" i="46"/>
  <c r="G148" i="46" s="1"/>
  <c r="G136" i="46"/>
  <c r="E141" i="43"/>
  <c r="F140" i="43"/>
  <c r="BA145" i="33"/>
  <c r="BB120" i="40"/>
  <c r="BC120" i="46"/>
  <c r="BB120" i="42"/>
  <c r="G324" i="33"/>
  <c r="G337" i="33" s="1"/>
  <c r="H124" i="49"/>
  <c r="H121" i="49"/>
  <c r="H102" i="49"/>
  <c r="H71" i="49" s="1"/>
  <c r="BC120" i="32"/>
  <c r="H124" i="42"/>
  <c r="H121" i="42"/>
  <c r="H102" i="42"/>
  <c r="H71" i="42" s="1"/>
  <c r="AW120" i="48"/>
  <c r="G93" i="1"/>
  <c r="G94" i="1" s="1"/>
  <c r="G91" i="1"/>
  <c r="G409" i="33"/>
  <c r="G79" i="59" s="1"/>
  <c r="G410" i="33"/>
  <c r="G80" i="59" s="1"/>
  <c r="G411" i="33"/>
  <c r="G81" i="59" s="1"/>
  <c r="G408" i="33"/>
  <c r="G78" i="59" s="1"/>
  <c r="BA147" i="33"/>
  <c r="BA148" i="33"/>
  <c r="H102" i="43"/>
  <c r="H71" i="43" s="1"/>
  <c r="H121" i="43"/>
  <c r="H124" i="43"/>
  <c r="H302" i="51" l="1"/>
  <c r="H158" i="33"/>
  <c r="H86" i="42"/>
  <c r="G333" i="33"/>
  <c r="G346" i="33" s="1"/>
  <c r="H70" i="47"/>
  <c r="H144" i="61"/>
  <c r="H158" i="61" s="1"/>
  <c r="H422" i="51"/>
  <c r="AX120" i="49"/>
  <c r="BB147" i="33"/>
  <c r="H70" i="44"/>
  <c r="H141" i="61"/>
  <c r="H155" i="61" s="1"/>
  <c r="H419" i="51"/>
  <c r="DB102" i="57"/>
  <c r="H70" i="43"/>
  <c r="H139" i="61"/>
  <c r="H153" i="61" s="1"/>
  <c r="H417" i="51"/>
  <c r="AW151" i="33"/>
  <c r="G331" i="33"/>
  <c r="G344" i="33" s="1"/>
  <c r="CS109" i="57"/>
  <c r="BD77" i="55"/>
  <c r="BD113" i="45" s="1"/>
  <c r="AZ120" i="47"/>
  <c r="H157" i="33"/>
  <c r="H86" i="41"/>
  <c r="CN113" i="57"/>
  <c r="AY81" i="55"/>
  <c r="AY113" i="49" s="1"/>
  <c r="H163" i="33"/>
  <c r="H86" i="46"/>
  <c r="E141" i="48"/>
  <c r="F140" i="48"/>
  <c r="BA143" i="33"/>
  <c r="H70" i="48"/>
  <c r="H145" i="61"/>
  <c r="H159" i="61" s="1"/>
  <c r="H423" i="51"/>
  <c r="BC142" i="33"/>
  <c r="CP111" i="57"/>
  <c r="BA79" i="55"/>
  <c r="BA113" i="47" s="1"/>
  <c r="H164" i="33"/>
  <c r="H86" i="47"/>
  <c r="BC120" i="43"/>
  <c r="E141" i="46"/>
  <c r="F140" i="46"/>
  <c r="I134" i="51"/>
  <c r="E141" i="44"/>
  <c r="F140" i="44"/>
  <c r="H305" i="51"/>
  <c r="H309" i="51" s="1"/>
  <c r="BB148" i="33"/>
  <c r="AY150" i="33"/>
  <c r="H161" i="33"/>
  <c r="H86" i="44"/>
  <c r="H115" i="1"/>
  <c r="H254" i="33" s="1"/>
  <c r="H269" i="33" s="1"/>
  <c r="H281" i="33" s="1"/>
  <c r="H206" i="33"/>
  <c r="E141" i="49"/>
  <c r="F140" i="49"/>
  <c r="CN112" i="57"/>
  <c r="AY80" i="55"/>
  <c r="AY113" i="48" s="1"/>
  <c r="CM115" i="57"/>
  <c r="BD120" i="32"/>
  <c r="BC120" i="42"/>
  <c r="BC120" i="40"/>
  <c r="H162" i="33"/>
  <c r="H86" i="45"/>
  <c r="G332" i="33"/>
  <c r="G345" i="33" s="1"/>
  <c r="BC120" i="45"/>
  <c r="H308" i="51"/>
  <c r="H306" i="51"/>
  <c r="BB120" i="41"/>
  <c r="H124" i="1"/>
  <c r="H121" i="1"/>
  <c r="H124" i="33" s="1"/>
  <c r="H101" i="33" s="1"/>
  <c r="H102" i="1"/>
  <c r="H71" i="1" s="1"/>
  <c r="G334" i="33"/>
  <c r="G347" i="33" s="1"/>
  <c r="BD120" i="46"/>
  <c r="H70" i="45"/>
  <c r="H142" i="61"/>
  <c r="H156" i="61" s="1"/>
  <c r="H420" i="51"/>
  <c r="H166" i="33"/>
  <c r="H86" i="49"/>
  <c r="BB144" i="33"/>
  <c r="BB146" i="33"/>
  <c r="G328" i="33"/>
  <c r="G341" i="33" s="1"/>
  <c r="I132" i="51"/>
  <c r="F70" i="59"/>
  <c r="E141" i="1"/>
  <c r="F140" i="1"/>
  <c r="H70" i="32"/>
  <c r="H136" i="61"/>
  <c r="H150" i="61" s="1"/>
  <c r="H414" i="51"/>
  <c r="I133" i="51"/>
  <c r="F72" i="59"/>
  <c r="E141" i="40"/>
  <c r="F140" i="40"/>
  <c r="CR104" i="57"/>
  <c r="BC72" i="55"/>
  <c r="BC113" i="41" s="1"/>
  <c r="E141" i="47"/>
  <c r="F140" i="47"/>
  <c r="AX120" i="48"/>
  <c r="CT110" i="57"/>
  <c r="BE78" i="55"/>
  <c r="BE113" i="46" s="1"/>
  <c r="H160" i="33"/>
  <c r="H86" i="40"/>
  <c r="H70" i="42"/>
  <c r="H138" i="61"/>
  <c r="H152" i="61" s="1"/>
  <c r="H416" i="51"/>
  <c r="BC120" i="44"/>
  <c r="H159" i="33"/>
  <c r="H86" i="43"/>
  <c r="H70" i="49"/>
  <c r="H146" i="61"/>
  <c r="H160" i="61" s="1"/>
  <c r="H424" i="51"/>
  <c r="BC149" i="33"/>
  <c r="G323" i="33"/>
  <c r="G330" i="33"/>
  <c r="G343" i="33" s="1"/>
  <c r="CS108" i="57"/>
  <c r="BD76" i="55"/>
  <c r="BD113" i="44" s="1"/>
  <c r="H156" i="33"/>
  <c r="H86" i="32"/>
  <c r="H70" i="41"/>
  <c r="H137" i="61"/>
  <c r="H151" i="61" s="1"/>
  <c r="H415" i="51"/>
  <c r="CS106" i="57"/>
  <c r="BD74" i="55"/>
  <c r="BD113" i="43" s="1"/>
  <c r="E141" i="45"/>
  <c r="F140" i="45"/>
  <c r="G325" i="33"/>
  <c r="G338" i="33" s="1"/>
  <c r="BB145" i="33"/>
  <c r="AV183" i="33"/>
  <c r="H299" i="33"/>
  <c r="H311" i="33" s="1"/>
  <c r="H296" i="33"/>
  <c r="H70" i="46"/>
  <c r="H143" i="61"/>
  <c r="H157" i="61" s="1"/>
  <c r="H421" i="51"/>
  <c r="AW152" i="33"/>
  <c r="CT103" i="57"/>
  <c r="BE71" i="55"/>
  <c r="BE113" i="32" s="1"/>
  <c r="CS105" i="57"/>
  <c r="BD73" i="55"/>
  <c r="BD113" i="42" s="1"/>
  <c r="CS107" i="57"/>
  <c r="BD75" i="55"/>
  <c r="BD113" i="40" s="1"/>
  <c r="E141" i="41"/>
  <c r="F140" i="41"/>
  <c r="H165" i="33"/>
  <c r="H86" i="48"/>
  <c r="H70" i="40"/>
  <c r="H140" i="61"/>
  <c r="H154" i="61" s="1"/>
  <c r="H418" i="51"/>
  <c r="G329" i="33"/>
  <c r="G342" i="33" s="1"/>
  <c r="H310" i="51" l="1"/>
  <c r="H249" i="33"/>
  <c r="H234" i="33"/>
  <c r="CT107" i="57"/>
  <c r="BE75" i="55"/>
  <c r="BE113" i="40" s="1"/>
  <c r="BD120" i="43"/>
  <c r="G366" i="33"/>
  <c r="G336" i="33"/>
  <c r="BC144" i="33"/>
  <c r="AY120" i="48"/>
  <c r="C134" i="51"/>
  <c r="BC145" i="33"/>
  <c r="BA120" i="47"/>
  <c r="CU103" i="57"/>
  <c r="BF71" i="55"/>
  <c r="BF113" i="32" s="1"/>
  <c r="CT106" i="57"/>
  <c r="BE74" i="55"/>
  <c r="BE113" i="43" s="1"/>
  <c r="AX151" i="33"/>
  <c r="H346" i="51"/>
  <c r="H350" i="51"/>
  <c r="H354" i="51"/>
  <c r="H345" i="51"/>
  <c r="H349" i="51"/>
  <c r="H353" i="51"/>
  <c r="H344" i="51"/>
  <c r="H348" i="51"/>
  <c r="H352" i="51"/>
  <c r="H347" i="51"/>
  <c r="H351" i="51"/>
  <c r="H355" i="51"/>
  <c r="H107" i="33"/>
  <c r="H106" i="33"/>
  <c r="CQ111" i="57"/>
  <c r="BB79" i="55"/>
  <c r="BB113" i="47" s="1"/>
  <c r="H247" i="33"/>
  <c r="H232" i="33"/>
  <c r="CT109" i="57"/>
  <c r="BE77" i="55"/>
  <c r="BE113" i="45" s="1"/>
  <c r="CT105" i="57"/>
  <c r="BE73" i="55"/>
  <c r="BE113" i="42" s="1"/>
  <c r="BC147" i="33"/>
  <c r="BE120" i="46"/>
  <c r="BC120" i="41"/>
  <c r="BC146" i="33"/>
  <c r="BD142" i="33"/>
  <c r="BE120" i="32"/>
  <c r="CT108" i="57"/>
  <c r="BE76" i="55"/>
  <c r="BE113" i="44" s="1"/>
  <c r="H243" i="33"/>
  <c r="H228" i="33"/>
  <c r="BD149" i="33"/>
  <c r="H246" i="33"/>
  <c r="H231" i="33"/>
  <c r="BD120" i="45"/>
  <c r="BD120" i="42"/>
  <c r="H244" i="33"/>
  <c r="H229" i="33"/>
  <c r="H155" i="33"/>
  <c r="H86" i="1"/>
  <c r="H50" i="33" s="1"/>
  <c r="CO112" i="57"/>
  <c r="AZ80" i="55"/>
  <c r="AZ113" i="48" s="1"/>
  <c r="CN115" i="57"/>
  <c r="H241" i="33"/>
  <c r="H226" i="33"/>
  <c r="H240" i="33"/>
  <c r="H225" i="33"/>
  <c r="H248" i="33"/>
  <c r="H233" i="33"/>
  <c r="AY120" i="49"/>
  <c r="AX152" i="33"/>
  <c r="AX183" i="33" s="1"/>
  <c r="BD120" i="40"/>
  <c r="AW183" i="33"/>
  <c r="BD120" i="44"/>
  <c r="CU110" i="57"/>
  <c r="BF78" i="55"/>
  <c r="BF113" i="46" s="1"/>
  <c r="CS104" i="57"/>
  <c r="BD72" i="55"/>
  <c r="BD113" i="41" s="1"/>
  <c r="C133" i="51"/>
  <c r="C132" i="51"/>
  <c r="H250" i="33"/>
  <c r="H235" i="33"/>
  <c r="H70" i="1"/>
  <c r="H5" i="59" s="1"/>
  <c r="H56" i="33"/>
  <c r="H135" i="61"/>
  <c r="H413" i="51"/>
  <c r="H425" i="51" s="1"/>
  <c r="BB143" i="33"/>
  <c r="BC148" i="33"/>
  <c r="H245" i="33"/>
  <c r="H230" i="33"/>
  <c r="CO113" i="57"/>
  <c r="AZ81" i="55"/>
  <c r="AZ113" i="49" s="1"/>
  <c r="AZ150" i="33"/>
  <c r="DC102" i="57"/>
  <c r="H242" i="33"/>
  <c r="H227" i="33"/>
  <c r="DD102" i="57" l="1"/>
  <c r="H149" i="61"/>
  <c r="H147" i="61"/>
  <c r="H161" i="61" s="1"/>
  <c r="AZ120" i="49"/>
  <c r="CT104" i="57"/>
  <c r="BE72" i="55"/>
  <c r="BE113" i="41" s="1"/>
  <c r="BD147" i="33"/>
  <c r="BD146" i="33"/>
  <c r="AY152" i="33"/>
  <c r="AZ120" i="48"/>
  <c r="BD148" i="33"/>
  <c r="BE120" i="44"/>
  <c r="CU106" i="57"/>
  <c r="BF74" i="55"/>
  <c r="BF113" i="43" s="1"/>
  <c r="CV103" i="57"/>
  <c r="BG71" i="55"/>
  <c r="BG113" i="32" s="1"/>
  <c r="BE120" i="40"/>
  <c r="BF120" i="46"/>
  <c r="CP112" i="57"/>
  <c r="BA80" i="55"/>
  <c r="BA113" i="48" s="1"/>
  <c r="CO115" i="57"/>
  <c r="BD144" i="33"/>
  <c r="CU108" i="57"/>
  <c r="BF76" i="55"/>
  <c r="BF113" i="44" s="1"/>
  <c r="BC143" i="33"/>
  <c r="BE120" i="45"/>
  <c r="AY151" i="33"/>
  <c r="F9" i="59"/>
  <c r="F10" i="59" s="1"/>
  <c r="G376" i="33"/>
  <c r="CU107" i="57"/>
  <c r="BF75" i="55"/>
  <c r="BF113" i="40" s="1"/>
  <c r="CV110" i="57"/>
  <c r="BG78" i="55"/>
  <c r="BG113" i="46" s="1"/>
  <c r="BE120" i="42"/>
  <c r="CU109" i="57"/>
  <c r="BF77" i="55"/>
  <c r="BF113" i="45" s="1"/>
  <c r="BB120" i="47"/>
  <c r="CP113" i="57"/>
  <c r="BA81" i="55"/>
  <c r="BA113" i="49" s="1"/>
  <c r="H57" i="33"/>
  <c r="H103" i="61"/>
  <c r="H117" i="61" s="1"/>
  <c r="H56" i="59"/>
  <c r="H64" i="33"/>
  <c r="H55" i="33"/>
  <c r="H55" i="59"/>
  <c r="I59" i="33"/>
  <c r="BD120" i="41"/>
  <c r="H184" i="33"/>
  <c r="H167" i="33"/>
  <c r="H239" i="33"/>
  <c r="H251" i="33" s="1"/>
  <c r="H224" i="33"/>
  <c r="H236" i="33" s="1"/>
  <c r="BE142" i="33"/>
  <c r="BE149" i="33"/>
  <c r="CU105" i="57"/>
  <c r="BF73" i="55"/>
  <c r="BF113" i="42" s="1"/>
  <c r="CR111" i="57"/>
  <c r="BC79" i="55"/>
  <c r="BC113" i="47" s="1"/>
  <c r="BE120" i="43"/>
  <c r="BF120" i="32"/>
  <c r="BA150" i="33"/>
  <c r="BD145" i="33"/>
  <c r="BF120" i="42" l="1"/>
  <c r="CS111" i="57"/>
  <c r="BD79" i="55"/>
  <c r="BD113" i="47" s="1"/>
  <c r="BD143" i="33"/>
  <c r="CQ113" i="57"/>
  <c r="BB81" i="55"/>
  <c r="BB113" i="49" s="1"/>
  <c r="CV109" i="57"/>
  <c r="BG77" i="55"/>
  <c r="BG113" i="45" s="1"/>
  <c r="CV107" i="57"/>
  <c r="BG75" i="55"/>
  <c r="BG113" i="40" s="1"/>
  <c r="CV108" i="57"/>
  <c r="BG76" i="55"/>
  <c r="BG113" i="44" s="1"/>
  <c r="BA120" i="48"/>
  <c r="CW103" i="57"/>
  <c r="BH71" i="55"/>
  <c r="BH113" i="32" s="1"/>
  <c r="BE147" i="33"/>
  <c r="AZ151" i="33"/>
  <c r="BE120" i="41"/>
  <c r="J61" i="33"/>
  <c r="I60" i="33"/>
  <c r="H71" i="33"/>
  <c r="BG120" i="46"/>
  <c r="CQ112" i="57"/>
  <c r="BB80" i="55"/>
  <c r="BB113" i="48" s="1"/>
  <c r="CP115" i="57"/>
  <c r="BE146" i="33"/>
  <c r="BF120" i="43"/>
  <c r="CU104" i="57"/>
  <c r="BF72" i="55"/>
  <c r="BF113" i="41" s="1"/>
  <c r="CV105" i="57"/>
  <c r="BG73" i="55"/>
  <c r="BG113" i="42" s="1"/>
  <c r="M85" i="51"/>
  <c r="H57" i="59"/>
  <c r="BE144" i="33"/>
  <c r="J19" i="59"/>
  <c r="F11" i="59"/>
  <c r="CV106" i="57"/>
  <c r="BG74" i="55"/>
  <c r="BG113" i="43" s="1"/>
  <c r="AY183" i="33"/>
  <c r="BE145" i="33"/>
  <c r="H113" i="33"/>
  <c r="H119" i="33" s="1"/>
  <c r="H186" i="33"/>
  <c r="H185" i="33"/>
  <c r="H114" i="33" s="1"/>
  <c r="BB150" i="33"/>
  <c r="CW110" i="57"/>
  <c r="BH78" i="55"/>
  <c r="BH113" i="46" s="1"/>
  <c r="BF142" i="33"/>
  <c r="BC120" i="47"/>
  <c r="H65" i="33"/>
  <c r="I84" i="33" s="1"/>
  <c r="H61" i="59"/>
  <c r="BA120" i="49"/>
  <c r="BF120" i="45"/>
  <c r="BF120" i="40"/>
  <c r="BE148" i="33"/>
  <c r="BF120" i="44"/>
  <c r="BF149" i="33"/>
  <c r="BG120" i="32"/>
  <c r="AZ152" i="33"/>
  <c r="AZ183" i="33" s="1"/>
  <c r="DE102" i="57"/>
  <c r="BA152" i="33" l="1"/>
  <c r="BH120" i="46"/>
  <c r="F74" i="59"/>
  <c r="J17" i="59"/>
  <c r="CW105" i="57"/>
  <c r="BH73" i="55"/>
  <c r="BH113" i="42" s="1"/>
  <c r="CV104" i="57"/>
  <c r="BG72" i="55"/>
  <c r="BG113" i="41" s="1"/>
  <c r="H63" i="59"/>
  <c r="H70" i="33"/>
  <c r="J59" i="59"/>
  <c r="K62" i="33"/>
  <c r="K60" i="59" s="1"/>
  <c r="BA151" i="33"/>
  <c r="CW107" i="57"/>
  <c r="BH75" i="55"/>
  <c r="BH113" i="40" s="1"/>
  <c r="CR113" i="57"/>
  <c r="BC81" i="55"/>
  <c r="BC113" i="49" s="1"/>
  <c r="BD120" i="47"/>
  <c r="BC150" i="33"/>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H120" i="32"/>
  <c r="BG120" i="44"/>
  <c r="BG120" i="45"/>
  <c r="CT111" i="57"/>
  <c r="BE79" i="55"/>
  <c r="BE113" i="47" s="1"/>
  <c r="BF146" i="33"/>
  <c r="BF148" i="33"/>
  <c r="BG120" i="43"/>
  <c r="BF145" i="33"/>
  <c r="BB120" i="48"/>
  <c r="BG149" i="33"/>
  <c r="CX103" i="57"/>
  <c r="BI71" i="55"/>
  <c r="BI113" i="32" s="1"/>
  <c r="CW108" i="57"/>
  <c r="BH76" i="55"/>
  <c r="BH113" i="44" s="1"/>
  <c r="CW109" i="57"/>
  <c r="BH77" i="55"/>
  <c r="BH113" i="45" s="1"/>
  <c r="DF102" i="57"/>
  <c r="BG142" i="33"/>
  <c r="BF147" i="33"/>
  <c r="I91" i="33"/>
  <c r="I9" i="55"/>
  <c r="CW106" i="57"/>
  <c r="BH74" i="55"/>
  <c r="BH113" i="43" s="1"/>
  <c r="BG120" i="42"/>
  <c r="BF120" i="41"/>
  <c r="CR112" i="57"/>
  <c r="BC80" i="55"/>
  <c r="BC113" i="48" s="1"/>
  <c r="CQ115" i="57"/>
  <c r="I4" i="56"/>
  <c r="I58" i="59"/>
  <c r="BE143" i="33"/>
  <c r="BG120" i="40"/>
  <c r="BB120" i="49"/>
  <c r="BF144" i="33"/>
  <c r="BG148" i="33" l="1"/>
  <c r="BH142" i="33"/>
  <c r="CS113" i="57"/>
  <c r="BD81" i="55"/>
  <c r="BD113" i="49" s="1"/>
  <c r="BH120" i="42"/>
  <c r="BB152" i="33"/>
  <c r="CS112" i="57"/>
  <c r="BD80" i="55"/>
  <c r="BD113" i="48" s="1"/>
  <c r="CR115" i="57"/>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G146" i="33"/>
  <c r="BH120" i="45"/>
  <c r="BE120" i="47"/>
  <c r="BH120" i="40"/>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H149" i="33"/>
  <c r="BG144" i="33"/>
  <c r="I107" i="49"/>
  <c r="I106" i="49" s="1"/>
  <c r="I109" i="49" s="1"/>
  <c r="I103" i="49" s="1"/>
  <c r="I107" i="48"/>
  <c r="I106" i="48" s="1"/>
  <c r="I109" i="48" s="1"/>
  <c r="I103" i="48" s="1"/>
  <c r="I107" i="47"/>
  <c r="I106" i="47" s="1"/>
  <c r="I109" i="47" s="1"/>
  <c r="I103" i="47" s="1"/>
  <c r="I107" i="46"/>
  <c r="I106" i="46" s="1"/>
  <c r="I109" i="46" s="1"/>
  <c r="I103" i="46" s="1"/>
  <c r="I107" i="45"/>
  <c r="I106" i="45" s="1"/>
  <c r="I109" i="45" s="1"/>
  <c r="I103" i="45" s="1"/>
  <c r="I107" i="44"/>
  <c r="I106" i="44" s="1"/>
  <c r="I109" i="44" s="1"/>
  <c r="I103" i="44" s="1"/>
  <c r="I107" i="40"/>
  <c r="I106" i="40" s="1"/>
  <c r="I109" i="40" s="1"/>
  <c r="I103" i="40" s="1"/>
  <c r="I107" i="43"/>
  <c r="I106" i="43" s="1"/>
  <c r="I109" i="43" s="1"/>
  <c r="I103" i="43" s="1"/>
  <c r="I107" i="42"/>
  <c r="I106" i="42" s="1"/>
  <c r="I109" i="42" s="1"/>
  <c r="I103" i="42" s="1"/>
  <c r="I107" i="32"/>
  <c r="I106" i="32" s="1"/>
  <c r="I109" i="32" s="1"/>
  <c r="I103" i="32" s="1"/>
  <c r="I107" i="41"/>
  <c r="I106" i="41" s="1"/>
  <c r="I109" i="41" s="1"/>
  <c r="I103" i="41" s="1"/>
  <c r="I107" i="1"/>
  <c r="I8" i="55"/>
  <c r="BH120" i="43"/>
  <c r="BF143" i="33"/>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32"/>
  <c r="CU111" i="57"/>
  <c r="BF79" i="55"/>
  <c r="BF113" i="47" s="1"/>
  <c r="BG147" i="33"/>
  <c r="BD150" i="33"/>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G120" i="41"/>
  <c r="BC120" i="48"/>
  <c r="DG102" i="57"/>
  <c r="BH120" i="44"/>
  <c r="CY103" i="57"/>
  <c r="BB151" i="33"/>
  <c r="BG145" i="33"/>
  <c r="BI120" i="46"/>
  <c r="BC120" i="49"/>
  <c r="H3" i="56"/>
  <c r="H81" i="49"/>
  <c r="H62" i="49" s="1"/>
  <c r="H63" i="49" s="1"/>
  <c r="H81" i="48"/>
  <c r="H62" i="48" s="1"/>
  <c r="H63" i="48" s="1"/>
  <c r="H81" i="47"/>
  <c r="H62" i="47" s="1"/>
  <c r="H63" i="47" s="1"/>
  <c r="H81" i="46"/>
  <c r="H62" i="46" s="1"/>
  <c r="H63" i="46" s="1"/>
  <c r="H81" i="45"/>
  <c r="H62" i="45" s="1"/>
  <c r="H63" i="45" s="1"/>
  <c r="H81" i="44"/>
  <c r="H62" i="44" s="1"/>
  <c r="H63" i="44" s="1"/>
  <c r="H81" i="40"/>
  <c r="H62" i="40" s="1"/>
  <c r="H63" i="40" s="1"/>
  <c r="H81" i="43"/>
  <c r="H62" i="43" s="1"/>
  <c r="H63" i="43" s="1"/>
  <c r="H81" i="41"/>
  <c r="H62" i="41" s="1"/>
  <c r="H63" i="41" s="1"/>
  <c r="H81" i="42"/>
  <c r="H62" i="42" s="1"/>
  <c r="H63" i="42" s="1"/>
  <c r="H81" i="1"/>
  <c r="H62" i="1" s="1"/>
  <c r="H63" i="1" s="1"/>
  <c r="H369" i="33"/>
  <c r="H375" i="33" s="1"/>
  <c r="H81" i="32"/>
  <c r="H62" i="32" s="1"/>
  <c r="H63" i="32" s="1"/>
  <c r="H62" i="59"/>
  <c r="I72" i="33"/>
  <c r="CW104" i="57"/>
  <c r="BH72" i="55"/>
  <c r="BH113" i="41" s="1"/>
  <c r="BA183" i="33"/>
  <c r="I64" i="59" l="1"/>
  <c r="H64" i="40"/>
  <c r="H65" i="40" s="1"/>
  <c r="H155" i="40"/>
  <c r="BH120" i="41"/>
  <c r="H155" i="42"/>
  <c r="H64" i="42"/>
  <c r="H65" i="42" s="1"/>
  <c r="H155" i="44"/>
  <c r="H64" i="44"/>
  <c r="H65" i="44" s="1"/>
  <c r="H155" i="48"/>
  <c r="H64" i="48"/>
  <c r="H65" i="48" s="1"/>
  <c r="BC152" i="33"/>
  <c r="CZ103" i="57"/>
  <c r="DH102" i="57"/>
  <c r="BI142" i="33"/>
  <c r="BH145" i="33"/>
  <c r="I101" i="32"/>
  <c r="I210" i="33" s="1"/>
  <c r="I66" i="32"/>
  <c r="I101" i="44"/>
  <c r="I215" i="33" s="1"/>
  <c r="I66" i="44"/>
  <c r="I101" i="48"/>
  <c r="I219" i="33" s="1"/>
  <c r="I66" i="48"/>
  <c r="BD120" i="48"/>
  <c r="CX104" i="57"/>
  <c r="BI72" i="55"/>
  <c r="BI113" i="41" s="1"/>
  <c r="H155" i="32"/>
  <c r="H64" i="32"/>
  <c r="H65" i="32" s="1"/>
  <c r="H64" i="41"/>
  <c r="H65" i="41" s="1"/>
  <c r="H155" i="41"/>
  <c r="H155" i="45"/>
  <c r="H64" i="45"/>
  <c r="H65" i="45" s="1"/>
  <c r="H155" i="49"/>
  <c r="H64" i="49"/>
  <c r="H65" i="49" s="1"/>
  <c r="BG143" i="33"/>
  <c r="BF120" i="47"/>
  <c r="BI120" i="45"/>
  <c r="I90" i="33"/>
  <c r="I83" i="33"/>
  <c r="I101" i="42"/>
  <c r="I212" i="33" s="1"/>
  <c r="I66" i="42"/>
  <c r="I101" i="45"/>
  <c r="I216" i="33" s="1"/>
  <c r="I66" i="45"/>
  <c r="I101" i="49"/>
  <c r="I220" i="33" s="1"/>
  <c r="I66" i="49"/>
  <c r="BH146" i="33"/>
  <c r="BH148" i="33"/>
  <c r="BI120" i="44"/>
  <c r="CT112" i="57"/>
  <c r="BE80" i="55"/>
  <c r="BE113" i="48" s="1"/>
  <c r="CS115" i="57"/>
  <c r="BH144" i="33"/>
  <c r="H155" i="43"/>
  <c r="H64" i="43"/>
  <c r="H65" i="43" s="1"/>
  <c r="H64" i="46"/>
  <c r="H65" i="46" s="1"/>
  <c r="H155" i="46"/>
  <c r="H55" i="56"/>
  <c r="H56" i="56" s="1"/>
  <c r="H37" i="56"/>
  <c r="H38" i="56" s="1"/>
  <c r="H47" i="56"/>
  <c r="H42" i="56"/>
  <c r="H43" i="56" s="1"/>
  <c r="BI149" i="33"/>
  <c r="BH147" i="33"/>
  <c r="BC151" i="33"/>
  <c r="BI120" i="40"/>
  <c r="CV111" i="57"/>
  <c r="BG79" i="55"/>
  <c r="BG113" i="47" s="1"/>
  <c r="I106" i="1"/>
  <c r="I97" i="33"/>
  <c r="I101" i="43"/>
  <c r="I213" i="33" s="1"/>
  <c r="I66" i="43"/>
  <c r="I101" i="46"/>
  <c r="I217" i="33" s="1"/>
  <c r="I66" i="46"/>
  <c r="BI120" i="42"/>
  <c r="BD120" i="49"/>
  <c r="H64" i="1"/>
  <c r="H155" i="1"/>
  <c r="H155" i="47"/>
  <c r="H64" i="47"/>
  <c r="H65" i="47" s="1"/>
  <c r="BI120" i="43"/>
  <c r="I101" i="41"/>
  <c r="I211" i="33" s="1"/>
  <c r="I66" i="41"/>
  <c r="I101" i="40"/>
  <c r="I214" i="33" s="1"/>
  <c r="I66" i="40"/>
  <c r="I101" i="47"/>
  <c r="I218" i="33" s="1"/>
  <c r="I66" i="47"/>
  <c r="BE150" i="33"/>
  <c r="BB183" i="33"/>
  <c r="CT113" i="57"/>
  <c r="BE81" i="55"/>
  <c r="BE113" i="49" s="1"/>
  <c r="H68" i="47" l="1"/>
  <c r="H12" i="61"/>
  <c r="H26" i="61" s="1"/>
  <c r="BG120" i="47"/>
  <c r="H60" i="56"/>
  <c r="H133" i="33" s="1"/>
  <c r="H59" i="56"/>
  <c r="H68" i="43"/>
  <c r="H7" i="61"/>
  <c r="H21" i="61" s="1"/>
  <c r="CU112" i="57"/>
  <c r="BF80" i="55"/>
  <c r="BF113" i="48" s="1"/>
  <c r="CT115" i="57"/>
  <c r="BI148" i="33"/>
  <c r="H68" i="48"/>
  <c r="H13" i="61"/>
  <c r="H27" i="61" s="1"/>
  <c r="H68" i="42"/>
  <c r="H6" i="61"/>
  <c r="H20" i="61" s="1"/>
  <c r="CU113" i="57"/>
  <c r="BF81" i="55"/>
  <c r="BF113" i="49" s="1"/>
  <c r="BD152" i="33"/>
  <c r="I109" i="1"/>
  <c r="I103" i="1" s="1"/>
  <c r="I96" i="33"/>
  <c r="I104" i="33" s="1"/>
  <c r="CW111" i="57"/>
  <c r="BH79" i="55"/>
  <c r="BH113" i="47" s="1"/>
  <c r="H52" i="56"/>
  <c r="H68" i="49"/>
  <c r="H14" i="61"/>
  <c r="H28" i="61" s="1"/>
  <c r="DA103" i="57"/>
  <c r="H68" i="40"/>
  <c r="H8" i="61"/>
  <c r="H22" i="61" s="1"/>
  <c r="I41" i="56"/>
  <c r="BI147" i="33"/>
  <c r="BF150" i="33"/>
  <c r="H68" i="41"/>
  <c r="H5" i="61"/>
  <c r="H19" i="61" s="1"/>
  <c r="BI120" i="41"/>
  <c r="H68" i="44"/>
  <c r="H9" i="61"/>
  <c r="H23" i="61" s="1"/>
  <c r="BE120" i="49"/>
  <c r="BI145" i="33"/>
  <c r="H59" i="1"/>
  <c r="H65" i="1"/>
  <c r="BI144" i="33"/>
  <c r="BI146" i="33"/>
  <c r="I46" i="56"/>
  <c r="H49" i="56"/>
  <c r="H68" i="46"/>
  <c r="H11" i="61"/>
  <c r="H25" i="61" s="1"/>
  <c r="BE120" i="48"/>
  <c r="H68" i="45"/>
  <c r="H10" i="61"/>
  <c r="H24" i="61" s="1"/>
  <c r="H68" i="32"/>
  <c r="H4" i="61"/>
  <c r="H18" i="61" s="1"/>
  <c r="CY104" i="57"/>
  <c r="BD151" i="33"/>
  <c r="DI102" i="57"/>
  <c r="BC183" i="33"/>
  <c r="BH143" i="33"/>
  <c r="H48" i="56" l="1"/>
  <c r="H73" i="49"/>
  <c r="I74" i="49" s="1"/>
  <c r="H139" i="49"/>
  <c r="BH120" i="47"/>
  <c r="BF120" i="49"/>
  <c r="BF120" i="48"/>
  <c r="BG150" i="33"/>
  <c r="CZ104" i="57"/>
  <c r="H73" i="45"/>
  <c r="I74" i="45" s="1"/>
  <c r="H139" i="45"/>
  <c r="H73" i="46"/>
  <c r="I74" i="46" s="1"/>
  <c r="H139" i="46"/>
  <c r="H68" i="1"/>
  <c r="H43" i="33"/>
  <c r="H3" i="61"/>
  <c r="BI143" i="33"/>
  <c r="H73" i="40"/>
  <c r="I74" i="40" s="1"/>
  <c r="H139" i="40"/>
  <c r="CX111" i="57"/>
  <c r="BI79" i="55"/>
  <c r="BI113" i="47" s="1"/>
  <c r="CV113" i="57"/>
  <c r="BG81" i="55"/>
  <c r="BG113" i="49" s="1"/>
  <c r="H139" i="48"/>
  <c r="H73" i="48"/>
  <c r="I74" i="48" s="1"/>
  <c r="CV112" i="57"/>
  <c r="BG80" i="55"/>
  <c r="BG113" i="48" s="1"/>
  <c r="CU115" i="57"/>
  <c r="H61" i="56"/>
  <c r="H132" i="33"/>
  <c r="H75" i="59" s="1"/>
  <c r="BE152" i="33"/>
  <c r="BD183" i="33"/>
  <c r="DJ102" i="57"/>
  <c r="H84" i="32"/>
  <c r="H73" i="32"/>
  <c r="I74" i="32" s="1"/>
  <c r="H139" i="32"/>
  <c r="BE151" i="33"/>
  <c r="H73" i="44"/>
  <c r="I74" i="44" s="1"/>
  <c r="H139" i="44"/>
  <c r="H73" i="41"/>
  <c r="I74" i="41" s="1"/>
  <c r="H139" i="41"/>
  <c r="DB103" i="57"/>
  <c r="I101" i="1"/>
  <c r="I209" i="33" s="1"/>
  <c r="I66" i="1"/>
  <c r="H73" i="42"/>
  <c r="I74" i="42" s="1"/>
  <c r="H139" i="42"/>
  <c r="H73" i="43"/>
  <c r="I74" i="43" s="1"/>
  <c r="H139" i="43"/>
  <c r="H73" i="47"/>
  <c r="I74" i="47" s="1"/>
  <c r="H139" i="47"/>
  <c r="H84" i="46" l="1"/>
  <c r="H84" i="44"/>
  <c r="H88" i="44" s="1"/>
  <c r="I85" i="47"/>
  <c r="I285" i="51"/>
  <c r="I61" i="47"/>
  <c r="I85" i="41"/>
  <c r="I278" i="51"/>
  <c r="I61" i="41"/>
  <c r="H87" i="44"/>
  <c r="H358" i="33"/>
  <c r="DK102" i="57"/>
  <c r="BG120" i="48"/>
  <c r="H84" i="48"/>
  <c r="BI120" i="47"/>
  <c r="I85" i="40"/>
  <c r="I281" i="51"/>
  <c r="I61" i="40"/>
  <c r="H38" i="33"/>
  <c r="H44" i="33"/>
  <c r="H40" i="33"/>
  <c r="H42" i="33"/>
  <c r="H47" i="59" s="1"/>
  <c r="H88" i="46"/>
  <c r="H87" i="46"/>
  <c r="H360" i="33"/>
  <c r="I85" i="43"/>
  <c r="I280" i="51"/>
  <c r="I61" i="43"/>
  <c r="H84" i="47"/>
  <c r="I85" i="42"/>
  <c r="I279" i="51"/>
  <c r="I61" i="42"/>
  <c r="H84" i="43"/>
  <c r="H84" i="42"/>
  <c r="H84" i="41"/>
  <c r="I85" i="32"/>
  <c r="I277" i="51"/>
  <c r="I61" i="32"/>
  <c r="CW112" i="57"/>
  <c r="BH80" i="55"/>
  <c r="BH113" i="48" s="1"/>
  <c r="CV115" i="57"/>
  <c r="BG120" i="49"/>
  <c r="CY111" i="57"/>
  <c r="H73" i="1"/>
  <c r="I74" i="1" s="1"/>
  <c r="H46" i="33"/>
  <c r="H49" i="59" s="1"/>
  <c r="H139" i="1"/>
  <c r="DA104" i="57"/>
  <c r="DC103" i="57"/>
  <c r="H88" i="32"/>
  <c r="H87" i="32"/>
  <c r="H353" i="33"/>
  <c r="H62" i="56"/>
  <c r="H135" i="33" s="1"/>
  <c r="H134" i="33"/>
  <c r="H76" i="59" s="1"/>
  <c r="I85" i="48"/>
  <c r="I286" i="51"/>
  <c r="I61" i="48"/>
  <c r="CW113" i="57"/>
  <c r="BH81" i="55"/>
  <c r="BH113" i="49" s="1"/>
  <c r="K136" i="51"/>
  <c r="I85" i="45"/>
  <c r="I283" i="51"/>
  <c r="I61" i="45"/>
  <c r="BF152" i="33"/>
  <c r="I85" i="49"/>
  <c r="I287" i="51"/>
  <c r="I61" i="49"/>
  <c r="I85" i="44"/>
  <c r="I282" i="51"/>
  <c r="I61" i="44"/>
  <c r="BE183" i="33"/>
  <c r="H84" i="40"/>
  <c r="H17" i="61"/>
  <c r="H15" i="61"/>
  <c r="H29" i="61" s="1"/>
  <c r="I85" i="46"/>
  <c r="I284" i="51"/>
  <c r="I61" i="46"/>
  <c r="H84" i="45"/>
  <c r="BF151" i="33"/>
  <c r="BH150" i="33"/>
  <c r="H84" i="49"/>
  <c r="I67" i="44" l="1"/>
  <c r="BZ55" i="57"/>
  <c r="I128" i="44"/>
  <c r="I77" i="44"/>
  <c r="I78" i="44"/>
  <c r="I112" i="44"/>
  <c r="BF183" i="33"/>
  <c r="H77" i="59"/>
  <c r="I50" i="42"/>
  <c r="I50" i="1"/>
  <c r="I50" i="44"/>
  <c r="I50" i="45"/>
  <c r="I50" i="43"/>
  <c r="I50" i="32"/>
  <c r="I50" i="40"/>
  <c r="I50" i="47"/>
  <c r="I50" i="41"/>
  <c r="I50" i="49"/>
  <c r="I50" i="46"/>
  <c r="I50" i="48"/>
  <c r="CZ111" i="57"/>
  <c r="BH120" i="48"/>
  <c r="H87" i="43"/>
  <c r="H88" i="43"/>
  <c r="H356" i="33"/>
  <c r="H87" i="48"/>
  <c r="H88" i="48"/>
  <c r="H362" i="33"/>
  <c r="I67" i="47"/>
  <c r="BZ58" i="57"/>
  <c r="I78" i="47"/>
  <c r="I77" i="47"/>
  <c r="I128" i="47"/>
  <c r="I112" i="47"/>
  <c r="I67" i="46"/>
  <c r="BZ57" i="57"/>
  <c r="I78" i="46"/>
  <c r="I128" i="46"/>
  <c r="I77" i="46"/>
  <c r="I112" i="46"/>
  <c r="H88" i="49"/>
  <c r="H87" i="49"/>
  <c r="H363" i="33"/>
  <c r="H87" i="40"/>
  <c r="H88" i="40"/>
  <c r="H357" i="33"/>
  <c r="I67" i="45"/>
  <c r="BZ56" i="57"/>
  <c r="I77" i="45"/>
  <c r="I78" i="45"/>
  <c r="I128" i="45"/>
  <c r="I112" i="45"/>
  <c r="BH120" i="49"/>
  <c r="DB104" i="57"/>
  <c r="I85" i="1"/>
  <c r="I49" i="33" s="1"/>
  <c r="I51" i="59" s="1"/>
  <c r="I276" i="51"/>
  <c r="I61" i="1"/>
  <c r="CX112" i="57"/>
  <c r="BI80" i="55"/>
  <c r="BI113" i="48" s="1"/>
  <c r="CW115" i="57"/>
  <c r="H132" i="46"/>
  <c r="H133" i="46" s="1"/>
  <c r="H134" i="46" s="1"/>
  <c r="H403" i="33"/>
  <c r="H55" i="61"/>
  <c r="H69" i="61" s="1"/>
  <c r="H212" i="51"/>
  <c r="H228" i="51" s="1"/>
  <c r="H90" i="46"/>
  <c r="H130" i="46"/>
  <c r="G129" i="46"/>
  <c r="H88" i="45"/>
  <c r="H87" i="45"/>
  <c r="H359" i="33"/>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DD103" i="57"/>
  <c r="H84" i="1"/>
  <c r="BG152" i="33"/>
  <c r="I67" i="32"/>
  <c r="BZ50" i="57"/>
  <c r="I128" i="32"/>
  <c r="I78" i="32"/>
  <c r="I77" i="32"/>
  <c r="I112" i="32"/>
  <c r="H88" i="41"/>
  <c r="H87" i="41"/>
  <c r="H354" i="33"/>
  <c r="I67" i="42"/>
  <c r="BZ52" i="57"/>
  <c r="I128" i="42"/>
  <c r="I78" i="42"/>
  <c r="I77" i="42"/>
  <c r="I112" i="42"/>
  <c r="H87" i="47"/>
  <c r="H88" i="47"/>
  <c r="H361" i="33"/>
  <c r="I67" i="40"/>
  <c r="BZ54" i="57"/>
  <c r="I78" i="40"/>
  <c r="I128" i="40"/>
  <c r="I77" i="40"/>
  <c r="I112" i="40"/>
  <c r="BG151" i="33"/>
  <c r="DL102" i="57"/>
  <c r="H132" i="44"/>
  <c r="H133" i="44" s="1"/>
  <c r="H134" i="44" s="1"/>
  <c r="H401" i="33"/>
  <c r="H53" i="61"/>
  <c r="H67" i="61" s="1"/>
  <c r="H210" i="51"/>
  <c r="H226" i="51" s="1"/>
  <c r="H90" i="44"/>
  <c r="H130" i="44"/>
  <c r="G129" i="44"/>
  <c r="I67" i="49"/>
  <c r="BZ60" i="57"/>
  <c r="I77" i="49"/>
  <c r="I78" i="49"/>
  <c r="I128" i="49"/>
  <c r="I112" i="49"/>
  <c r="I67" i="48"/>
  <c r="BZ59" i="57"/>
  <c r="I77" i="48"/>
  <c r="I78" i="48"/>
  <c r="I128" i="48"/>
  <c r="I112" i="48"/>
  <c r="H132" i="32"/>
  <c r="H133" i="32" s="1"/>
  <c r="H134" i="32" s="1"/>
  <c r="H396" i="33"/>
  <c r="H48" i="61"/>
  <c r="H62" i="61" s="1"/>
  <c r="H205" i="51"/>
  <c r="H221" i="51" s="1"/>
  <c r="H90" i="32"/>
  <c r="G129" i="32"/>
  <c r="H130" i="32"/>
  <c r="K135" i="51"/>
  <c r="H88" i="42"/>
  <c r="H87" i="42"/>
  <c r="H355" i="33"/>
  <c r="I67" i="43"/>
  <c r="BZ53" i="57"/>
  <c r="I78" i="43"/>
  <c r="I128" i="43"/>
  <c r="I77" i="43"/>
  <c r="I112" i="43"/>
  <c r="BI150" i="33"/>
  <c r="I67" i="41"/>
  <c r="BZ51" i="57"/>
  <c r="I77" i="41"/>
  <c r="I128" i="41"/>
  <c r="I78" i="41"/>
  <c r="I112" i="41"/>
  <c r="I119" i="41" l="1"/>
  <c r="I116" i="41"/>
  <c r="I286" i="33" s="1"/>
  <c r="I301" i="33" s="1"/>
  <c r="I114" i="41"/>
  <c r="I115" i="41" s="1"/>
  <c r="I256" i="33" s="1"/>
  <c r="I271" i="33" s="1"/>
  <c r="G131" i="44"/>
  <c r="G137" i="44"/>
  <c r="G131" i="32"/>
  <c r="G137" i="32"/>
  <c r="I119" i="42"/>
  <c r="I116" i="42"/>
  <c r="I287" i="33" s="1"/>
  <c r="I302" i="33" s="1"/>
  <c r="I114" i="42"/>
  <c r="I115" i="42" s="1"/>
  <c r="I257" i="33" s="1"/>
  <c r="I272" i="33" s="1"/>
  <c r="I288" i="51"/>
  <c r="I290" i="51" s="1"/>
  <c r="DC104" i="57"/>
  <c r="H132" i="40"/>
  <c r="H133" i="40" s="1"/>
  <c r="H134" i="40" s="1"/>
  <c r="H400" i="33"/>
  <c r="H52" i="61"/>
  <c r="H66" i="61" s="1"/>
  <c r="H209" i="51"/>
  <c r="H225" i="51" s="1"/>
  <c r="H90" i="40"/>
  <c r="G129" i="40"/>
  <c r="H130" i="40"/>
  <c r="H132" i="49"/>
  <c r="H133" i="49" s="1"/>
  <c r="H134" i="49" s="1"/>
  <c r="H406" i="33"/>
  <c r="H58" i="61"/>
  <c r="H72" i="61" s="1"/>
  <c r="H215" i="51"/>
  <c r="H231" i="51" s="1"/>
  <c r="H90" i="49"/>
  <c r="H130" i="49"/>
  <c r="G129" i="49"/>
  <c r="I119" i="44"/>
  <c r="I116" i="44"/>
  <c r="I290" i="33" s="1"/>
  <c r="I305" i="33" s="1"/>
  <c r="I114" i="44"/>
  <c r="I115" i="44" s="1"/>
  <c r="I260" i="33" s="1"/>
  <c r="I275" i="33" s="1"/>
  <c r="I119" i="43"/>
  <c r="I116" i="43"/>
  <c r="I288" i="33" s="1"/>
  <c r="I303" i="33" s="1"/>
  <c r="I114" i="43"/>
  <c r="I115" i="43" s="1"/>
  <c r="I258" i="33" s="1"/>
  <c r="I273" i="33" s="1"/>
  <c r="H93" i="32"/>
  <c r="H94" i="32" s="1"/>
  <c r="H91" i="32"/>
  <c r="H136" i="32"/>
  <c r="G79" i="32"/>
  <c r="H148" i="32" s="1"/>
  <c r="I119" i="49"/>
  <c r="I116" i="49"/>
  <c r="I295" i="33" s="1"/>
  <c r="I310" i="33" s="1"/>
  <c r="I114" i="49"/>
  <c r="I115" i="49" s="1"/>
  <c r="I265" i="33" s="1"/>
  <c r="I280" i="33" s="1"/>
  <c r="H93" i="44"/>
  <c r="H94" i="44" s="1"/>
  <c r="H91" i="44"/>
  <c r="H136" i="44"/>
  <c r="G79" i="44"/>
  <c r="H148" i="44" s="1"/>
  <c r="H132" i="41"/>
  <c r="H133" i="41" s="1"/>
  <c r="H134" i="41" s="1"/>
  <c r="H397" i="33"/>
  <c r="H49" i="61"/>
  <c r="H63" i="61" s="1"/>
  <c r="H206" i="51"/>
  <c r="H222" i="51" s="1"/>
  <c r="H90" i="41"/>
  <c r="G129" i="41"/>
  <c r="H130" i="41"/>
  <c r="DE103" i="57"/>
  <c r="G131" i="46"/>
  <c r="G137" i="46"/>
  <c r="BI120" i="48"/>
  <c r="I119" i="47"/>
  <c r="I116" i="47"/>
  <c r="I293" i="33" s="1"/>
  <c r="I308" i="33" s="1"/>
  <c r="I114" i="47"/>
  <c r="I115" i="47" s="1"/>
  <c r="I263" i="33" s="1"/>
  <c r="I278" i="33" s="1"/>
  <c r="BH151" i="33"/>
  <c r="I119" i="48"/>
  <c r="I116" i="48"/>
  <c r="I294" i="33" s="1"/>
  <c r="I309" i="33" s="1"/>
  <c r="I114" i="48"/>
  <c r="I115" i="48" s="1"/>
  <c r="I264" i="33" s="1"/>
  <c r="I119" i="40"/>
  <c r="I116" i="40"/>
  <c r="I289" i="33" s="1"/>
  <c r="I304" i="33" s="1"/>
  <c r="I114" i="40"/>
  <c r="I115" i="40" s="1"/>
  <c r="I259" i="33" s="1"/>
  <c r="I274" i="33" s="1"/>
  <c r="H132" i="47"/>
  <c r="H133" i="47" s="1"/>
  <c r="H134" i="47" s="1"/>
  <c r="H404" i="33"/>
  <c r="H56" i="61"/>
  <c r="H70" i="61" s="1"/>
  <c r="H213" i="51"/>
  <c r="H229" i="51" s="1"/>
  <c r="H90" i="47"/>
  <c r="G129" i="47"/>
  <c r="H130" i="47"/>
  <c r="I119" i="32"/>
  <c r="I116" i="32"/>
  <c r="I285" i="33" s="1"/>
  <c r="I300" i="33" s="1"/>
  <c r="I114" i="32"/>
  <c r="I115" i="32" s="1"/>
  <c r="I255" i="33" s="1"/>
  <c r="BG183" i="33"/>
  <c r="BI120" i="49"/>
  <c r="CY112" i="57"/>
  <c r="CX115" i="57"/>
  <c r="BH152" i="33"/>
  <c r="BH183" i="33" s="1"/>
  <c r="I119" i="46"/>
  <c r="I116" i="46"/>
  <c r="I292" i="33" s="1"/>
  <c r="I307" i="33" s="1"/>
  <c r="I114" i="46"/>
  <c r="I115" i="46" s="1"/>
  <c r="I262" i="33" s="1"/>
  <c r="H132" i="48"/>
  <c r="H133" i="48" s="1"/>
  <c r="H134" i="48" s="1"/>
  <c r="H405" i="33"/>
  <c r="H57" i="61"/>
  <c r="H71" i="61" s="1"/>
  <c r="H214" i="51"/>
  <c r="H230" i="51" s="1"/>
  <c r="H90" i="48"/>
  <c r="H130" i="48"/>
  <c r="G129" i="48"/>
  <c r="H132" i="43"/>
  <c r="H133" i="43" s="1"/>
  <c r="H134" i="43" s="1"/>
  <c r="H399" i="33"/>
  <c r="H51" i="61"/>
  <c r="H65" i="61" s="1"/>
  <c r="H208" i="51"/>
  <c r="H224" i="51" s="1"/>
  <c r="H90" i="43"/>
  <c r="H130" i="43"/>
  <c r="G129" i="43"/>
  <c r="H132" i="42"/>
  <c r="H133" i="42" s="1"/>
  <c r="H134" i="42" s="1"/>
  <c r="H398" i="33"/>
  <c r="H50" i="61"/>
  <c r="H64" i="61" s="1"/>
  <c r="H207" i="51"/>
  <c r="H223" i="51" s="1"/>
  <c r="H90" i="42"/>
  <c r="G129" i="42"/>
  <c r="H130" i="42"/>
  <c r="DM102" i="57"/>
  <c r="H352" i="33"/>
  <c r="H364" i="33" s="1"/>
  <c r="H88" i="1"/>
  <c r="H87" i="1"/>
  <c r="H51" i="33" s="1"/>
  <c r="H52" i="59" s="1"/>
  <c r="H48" i="33"/>
  <c r="H132" i="45"/>
  <c r="H133" i="45" s="1"/>
  <c r="H134" i="45" s="1"/>
  <c r="H402" i="33"/>
  <c r="H54" i="61"/>
  <c r="H68" i="61" s="1"/>
  <c r="H211" i="51"/>
  <c r="H227" i="51" s="1"/>
  <c r="H90" i="45"/>
  <c r="H130" i="45"/>
  <c r="G129" i="45"/>
  <c r="H93" i="46"/>
  <c r="H94" i="46" s="1"/>
  <c r="H91" i="46"/>
  <c r="G79" i="46"/>
  <c r="H148" i="46" s="1"/>
  <c r="H136" i="46"/>
  <c r="I67" i="1"/>
  <c r="I45" i="33" s="1"/>
  <c r="I39" i="33"/>
  <c r="BZ49" i="57"/>
  <c r="BZ61" i="57" s="1"/>
  <c r="I128" i="1"/>
  <c r="I78" i="1"/>
  <c r="I77" i="1"/>
  <c r="I112" i="1"/>
  <c r="I119" i="45"/>
  <c r="I116" i="45"/>
  <c r="I291" i="33" s="1"/>
  <c r="I306" i="33" s="1"/>
  <c r="I114" i="45"/>
  <c r="I115" i="45" s="1"/>
  <c r="I261" i="33" s="1"/>
  <c r="I276" i="33" s="1"/>
  <c r="DA111" i="57"/>
  <c r="I277" i="33" l="1"/>
  <c r="H93" i="45"/>
  <c r="H94" i="45" s="1"/>
  <c r="H91" i="45"/>
  <c r="DB111" i="57"/>
  <c r="I119" i="1"/>
  <c r="I116" i="1"/>
  <c r="I284" i="33" s="1"/>
  <c r="I114" i="1"/>
  <c r="G131" i="45"/>
  <c r="G137" i="45"/>
  <c r="H93" i="42"/>
  <c r="H94" i="42" s="1"/>
  <c r="H91" i="42"/>
  <c r="H136" i="42"/>
  <c r="G79" i="42"/>
  <c r="H148" i="42" s="1"/>
  <c r="H93" i="48"/>
  <c r="H94" i="48" s="1"/>
  <c r="H91" i="48"/>
  <c r="H136" i="48"/>
  <c r="G79" i="48"/>
  <c r="H148" i="48" s="1"/>
  <c r="BI152" i="33"/>
  <c r="H93" i="47"/>
  <c r="H94" i="47" s="1"/>
  <c r="H91" i="47"/>
  <c r="H136" i="47"/>
  <c r="G79" i="47"/>
  <c r="H148" i="47" s="1"/>
  <c r="I279" i="33"/>
  <c r="F141" i="46"/>
  <c r="G140" i="46"/>
  <c r="G131" i="41"/>
  <c r="G137" i="41"/>
  <c r="I121" i="49"/>
  <c r="I102" i="49"/>
  <c r="I71" i="49" s="1"/>
  <c r="I124" i="49"/>
  <c r="G131" i="49"/>
  <c r="G137" i="49"/>
  <c r="G131" i="40"/>
  <c r="G137" i="40"/>
  <c r="I124" i="42"/>
  <c r="I121" i="42"/>
  <c r="I102" i="42"/>
  <c r="I71" i="42" s="1"/>
  <c r="J134" i="51"/>
  <c r="F141" i="44"/>
  <c r="G140" i="44"/>
  <c r="H132" i="1"/>
  <c r="H133" i="1" s="1"/>
  <c r="H134" i="1" s="1"/>
  <c r="H395" i="33"/>
  <c r="H47" i="61"/>
  <c r="H61" i="61" s="1"/>
  <c r="H204" i="51"/>
  <c r="H220" i="51" s="1"/>
  <c r="H90" i="1"/>
  <c r="H130" i="1"/>
  <c r="G129" i="1"/>
  <c r="H93" i="43"/>
  <c r="H94" i="43" s="1"/>
  <c r="H91" i="43"/>
  <c r="G79" i="43"/>
  <c r="H148" i="43" s="1"/>
  <c r="H136" i="43"/>
  <c r="I124" i="32"/>
  <c r="I121" i="32"/>
  <c r="I102" i="32"/>
  <c r="I71" i="32" s="1"/>
  <c r="BI151" i="33"/>
  <c r="H93" i="41"/>
  <c r="H94" i="41" s="1"/>
  <c r="H91" i="41"/>
  <c r="H136" i="41"/>
  <c r="G79" i="41"/>
  <c r="H148" i="41" s="1"/>
  <c r="H324" i="33"/>
  <c r="H337" i="33" s="1"/>
  <c r="H93" i="40"/>
  <c r="H94" i="40" s="1"/>
  <c r="H91" i="40"/>
  <c r="G79" i="40"/>
  <c r="H148" i="40" s="1"/>
  <c r="H136" i="40"/>
  <c r="H71" i="59"/>
  <c r="I298" i="51"/>
  <c r="I301" i="51"/>
  <c r="I296" i="51"/>
  <c r="I300" i="51"/>
  <c r="I294" i="51"/>
  <c r="I292" i="51"/>
  <c r="I299" i="51"/>
  <c r="I297" i="51"/>
  <c r="I291" i="51"/>
  <c r="I305" i="51" s="1"/>
  <c r="I309" i="51" s="1"/>
  <c r="I293" i="51"/>
  <c r="I295" i="51"/>
  <c r="H331" i="33"/>
  <c r="H344" i="33" s="1"/>
  <c r="G79" i="45"/>
  <c r="H148" i="45" s="1"/>
  <c r="H136" i="45"/>
  <c r="G131" i="48"/>
  <c r="G137" i="48"/>
  <c r="I124" i="48"/>
  <c r="I121" i="48"/>
  <c r="I102" i="48"/>
  <c r="I71" i="48" s="1"/>
  <c r="DF103" i="57"/>
  <c r="H329" i="33"/>
  <c r="H342" i="33" s="1"/>
  <c r="H93" i="49"/>
  <c r="H94" i="49" s="1"/>
  <c r="H91" i="49"/>
  <c r="H136" i="49"/>
  <c r="G79" i="49"/>
  <c r="H148" i="49" s="1"/>
  <c r="F141" i="32"/>
  <c r="G140" i="32"/>
  <c r="I124" i="45"/>
  <c r="I121" i="45"/>
  <c r="I102" i="45"/>
  <c r="I71" i="45" s="1"/>
  <c r="I48" i="59"/>
  <c r="H53" i="33"/>
  <c r="H54" i="59" s="1"/>
  <c r="H52" i="33"/>
  <c r="H53" i="59" s="1"/>
  <c r="H87" i="33"/>
  <c r="H59" i="61"/>
  <c r="H73" i="61" s="1"/>
  <c r="H50" i="59"/>
  <c r="DN102" i="57"/>
  <c r="G131" i="42"/>
  <c r="G137" i="42"/>
  <c r="G131" i="43"/>
  <c r="G137" i="43"/>
  <c r="I124" i="46"/>
  <c r="I121" i="46"/>
  <c r="I102" i="46"/>
  <c r="I71" i="46" s="1"/>
  <c r="CZ112" i="57"/>
  <c r="CY115" i="57"/>
  <c r="I270" i="33"/>
  <c r="G131" i="47"/>
  <c r="G137" i="47"/>
  <c r="I124" i="40"/>
  <c r="I121" i="40"/>
  <c r="I102" i="40"/>
  <c r="I71" i="40" s="1"/>
  <c r="I124" i="47"/>
  <c r="I121" i="47"/>
  <c r="I102" i="47"/>
  <c r="I71" i="47" s="1"/>
  <c r="I124" i="43"/>
  <c r="I121" i="43"/>
  <c r="I102" i="43"/>
  <c r="I71" i="43" s="1"/>
  <c r="I124" i="44"/>
  <c r="I121" i="44"/>
  <c r="I102" i="44"/>
  <c r="I71" i="44" s="1"/>
  <c r="DD104" i="57"/>
  <c r="I124" i="41"/>
  <c r="I121" i="41"/>
  <c r="I102" i="41"/>
  <c r="I71" i="41" s="1"/>
  <c r="I70" i="41" l="1"/>
  <c r="I137" i="61"/>
  <c r="I151" i="61" s="1"/>
  <c r="I415" i="51"/>
  <c r="I164" i="33"/>
  <c r="I86" i="47"/>
  <c r="DA112" i="57"/>
  <c r="CZ115" i="57"/>
  <c r="I157" i="33"/>
  <c r="I86" i="41"/>
  <c r="I159" i="33"/>
  <c r="I86" i="43"/>
  <c r="I160" i="33"/>
  <c r="I86" i="40"/>
  <c r="I163" i="33"/>
  <c r="I86" i="46"/>
  <c r="I165" i="33"/>
  <c r="I86" i="48"/>
  <c r="H330" i="33"/>
  <c r="H343" i="33" s="1"/>
  <c r="H328" i="33"/>
  <c r="H341" i="33" s="1"/>
  <c r="G131" i="1"/>
  <c r="G137" i="1"/>
  <c r="I70" i="42"/>
  <c r="I138" i="61"/>
  <c r="I152" i="61" s="1"/>
  <c r="I416" i="51"/>
  <c r="G72" i="59"/>
  <c r="J133" i="51"/>
  <c r="F141" i="40"/>
  <c r="G140" i="40"/>
  <c r="I166" i="33"/>
  <c r="I86" i="49"/>
  <c r="F141" i="41"/>
  <c r="G140" i="41"/>
  <c r="H332" i="33"/>
  <c r="H345" i="33" s="1"/>
  <c r="F141" i="45"/>
  <c r="G140" i="45"/>
  <c r="I124" i="1"/>
  <c r="I121" i="1"/>
  <c r="I124" i="33" s="1"/>
  <c r="I101" i="33" s="1"/>
  <c r="I102" i="1"/>
  <c r="I71" i="1" s="1"/>
  <c r="DE104" i="57"/>
  <c r="I162" i="33"/>
  <c r="I86" i="45"/>
  <c r="H334" i="33"/>
  <c r="H347" i="33" s="1"/>
  <c r="DG103" i="57"/>
  <c r="H325" i="33"/>
  <c r="H338" i="33" s="1"/>
  <c r="I156" i="33"/>
  <c r="I86" i="32"/>
  <c r="H327" i="33"/>
  <c r="H340" i="33" s="1"/>
  <c r="H409" i="33"/>
  <c r="H79" i="59" s="1"/>
  <c r="H410" i="33"/>
  <c r="H80" i="59" s="1"/>
  <c r="H411" i="33"/>
  <c r="H81" i="59" s="1"/>
  <c r="H408" i="33"/>
  <c r="H78" i="59" s="1"/>
  <c r="I70" i="49"/>
  <c r="I146" i="61"/>
  <c r="I160" i="61" s="1"/>
  <c r="I424" i="51"/>
  <c r="BI183" i="33"/>
  <c r="I304" i="51"/>
  <c r="I161" i="33"/>
  <c r="I86" i="44"/>
  <c r="I70" i="43"/>
  <c r="I139" i="61"/>
  <c r="I153" i="61" s="1"/>
  <c r="I417" i="51"/>
  <c r="I70" i="40"/>
  <c r="I140" i="61"/>
  <c r="I154" i="61" s="1"/>
  <c r="I418" i="51"/>
  <c r="F141" i="47"/>
  <c r="G140" i="47"/>
  <c r="I70" i="46"/>
  <c r="I143" i="61"/>
  <c r="I157" i="61" s="1"/>
  <c r="I421" i="51"/>
  <c r="I70" i="48"/>
  <c r="I145" i="61"/>
  <c r="I159" i="61" s="1"/>
  <c r="I423" i="51"/>
  <c r="F141" i="48"/>
  <c r="G140" i="48"/>
  <c r="H93" i="1"/>
  <c r="H94" i="1" s="1"/>
  <c r="H91" i="1"/>
  <c r="H136" i="1"/>
  <c r="G79" i="1"/>
  <c r="H148" i="1" s="1"/>
  <c r="H69" i="59"/>
  <c r="I158" i="33"/>
  <c r="I86" i="42"/>
  <c r="H333" i="33"/>
  <c r="H346" i="33" s="1"/>
  <c r="H326" i="33"/>
  <c r="H339" i="33" s="1"/>
  <c r="I115" i="1"/>
  <c r="I254" i="33" s="1"/>
  <c r="I269" i="33" s="1"/>
  <c r="I281" i="33" s="1"/>
  <c r="I206" i="33"/>
  <c r="DC111" i="57"/>
  <c r="I302" i="51"/>
  <c r="F141" i="42"/>
  <c r="G140" i="42"/>
  <c r="I70" i="44"/>
  <c r="I141" i="61"/>
  <c r="I155" i="61" s="1"/>
  <c r="I419" i="51"/>
  <c r="I70" i="47"/>
  <c r="I144" i="61"/>
  <c r="I158" i="61" s="1"/>
  <c r="I422" i="51"/>
  <c r="F141" i="43"/>
  <c r="G140" i="43"/>
  <c r="DO102" i="57"/>
  <c r="I70" i="45"/>
  <c r="I142" i="61"/>
  <c r="I156" i="61" s="1"/>
  <c r="I420" i="51"/>
  <c r="I70" i="32"/>
  <c r="I136" i="61"/>
  <c r="I150" i="61" s="1"/>
  <c r="I414" i="51"/>
  <c r="F141" i="49"/>
  <c r="G140" i="49"/>
  <c r="I299" i="33"/>
  <c r="I311" i="33" s="1"/>
  <c r="I296" i="33"/>
  <c r="I106" i="33" l="1"/>
  <c r="I107" i="33"/>
  <c r="DD111" i="57"/>
  <c r="I242" i="33"/>
  <c r="I227" i="33"/>
  <c r="DF104" i="57"/>
  <c r="I249" i="33"/>
  <c r="I234" i="33"/>
  <c r="I244" i="33"/>
  <c r="I229" i="33"/>
  <c r="I241" i="33"/>
  <c r="I226" i="33"/>
  <c r="I248" i="33"/>
  <c r="I233" i="33"/>
  <c r="DP102" i="57"/>
  <c r="I245" i="33"/>
  <c r="I230" i="33"/>
  <c r="I240" i="33"/>
  <c r="I225" i="33"/>
  <c r="DH103" i="57"/>
  <c r="I246" i="33"/>
  <c r="I231" i="33"/>
  <c r="I70" i="1"/>
  <c r="I5" i="59" s="1"/>
  <c r="I56" i="33"/>
  <c r="I135" i="61"/>
  <c r="I413" i="51"/>
  <c r="I425" i="51" s="1"/>
  <c r="J132" i="51"/>
  <c r="G70" i="59"/>
  <c r="F141" i="1"/>
  <c r="G140" i="1"/>
  <c r="H323" i="33"/>
  <c r="I308" i="51"/>
  <c r="I310" i="51" s="1"/>
  <c r="I306" i="51"/>
  <c r="I247" i="33"/>
  <c r="I232" i="33"/>
  <c r="I243" i="33"/>
  <c r="I228" i="33"/>
  <c r="DB112" i="57"/>
  <c r="DA115" i="57"/>
  <c r="I155" i="33"/>
  <c r="I86" i="1"/>
  <c r="I50" i="33" s="1"/>
  <c r="I250" i="33"/>
  <c r="I235" i="33"/>
  <c r="I184" i="33" l="1"/>
  <c r="I167" i="33"/>
  <c r="I239" i="33"/>
  <c r="I251" i="33" s="1"/>
  <c r="I224" i="33"/>
  <c r="I236" i="33" s="1"/>
  <c r="I55" i="33"/>
  <c r="I55" i="59"/>
  <c r="J59" i="33"/>
  <c r="DI103" i="57"/>
  <c r="DG104" i="57"/>
  <c r="I346" i="51"/>
  <c r="I350" i="51"/>
  <c r="I354" i="51"/>
  <c r="I345" i="51"/>
  <c r="I349" i="51"/>
  <c r="I353" i="51"/>
  <c r="I344" i="51"/>
  <c r="I348" i="51"/>
  <c r="I352" i="51"/>
  <c r="I347" i="51"/>
  <c r="I351" i="51"/>
  <c r="I355" i="51"/>
  <c r="H366" i="33"/>
  <c r="H336" i="33"/>
  <c r="DE111" i="57"/>
  <c r="DC112" i="57"/>
  <c r="DB115" i="57"/>
  <c r="I149" i="61"/>
  <c r="I147" i="61"/>
  <c r="I161" i="61" s="1"/>
  <c r="DQ102" i="57"/>
  <c r="I57" i="33"/>
  <c r="I57" i="59" s="1"/>
  <c r="I103" i="61"/>
  <c r="I117" i="61" s="1"/>
  <c r="I56" i="59"/>
  <c r="I64" i="33"/>
  <c r="K61" i="33" l="1"/>
  <c r="J60" i="33"/>
  <c r="I71" i="33"/>
  <c r="DD112" i="57"/>
  <c r="DC115" i="57"/>
  <c r="I65" i="33"/>
  <c r="J84" i="33" s="1"/>
  <c r="I61" i="59"/>
  <c r="DF111" i="57"/>
  <c r="DH104" i="57"/>
  <c r="DR102" i="57"/>
  <c r="G9" i="59"/>
  <c r="G10" i="59" s="1"/>
  <c r="H376" i="33"/>
  <c r="DJ103" i="57"/>
  <c r="I113" i="33"/>
  <c r="I119" i="33" s="1"/>
  <c r="I186" i="33"/>
  <c r="I185" i="33"/>
  <c r="I114" i="33" s="1"/>
  <c r="DK103" i="57" l="1"/>
  <c r="DI104" i="57"/>
  <c r="DE112" i="57"/>
  <c r="DD115" i="57"/>
  <c r="J4" i="56"/>
  <c r="J58" i="59"/>
  <c r="DS102" i="57"/>
  <c r="J91" i="33"/>
  <c r="J9" i="55"/>
  <c r="I63" i="59"/>
  <c r="I70" i="33"/>
  <c r="K59" i="59"/>
  <c r="L62" i="33"/>
  <c r="L60" i="59" s="1"/>
  <c r="K19" i="59"/>
  <c r="G11" i="59"/>
  <c r="DG111" i="57"/>
  <c r="DH111" i="57" l="1"/>
  <c r="DJ104" i="57"/>
  <c r="J107" i="49"/>
  <c r="J106" i="49" s="1"/>
  <c r="J109" i="49" s="1"/>
  <c r="J103" i="49" s="1"/>
  <c r="J107" i="48"/>
  <c r="J106" i="48" s="1"/>
  <c r="J109" i="48" s="1"/>
  <c r="J103" i="48" s="1"/>
  <c r="J107" i="47"/>
  <c r="J106" i="47" s="1"/>
  <c r="J109" i="47" s="1"/>
  <c r="J103" i="47" s="1"/>
  <c r="J107" i="46"/>
  <c r="J106" i="46" s="1"/>
  <c r="J109" i="46" s="1"/>
  <c r="J103" i="46" s="1"/>
  <c r="J107" i="45"/>
  <c r="J106" i="45" s="1"/>
  <c r="J109" i="45" s="1"/>
  <c r="J103" i="45" s="1"/>
  <c r="J107" i="44"/>
  <c r="J106" i="44" s="1"/>
  <c r="J109" i="44" s="1"/>
  <c r="J103" i="44" s="1"/>
  <c r="J107" i="40"/>
  <c r="J106" i="40" s="1"/>
  <c r="J109" i="40" s="1"/>
  <c r="J103" i="40" s="1"/>
  <c r="J107" i="43"/>
  <c r="J106" i="43" s="1"/>
  <c r="J109" i="43" s="1"/>
  <c r="J103" i="43" s="1"/>
  <c r="J107" i="32"/>
  <c r="J106" i="32" s="1"/>
  <c r="J109" i="32" s="1"/>
  <c r="J103" i="32" s="1"/>
  <c r="J107" i="41"/>
  <c r="J106" i="41" s="1"/>
  <c r="J109" i="41" s="1"/>
  <c r="J103" i="41" s="1"/>
  <c r="J107" i="42"/>
  <c r="J106" i="42" s="1"/>
  <c r="J109" i="42" s="1"/>
  <c r="J103" i="42" s="1"/>
  <c r="J107" i="1"/>
  <c r="J8" i="55"/>
  <c r="K17" i="59"/>
  <c r="I16" i="59" s="1"/>
  <c r="G74" i="59"/>
  <c r="I3" i="56"/>
  <c r="I81" i="49"/>
  <c r="I62" i="49" s="1"/>
  <c r="I63" i="49" s="1"/>
  <c r="I81" i="48"/>
  <c r="I62" i="48" s="1"/>
  <c r="I63" i="48" s="1"/>
  <c r="I81" i="47"/>
  <c r="I62" i="47" s="1"/>
  <c r="I63" i="47" s="1"/>
  <c r="I81" i="46"/>
  <c r="I62" i="46" s="1"/>
  <c r="I63" i="46" s="1"/>
  <c r="I81" i="45"/>
  <c r="I62" i="45" s="1"/>
  <c r="I63" i="45" s="1"/>
  <c r="I81" i="44"/>
  <c r="I62" i="44" s="1"/>
  <c r="I63" i="44" s="1"/>
  <c r="I81" i="40"/>
  <c r="I62" i="40" s="1"/>
  <c r="I63" i="40" s="1"/>
  <c r="I81" i="43"/>
  <c r="I62" i="43" s="1"/>
  <c r="I63" i="43" s="1"/>
  <c r="I81" i="41"/>
  <c r="I62" i="41" s="1"/>
  <c r="I63" i="41" s="1"/>
  <c r="I81" i="42"/>
  <c r="I62" i="42" s="1"/>
  <c r="I63" i="42" s="1"/>
  <c r="I81" i="1"/>
  <c r="I62" i="1" s="1"/>
  <c r="I63" i="1" s="1"/>
  <c r="I369" i="33"/>
  <c r="I375" i="33" s="1"/>
  <c r="I81" i="32"/>
  <c r="I62" i="32" s="1"/>
  <c r="I63" i="32" s="1"/>
  <c r="I62" i="59"/>
  <c r="J72" i="33"/>
  <c r="DT102" i="57"/>
  <c r="DF112" i="57"/>
  <c r="DE115" i="57"/>
  <c r="DL103" i="57"/>
  <c r="I155" i="42" l="1"/>
  <c r="I64" i="42"/>
  <c r="I65" i="42" s="1"/>
  <c r="DM103" i="57"/>
  <c r="DU102" i="57"/>
  <c r="J64" i="59"/>
  <c r="I155" i="43"/>
  <c r="I64" i="43"/>
  <c r="I65" i="43" s="1"/>
  <c r="I64" i="46"/>
  <c r="I65" i="46" s="1"/>
  <c r="I155" i="46"/>
  <c r="I55" i="56"/>
  <c r="I56" i="56" s="1"/>
  <c r="I37" i="56"/>
  <c r="I38" i="56" s="1"/>
  <c r="I47" i="56"/>
  <c r="I42" i="56"/>
  <c r="I43" i="56" s="1"/>
  <c r="J106" i="1"/>
  <c r="J97" i="33"/>
  <c r="J101" i="43"/>
  <c r="J213" i="33" s="1"/>
  <c r="J66" i="43"/>
  <c r="J101" i="46"/>
  <c r="J217" i="33" s="1"/>
  <c r="J66" i="46"/>
  <c r="DG112" i="57"/>
  <c r="DF115" i="57"/>
  <c r="I155" i="1"/>
  <c r="I64" i="1"/>
  <c r="I155" i="40"/>
  <c r="I64" i="40"/>
  <c r="I65" i="40" s="1"/>
  <c r="I155" i="47"/>
  <c r="I64" i="47"/>
  <c r="I65" i="47" s="1"/>
  <c r="J101" i="42"/>
  <c r="J212" i="33" s="1"/>
  <c r="J66" i="42"/>
  <c r="J101" i="40"/>
  <c r="J214" i="33" s="1"/>
  <c r="J66" i="40"/>
  <c r="J101" i="47"/>
  <c r="J218" i="33" s="1"/>
  <c r="J66" i="47"/>
  <c r="DK104" i="57"/>
  <c r="I155" i="44"/>
  <c r="I64" i="44"/>
  <c r="I65" i="44" s="1"/>
  <c r="I155" i="48"/>
  <c r="I64" i="48"/>
  <c r="I65" i="48" s="1"/>
  <c r="J101" i="41"/>
  <c r="J211" i="33" s="1"/>
  <c r="J66" i="41"/>
  <c r="J101" i="44"/>
  <c r="J215" i="33" s="1"/>
  <c r="J66" i="44"/>
  <c r="J101" i="48"/>
  <c r="J219" i="33" s="1"/>
  <c r="J66" i="48"/>
  <c r="I155" i="32"/>
  <c r="I64" i="32"/>
  <c r="I65" i="32" s="1"/>
  <c r="I155" i="41"/>
  <c r="I64" i="41"/>
  <c r="I65" i="41" s="1"/>
  <c r="I155" i="45"/>
  <c r="I64" i="45"/>
  <c r="I65" i="45" s="1"/>
  <c r="I155" i="49"/>
  <c r="I64" i="49"/>
  <c r="I65" i="49" s="1"/>
  <c r="J90" i="33"/>
  <c r="J83" i="33"/>
  <c r="J101" i="32"/>
  <c r="J210" i="33" s="1"/>
  <c r="J66" i="32"/>
  <c r="J101" i="45"/>
  <c r="J216" i="33" s="1"/>
  <c r="J66" i="45"/>
  <c r="J101" i="49"/>
  <c r="J220" i="33" s="1"/>
  <c r="J66" i="49"/>
  <c r="DI111" i="57"/>
  <c r="DH112" i="57" l="1"/>
  <c r="DG115" i="57"/>
  <c r="I49" i="56"/>
  <c r="J46" i="56"/>
  <c r="I68" i="46"/>
  <c r="I11" i="61"/>
  <c r="I25" i="61" s="1"/>
  <c r="I68" i="45"/>
  <c r="I10" i="61"/>
  <c r="I24" i="61" s="1"/>
  <c r="I68" i="32"/>
  <c r="I4" i="61"/>
  <c r="I18" i="61" s="1"/>
  <c r="I68" i="48"/>
  <c r="I13" i="61"/>
  <c r="I27" i="61" s="1"/>
  <c r="I68" i="47"/>
  <c r="I12" i="61"/>
  <c r="I26" i="61" s="1"/>
  <c r="I59" i="1"/>
  <c r="I65" i="1"/>
  <c r="I59" i="56"/>
  <c r="I60" i="56"/>
  <c r="I133" i="33" s="1"/>
  <c r="I68" i="43"/>
  <c r="I7" i="61"/>
  <c r="I21" i="61" s="1"/>
  <c r="DN103" i="57"/>
  <c r="DJ111" i="57"/>
  <c r="DL104" i="57"/>
  <c r="J109" i="1"/>
  <c r="J103" i="1" s="1"/>
  <c r="J96" i="33"/>
  <c r="J104" i="33" s="1"/>
  <c r="I52" i="56"/>
  <c r="DV102" i="57"/>
  <c r="I68" i="42"/>
  <c r="I6" i="61"/>
  <c r="I20" i="61" s="1"/>
  <c r="I68" i="49"/>
  <c r="I14" i="61"/>
  <c r="I28" i="61" s="1"/>
  <c r="I68" i="41"/>
  <c r="I5" i="61"/>
  <c r="I19" i="61" s="1"/>
  <c r="I68" i="44"/>
  <c r="I9" i="61"/>
  <c r="I23" i="61" s="1"/>
  <c r="I68" i="40"/>
  <c r="I8" i="61"/>
  <c r="I22" i="61" s="1"/>
  <c r="J41" i="56"/>
  <c r="I139" i="44" l="1"/>
  <c r="I73" i="44"/>
  <c r="J74" i="44" s="1"/>
  <c r="I73" i="49"/>
  <c r="J74" i="49" s="1"/>
  <c r="I139" i="49"/>
  <c r="I73" i="42"/>
  <c r="J74" i="42" s="1"/>
  <c r="I139" i="42"/>
  <c r="I61" i="56"/>
  <c r="I132" i="33"/>
  <c r="I75" i="59" s="1"/>
  <c r="I48" i="56"/>
  <c r="DK111" i="57"/>
  <c r="I73" i="43"/>
  <c r="J74" i="43" s="1"/>
  <c r="I139" i="43"/>
  <c r="I73" i="47"/>
  <c r="J74" i="47" s="1"/>
  <c r="I139" i="47"/>
  <c r="I73" i="32"/>
  <c r="J74" i="32" s="1"/>
  <c r="I139" i="32"/>
  <c r="I73" i="41"/>
  <c r="J74" i="41" s="1"/>
  <c r="I139" i="41"/>
  <c r="J101" i="1"/>
  <c r="J209" i="33" s="1"/>
  <c r="J66" i="1"/>
  <c r="DM104" i="57"/>
  <c r="I68" i="1"/>
  <c r="I43" i="33"/>
  <c r="I3" i="61"/>
  <c r="I73" i="46"/>
  <c r="J74" i="46" s="1"/>
  <c r="I139" i="46"/>
  <c r="I73" i="40"/>
  <c r="J74" i="40" s="1"/>
  <c r="I139" i="40"/>
  <c r="DW102" i="57"/>
  <c r="DO103" i="57"/>
  <c r="I73" i="48"/>
  <c r="J74" i="48" s="1"/>
  <c r="I139" i="48"/>
  <c r="I73" i="45"/>
  <c r="J74" i="45" s="1"/>
  <c r="I139" i="45"/>
  <c r="DI112" i="57"/>
  <c r="DH115" i="57"/>
  <c r="I84" i="48" l="1"/>
  <c r="I84" i="46"/>
  <c r="I84" i="41"/>
  <c r="I84" i="49"/>
  <c r="DJ112" i="57"/>
  <c r="DI115" i="57"/>
  <c r="I84" i="45"/>
  <c r="L136" i="51"/>
  <c r="J85" i="46"/>
  <c r="J284" i="51"/>
  <c r="J61" i="46"/>
  <c r="I17" i="61"/>
  <c r="I15" i="61"/>
  <c r="I29" i="61" s="1"/>
  <c r="DN104" i="57"/>
  <c r="I88" i="41"/>
  <c r="I87" i="41"/>
  <c r="I354" i="33"/>
  <c r="J85" i="32"/>
  <c r="J277" i="51"/>
  <c r="J61" i="32"/>
  <c r="J85" i="47"/>
  <c r="J285" i="51"/>
  <c r="J61" i="47"/>
  <c r="J85" i="42"/>
  <c r="J279" i="51"/>
  <c r="J61" i="42"/>
  <c r="I88" i="49"/>
  <c r="I87" i="49"/>
  <c r="I363" i="33"/>
  <c r="DP103" i="57"/>
  <c r="I84" i="40"/>
  <c r="I88" i="46"/>
  <c r="I87" i="46"/>
  <c r="I360" i="33"/>
  <c r="I38" i="33"/>
  <c r="I40" i="33"/>
  <c r="I44" i="33"/>
  <c r="I42" i="33"/>
  <c r="I47" i="59" s="1"/>
  <c r="J85" i="41"/>
  <c r="J278" i="51"/>
  <c r="J61" i="41"/>
  <c r="I84" i="32"/>
  <c r="DL111" i="57"/>
  <c r="I62" i="56"/>
  <c r="I135" i="33" s="1"/>
  <c r="I134" i="33"/>
  <c r="I76" i="59" s="1"/>
  <c r="I84" i="42"/>
  <c r="J85" i="44"/>
  <c r="J282" i="51"/>
  <c r="J61" i="44"/>
  <c r="I88" i="48"/>
  <c r="I87" i="48"/>
  <c r="I362" i="33"/>
  <c r="J85" i="40"/>
  <c r="J281" i="51"/>
  <c r="J61" i="40"/>
  <c r="I73" i="1"/>
  <c r="J74" i="1" s="1"/>
  <c r="I46" i="33"/>
  <c r="I49" i="59" s="1"/>
  <c r="I139" i="1"/>
  <c r="J85" i="43"/>
  <c r="J280" i="51"/>
  <c r="J61" i="43"/>
  <c r="J85" i="45"/>
  <c r="J283" i="51"/>
  <c r="J61" i="45"/>
  <c r="J85" i="48"/>
  <c r="J286" i="51"/>
  <c r="J61" i="48"/>
  <c r="DX102" i="57"/>
  <c r="I84" i="47"/>
  <c r="I84" i="43"/>
  <c r="J85" i="49"/>
  <c r="J287" i="51"/>
  <c r="J61" i="49"/>
  <c r="I84" i="44"/>
  <c r="I132" i="46" l="1"/>
  <c r="I133" i="46" s="1"/>
  <c r="I134" i="46" s="1"/>
  <c r="I403" i="33"/>
  <c r="I55" i="61"/>
  <c r="I69" i="61" s="1"/>
  <c r="I212" i="51"/>
  <c r="I228" i="51" s="1"/>
  <c r="I90" i="46"/>
  <c r="I130" i="46"/>
  <c r="H129" i="46"/>
  <c r="J67" i="42"/>
  <c r="CA52" i="57"/>
  <c r="J77" i="42"/>
  <c r="J128" i="42"/>
  <c r="J78" i="42"/>
  <c r="J112" i="42"/>
  <c r="J78" i="47"/>
  <c r="J67" i="47"/>
  <c r="CA58" i="57"/>
  <c r="J77" i="47"/>
  <c r="J128" i="47"/>
  <c r="J112" i="47"/>
  <c r="J67" i="32"/>
  <c r="CA50" i="57"/>
  <c r="J128" i="32"/>
  <c r="J78" i="32"/>
  <c r="J77" i="32"/>
  <c r="J112" i="32"/>
  <c r="DO104" i="57"/>
  <c r="I88" i="43"/>
  <c r="I87" i="43"/>
  <c r="I356" i="33"/>
  <c r="J67" i="43"/>
  <c r="CA53" i="57"/>
  <c r="J78" i="43"/>
  <c r="J128" i="43"/>
  <c r="J77" i="43"/>
  <c r="J112" i="43"/>
  <c r="J85" i="1"/>
  <c r="J49" i="33" s="1"/>
  <c r="J51" i="59" s="1"/>
  <c r="J276" i="51"/>
  <c r="J61" i="1"/>
  <c r="I132" i="48"/>
  <c r="I133" i="48" s="1"/>
  <c r="I134" i="48" s="1"/>
  <c r="I405" i="33"/>
  <c r="I57" i="61"/>
  <c r="I71" i="61" s="1"/>
  <c r="I214" i="51"/>
  <c r="I230" i="51" s="1"/>
  <c r="I90" i="48"/>
  <c r="I130" i="48"/>
  <c r="H129" i="48"/>
  <c r="I77" i="59"/>
  <c r="J50" i="42"/>
  <c r="J50" i="48"/>
  <c r="J50" i="46"/>
  <c r="J50" i="40"/>
  <c r="J50" i="45"/>
  <c r="J50" i="1"/>
  <c r="J50" i="43"/>
  <c r="J50" i="32"/>
  <c r="J50" i="47"/>
  <c r="J50" i="41"/>
  <c r="J50" i="49"/>
  <c r="J50" i="44"/>
  <c r="I88" i="32"/>
  <c r="I87" i="32"/>
  <c r="I353" i="33"/>
  <c r="I88" i="40"/>
  <c r="I87" i="40"/>
  <c r="I357" i="33"/>
  <c r="I88" i="45"/>
  <c r="I87" i="45"/>
  <c r="I359" i="33"/>
  <c r="I88" i="47"/>
  <c r="I87" i="47"/>
  <c r="I361" i="33"/>
  <c r="DY102" i="57"/>
  <c r="I84" i="1"/>
  <c r="J67" i="41"/>
  <c r="CA51" i="57"/>
  <c r="J128" i="41"/>
  <c r="J78" i="41"/>
  <c r="J77" i="41"/>
  <c r="J112" i="41"/>
  <c r="I132" i="41"/>
  <c r="I133" i="41" s="1"/>
  <c r="I134" i="41" s="1"/>
  <c r="I397" i="33"/>
  <c r="I49" i="61"/>
  <c r="I63" i="61" s="1"/>
  <c r="I206" i="51"/>
  <c r="I222" i="51" s="1"/>
  <c r="I90" i="41"/>
  <c r="H129" i="41"/>
  <c r="I130" i="41"/>
  <c r="I87" i="44"/>
  <c r="I88" i="44"/>
  <c r="I358" i="33"/>
  <c r="J67" i="49"/>
  <c r="CA60" i="57"/>
  <c r="J128" i="49"/>
  <c r="J77" i="49"/>
  <c r="J78" i="49"/>
  <c r="J112" i="49"/>
  <c r="J78" i="48"/>
  <c r="J67" i="48"/>
  <c r="CA59" i="57"/>
  <c r="J128" i="48"/>
  <c r="J77" i="48"/>
  <c r="J112" i="48"/>
  <c r="J67" i="45"/>
  <c r="CA56" i="57"/>
  <c r="J77" i="45"/>
  <c r="J78" i="45"/>
  <c r="J128" i="45"/>
  <c r="J112" i="45"/>
  <c r="L135" i="51"/>
  <c r="J77" i="40"/>
  <c r="J78" i="40"/>
  <c r="J67" i="40"/>
  <c r="CA54" i="57"/>
  <c r="J128" i="40"/>
  <c r="J112" i="40"/>
  <c r="J67" i="44"/>
  <c r="CA55" i="57"/>
  <c r="J77" i="44"/>
  <c r="J128" i="44"/>
  <c r="J78" i="44"/>
  <c r="J112" i="44"/>
  <c r="I88" i="42"/>
  <c r="I87" i="42"/>
  <c r="I355" i="33"/>
  <c r="DM111" i="57"/>
  <c r="DQ103" i="57"/>
  <c r="I132" i="49"/>
  <c r="I133" i="49" s="1"/>
  <c r="I134" i="49" s="1"/>
  <c r="I406" i="33"/>
  <c r="I58" i="61"/>
  <c r="I72" i="61" s="1"/>
  <c r="I215" i="51"/>
  <c r="I231" i="51" s="1"/>
  <c r="I90" i="49"/>
  <c r="I130" i="49"/>
  <c r="H129" i="49"/>
  <c r="J67" i="46"/>
  <c r="CA57" i="57"/>
  <c r="J128" i="46"/>
  <c r="J77" i="46"/>
  <c r="J78" i="46"/>
  <c r="J112" i="46"/>
  <c r="DK112" i="57"/>
  <c r="DJ115" i="57"/>
  <c r="I93" i="49" l="1"/>
  <c r="I94" i="49" s="1"/>
  <c r="I91" i="49"/>
  <c r="I132" i="42"/>
  <c r="I133" i="42" s="1"/>
  <c r="I134" i="42" s="1"/>
  <c r="I398" i="33"/>
  <c r="I50" i="61"/>
  <c r="I64" i="61" s="1"/>
  <c r="I207" i="51"/>
  <c r="I223" i="51" s="1"/>
  <c r="I90" i="42"/>
  <c r="H129" i="42"/>
  <c r="I130" i="42"/>
  <c r="J119" i="40"/>
  <c r="J116" i="40"/>
  <c r="J289" i="33" s="1"/>
  <c r="J304" i="33" s="1"/>
  <c r="J114" i="40"/>
  <c r="J115" i="40" s="1"/>
  <c r="J259" i="33" s="1"/>
  <c r="J274" i="33" s="1"/>
  <c r="DL112" i="57"/>
  <c r="DK115" i="57"/>
  <c r="H131" i="49"/>
  <c r="H137" i="49"/>
  <c r="DR103" i="57"/>
  <c r="J119" i="41"/>
  <c r="J116" i="41"/>
  <c r="J286" i="33" s="1"/>
  <c r="J301" i="33" s="1"/>
  <c r="J114" i="41"/>
  <c r="J115" i="41" s="1"/>
  <c r="J256" i="33" s="1"/>
  <c r="J271" i="33" s="1"/>
  <c r="I132" i="45"/>
  <c r="I133" i="45" s="1"/>
  <c r="I134" i="45" s="1"/>
  <c r="I402" i="33"/>
  <c r="I54" i="61"/>
  <c r="I68" i="61" s="1"/>
  <c r="I211" i="51"/>
  <c r="I227" i="51" s="1"/>
  <c r="I90" i="45"/>
  <c r="H129" i="45"/>
  <c r="I130" i="45"/>
  <c r="H131" i="48"/>
  <c r="H137" i="48"/>
  <c r="J288" i="51"/>
  <c r="I132" i="43"/>
  <c r="I133" i="43" s="1"/>
  <c r="I134" i="43" s="1"/>
  <c r="I399" i="33"/>
  <c r="I51" i="61"/>
  <c r="I65" i="61" s="1"/>
  <c r="I208" i="51"/>
  <c r="I224" i="51" s="1"/>
  <c r="I90" i="43"/>
  <c r="I130" i="43"/>
  <c r="H129" i="43"/>
  <c r="J119" i="32"/>
  <c r="J116" i="32"/>
  <c r="J285" i="33" s="1"/>
  <c r="J300" i="33" s="1"/>
  <c r="J114" i="32"/>
  <c r="J115" i="32" s="1"/>
  <c r="J255" i="33" s="1"/>
  <c r="J270" i="33" s="1"/>
  <c r="J119" i="49"/>
  <c r="J116" i="49"/>
  <c r="J295" i="33" s="1"/>
  <c r="J310" i="33" s="1"/>
  <c r="J114" i="49"/>
  <c r="J115" i="49" s="1"/>
  <c r="J265" i="33" s="1"/>
  <c r="J280" i="33" s="1"/>
  <c r="I132" i="44"/>
  <c r="I133" i="44" s="1"/>
  <c r="I134" i="44" s="1"/>
  <c r="I401" i="33"/>
  <c r="I53" i="61"/>
  <c r="I67" i="61" s="1"/>
  <c r="I210" i="51"/>
  <c r="I226" i="51" s="1"/>
  <c r="I90" i="44"/>
  <c r="H129" i="44"/>
  <c r="I130" i="44"/>
  <c r="DZ102" i="57"/>
  <c r="I132" i="47"/>
  <c r="I133" i="47" s="1"/>
  <c r="I134" i="47" s="1"/>
  <c r="I404" i="33"/>
  <c r="I56" i="61"/>
  <c r="I70" i="61" s="1"/>
  <c r="I213" i="51"/>
  <c r="I229" i="51" s="1"/>
  <c r="I90" i="47"/>
  <c r="H129" i="47"/>
  <c r="I130" i="47"/>
  <c r="H131" i="46"/>
  <c r="H137" i="46"/>
  <c r="I136" i="49"/>
  <c r="H79" i="49"/>
  <c r="I148" i="49" s="1"/>
  <c r="J119" i="48"/>
  <c r="J116" i="48"/>
  <c r="J294" i="33" s="1"/>
  <c r="J309" i="33" s="1"/>
  <c r="J114" i="48"/>
  <c r="J115" i="48" s="1"/>
  <c r="J264" i="33" s="1"/>
  <c r="H131" i="41"/>
  <c r="H137" i="41"/>
  <c r="I132" i="32"/>
  <c r="I133" i="32" s="1"/>
  <c r="I134" i="32" s="1"/>
  <c r="I396" i="33"/>
  <c r="I48" i="61"/>
  <c r="I62" i="61" s="1"/>
  <c r="I205" i="51"/>
  <c r="I221" i="51" s="1"/>
  <c r="I90" i="32"/>
  <c r="I130" i="32"/>
  <c r="H129" i="32"/>
  <c r="I93" i="48"/>
  <c r="I94" i="48" s="1"/>
  <c r="I91" i="48"/>
  <c r="I136" i="48"/>
  <c r="H79" i="48"/>
  <c r="I148" i="48" s="1"/>
  <c r="J119" i="42"/>
  <c r="J116" i="42"/>
  <c r="J287" i="33" s="1"/>
  <c r="J302" i="33" s="1"/>
  <c r="J114" i="42"/>
  <c r="J115" i="42" s="1"/>
  <c r="J257" i="33" s="1"/>
  <c r="J116" i="46"/>
  <c r="J292" i="33" s="1"/>
  <c r="J307" i="33" s="1"/>
  <c r="J119" i="46"/>
  <c r="J114" i="46"/>
  <c r="J115" i="46" s="1"/>
  <c r="J262" i="33" s="1"/>
  <c r="J277" i="33" s="1"/>
  <c r="DN111" i="57"/>
  <c r="J119" i="44"/>
  <c r="J116" i="44"/>
  <c r="J290" i="33" s="1"/>
  <c r="J305" i="33" s="1"/>
  <c r="J114" i="44"/>
  <c r="J115" i="44" s="1"/>
  <c r="J260" i="33" s="1"/>
  <c r="J275" i="33" s="1"/>
  <c r="J116" i="45"/>
  <c r="J291" i="33" s="1"/>
  <c r="J306" i="33" s="1"/>
  <c r="J119" i="45"/>
  <c r="J114" i="45"/>
  <c r="J115" i="45" s="1"/>
  <c r="J261" i="33" s="1"/>
  <c r="J276" i="33" s="1"/>
  <c r="I93" i="41"/>
  <c r="I94" i="41" s="1"/>
  <c r="I91" i="41"/>
  <c r="I136" i="41"/>
  <c r="H79" i="41"/>
  <c r="I148" i="41" s="1"/>
  <c r="I88" i="1"/>
  <c r="I87" i="1"/>
  <c r="I51" i="33" s="1"/>
  <c r="I52" i="59" s="1"/>
  <c r="I352" i="33"/>
  <c r="I364" i="33" s="1"/>
  <c r="I48" i="33"/>
  <c r="I132" i="40"/>
  <c r="I133" i="40" s="1"/>
  <c r="I134" i="40" s="1"/>
  <c r="I400" i="33"/>
  <c r="I52" i="61"/>
  <c r="I66" i="61" s="1"/>
  <c r="I209" i="51"/>
  <c r="I225" i="51" s="1"/>
  <c r="I90" i="40"/>
  <c r="H129" i="40"/>
  <c r="I130" i="40"/>
  <c r="J67" i="1"/>
  <c r="J45" i="33" s="1"/>
  <c r="J39" i="33"/>
  <c r="CA49" i="57"/>
  <c r="CA61" i="57" s="1"/>
  <c r="J128" i="1"/>
  <c r="J77" i="1"/>
  <c r="J78" i="1"/>
  <c r="J112" i="1"/>
  <c r="J119" i="43"/>
  <c r="J116" i="43"/>
  <c r="J288" i="33" s="1"/>
  <c r="J303" i="33" s="1"/>
  <c r="J114" i="43"/>
  <c r="J115" i="43" s="1"/>
  <c r="J258" i="33" s="1"/>
  <c r="DP104" i="57"/>
  <c r="J119" i="47"/>
  <c r="J116" i="47"/>
  <c r="J293" i="33" s="1"/>
  <c r="J308" i="33" s="1"/>
  <c r="J114" i="47"/>
  <c r="J115" i="47" s="1"/>
  <c r="J263" i="33" s="1"/>
  <c r="I93" i="46"/>
  <c r="I94" i="46" s="1"/>
  <c r="I91" i="46"/>
  <c r="I136" i="46"/>
  <c r="H79" i="46"/>
  <c r="I148" i="46" s="1"/>
  <c r="J272" i="33" l="1"/>
  <c r="J279" i="33"/>
  <c r="J48" i="59"/>
  <c r="I93" i="40"/>
  <c r="I94" i="40" s="1"/>
  <c r="I91" i="40"/>
  <c r="H79" i="40"/>
  <c r="I148" i="40" s="1"/>
  <c r="I136" i="40"/>
  <c r="I71" i="59"/>
  <c r="I132" i="1"/>
  <c r="I133" i="1" s="1"/>
  <c r="I134" i="1" s="1"/>
  <c r="I395" i="33"/>
  <c r="I47" i="61"/>
  <c r="I61" i="61" s="1"/>
  <c r="I204" i="51"/>
  <c r="I220" i="51" s="1"/>
  <c r="I90" i="1"/>
  <c r="I130" i="1"/>
  <c r="H129" i="1"/>
  <c r="DO111" i="57"/>
  <c r="I93" i="44"/>
  <c r="I94" i="44" s="1"/>
  <c r="I91" i="44"/>
  <c r="I136" i="44"/>
  <c r="H79" i="44"/>
  <c r="I148" i="44" s="1"/>
  <c r="H131" i="45"/>
  <c r="H137" i="45"/>
  <c r="J124" i="41"/>
  <c r="J121" i="41"/>
  <c r="J102" i="41"/>
  <c r="J71" i="41" s="1"/>
  <c r="H131" i="42"/>
  <c r="H137" i="42"/>
  <c r="J124" i="47"/>
  <c r="J121" i="47"/>
  <c r="J102" i="47"/>
  <c r="J71" i="47" s="1"/>
  <c r="I87" i="33"/>
  <c r="I53" i="33"/>
  <c r="I54" i="59" s="1"/>
  <c r="I52" i="33"/>
  <c r="I53" i="59" s="1"/>
  <c r="I59" i="61"/>
  <c r="I73" i="61" s="1"/>
  <c r="I50" i="59"/>
  <c r="I325" i="33"/>
  <c r="I338" i="33" s="1"/>
  <c r="I93" i="32"/>
  <c r="I94" i="32" s="1"/>
  <c r="I91" i="32"/>
  <c r="I136" i="32"/>
  <c r="H79" i="32"/>
  <c r="I148" i="32" s="1"/>
  <c r="H131" i="47"/>
  <c r="H137" i="47"/>
  <c r="I93" i="43"/>
  <c r="I94" i="43" s="1"/>
  <c r="I91" i="43"/>
  <c r="H79" i="43"/>
  <c r="I148" i="43" s="1"/>
  <c r="I136" i="43"/>
  <c r="I93" i="45"/>
  <c r="I94" i="45" s="1"/>
  <c r="I91" i="45"/>
  <c r="I136" i="45"/>
  <c r="H79" i="45"/>
  <c r="I148" i="45" s="1"/>
  <c r="G141" i="49"/>
  <c r="H140" i="49"/>
  <c r="I93" i="42"/>
  <c r="I94" i="42" s="1"/>
  <c r="I91" i="42"/>
  <c r="I136" i="42"/>
  <c r="H79" i="42"/>
  <c r="I148" i="42" s="1"/>
  <c r="J124" i="43"/>
  <c r="J121" i="43"/>
  <c r="J102" i="43"/>
  <c r="J71" i="43" s="1"/>
  <c r="I331" i="33"/>
  <c r="I344" i="33" s="1"/>
  <c r="J278" i="33"/>
  <c r="DQ104" i="57"/>
  <c r="J119" i="1"/>
  <c r="J116" i="1"/>
  <c r="J284" i="33" s="1"/>
  <c r="J114" i="1"/>
  <c r="J121" i="45"/>
  <c r="J124" i="45"/>
  <c r="J102" i="45"/>
  <c r="J71" i="45" s="1"/>
  <c r="J124" i="44"/>
  <c r="J121" i="44"/>
  <c r="J102" i="44"/>
  <c r="J71" i="44" s="1"/>
  <c r="J124" i="46"/>
  <c r="J102" i="46"/>
  <c r="J71" i="46" s="1"/>
  <c r="J121" i="46"/>
  <c r="J124" i="42"/>
  <c r="J121" i="42"/>
  <c r="J102" i="42"/>
  <c r="J71" i="42" s="1"/>
  <c r="J124" i="48"/>
  <c r="J121" i="48"/>
  <c r="J102" i="48"/>
  <c r="J71" i="48" s="1"/>
  <c r="I93" i="47"/>
  <c r="I94" i="47" s="1"/>
  <c r="I91" i="47"/>
  <c r="H79" i="47"/>
  <c r="I148" i="47" s="1"/>
  <c r="I136" i="47"/>
  <c r="J124" i="32"/>
  <c r="J121" i="32"/>
  <c r="J102" i="32"/>
  <c r="J71" i="32" s="1"/>
  <c r="J300" i="51"/>
  <c r="J299" i="51"/>
  <c r="J301" i="51"/>
  <c r="J297" i="51"/>
  <c r="J291" i="51"/>
  <c r="J295" i="51"/>
  <c r="J298" i="51"/>
  <c r="J292" i="51"/>
  <c r="J296" i="51"/>
  <c r="J293" i="51"/>
  <c r="J294" i="51"/>
  <c r="G141" i="48"/>
  <c r="H140" i="48"/>
  <c r="DS103" i="57"/>
  <c r="J124" i="40"/>
  <c r="J121" i="40"/>
  <c r="J102" i="40"/>
  <c r="J71" i="40" s="1"/>
  <c r="J273" i="33"/>
  <c r="H131" i="40"/>
  <c r="H137" i="40"/>
  <c r="I333" i="33"/>
  <c r="I346" i="33" s="1"/>
  <c r="H131" i="32"/>
  <c r="H137" i="32"/>
  <c r="G141" i="41"/>
  <c r="H140" i="41"/>
  <c r="I334" i="33"/>
  <c r="I347" i="33" s="1"/>
  <c r="G141" i="46"/>
  <c r="H140" i="46"/>
  <c r="H131" i="44"/>
  <c r="H137" i="44"/>
  <c r="J124" i="49"/>
  <c r="J121" i="49"/>
  <c r="J102" i="49"/>
  <c r="J71" i="49" s="1"/>
  <c r="H131" i="43"/>
  <c r="H137" i="43"/>
  <c r="J290" i="51"/>
  <c r="DM112" i="57"/>
  <c r="DL115" i="57"/>
  <c r="J305" i="51" l="1"/>
  <c r="J309" i="51" s="1"/>
  <c r="J304" i="51"/>
  <c r="K134" i="51"/>
  <c r="G141" i="44"/>
  <c r="H140" i="44"/>
  <c r="G141" i="32"/>
  <c r="H140" i="32"/>
  <c r="K133" i="51"/>
  <c r="H72" i="59"/>
  <c r="G141" i="40"/>
  <c r="H140" i="40"/>
  <c r="J70" i="40"/>
  <c r="J140" i="61"/>
  <c r="J154" i="61" s="1"/>
  <c r="J418" i="51"/>
  <c r="DT103" i="57"/>
  <c r="J156" i="33"/>
  <c r="J86" i="32"/>
  <c r="J165" i="33"/>
  <c r="J86" i="48"/>
  <c r="J299" i="33"/>
  <c r="J311" i="33" s="1"/>
  <c r="J296" i="33"/>
  <c r="I330" i="33"/>
  <c r="I343" i="33" s="1"/>
  <c r="I329" i="33"/>
  <c r="I342" i="33" s="1"/>
  <c r="I93" i="1"/>
  <c r="I94" i="1" s="1"/>
  <c r="I91" i="1"/>
  <c r="I136" i="1"/>
  <c r="H79" i="1"/>
  <c r="I148" i="1" s="1"/>
  <c r="I69" i="59"/>
  <c r="G141" i="43"/>
  <c r="H140" i="43"/>
  <c r="DN112" i="57"/>
  <c r="DM115" i="57"/>
  <c r="J166" i="33"/>
  <c r="J86" i="49"/>
  <c r="J70" i="42"/>
  <c r="J138" i="61"/>
  <c r="J152" i="61" s="1"/>
  <c r="J416" i="51"/>
  <c r="J70" i="46"/>
  <c r="J143" i="61"/>
  <c r="J157" i="61" s="1"/>
  <c r="J421" i="51"/>
  <c r="J161" i="33"/>
  <c r="J86" i="44"/>
  <c r="J124" i="1"/>
  <c r="J121" i="1"/>
  <c r="J124" i="33" s="1"/>
  <c r="J101" i="33" s="1"/>
  <c r="J102" i="1"/>
  <c r="J71" i="1" s="1"/>
  <c r="J159" i="33"/>
  <c r="J86" i="43"/>
  <c r="I327" i="33"/>
  <c r="I340" i="33" s="1"/>
  <c r="G141" i="47"/>
  <c r="H140" i="47"/>
  <c r="J70" i="47"/>
  <c r="J144" i="61"/>
  <c r="J158" i="61" s="1"/>
  <c r="J422" i="51"/>
  <c r="J157" i="33"/>
  <c r="J86" i="41"/>
  <c r="DP111" i="57"/>
  <c r="J160" i="33"/>
  <c r="J86" i="40"/>
  <c r="J70" i="32"/>
  <c r="J136" i="61"/>
  <c r="J150" i="61" s="1"/>
  <c r="J414" i="51"/>
  <c r="J70" i="48"/>
  <c r="J145" i="61"/>
  <c r="J159" i="61" s="1"/>
  <c r="J423" i="51"/>
  <c r="J163" i="33"/>
  <c r="J86" i="46"/>
  <c r="J70" i="45"/>
  <c r="J142" i="61"/>
  <c r="J156" i="61" s="1"/>
  <c r="J420" i="51"/>
  <c r="I326" i="33"/>
  <c r="I339" i="33" s="1"/>
  <c r="I324" i="33"/>
  <c r="I337" i="33" s="1"/>
  <c r="G141" i="42"/>
  <c r="H140" i="42"/>
  <c r="H131" i="1"/>
  <c r="H137" i="1"/>
  <c r="J70" i="49"/>
  <c r="J146" i="61"/>
  <c r="J160" i="61" s="1"/>
  <c r="J424" i="51"/>
  <c r="I332" i="33"/>
  <c r="I345" i="33" s="1"/>
  <c r="J158" i="33"/>
  <c r="J86" i="42"/>
  <c r="J70" i="44"/>
  <c r="J141" i="61"/>
  <c r="J155" i="61" s="1"/>
  <c r="J419" i="51"/>
  <c r="J162" i="33"/>
  <c r="J86" i="45"/>
  <c r="J115" i="1"/>
  <c r="J254" i="33" s="1"/>
  <c r="J269" i="33" s="1"/>
  <c r="J281" i="33" s="1"/>
  <c r="J206" i="33"/>
  <c r="DR104" i="57"/>
  <c r="J70" i="43"/>
  <c r="J139" i="61"/>
  <c r="J153" i="61" s="1"/>
  <c r="J417" i="51"/>
  <c r="J164" i="33"/>
  <c r="J86" i="47"/>
  <c r="J70" i="41"/>
  <c r="J137" i="61"/>
  <c r="J151" i="61" s="1"/>
  <c r="J415" i="51"/>
  <c r="G141" i="45"/>
  <c r="H140" i="45"/>
  <c r="I410" i="33"/>
  <c r="I80" i="59" s="1"/>
  <c r="I411" i="33"/>
  <c r="I81" i="59" s="1"/>
  <c r="I409" i="33"/>
  <c r="I79" i="59" s="1"/>
  <c r="I408" i="33"/>
  <c r="I78" i="59" s="1"/>
  <c r="I328" i="33"/>
  <c r="I341" i="33" s="1"/>
  <c r="DS104" i="57" l="1"/>
  <c r="J246" i="33"/>
  <c r="J231" i="33"/>
  <c r="J241" i="33"/>
  <c r="J226" i="33"/>
  <c r="J70" i="1"/>
  <c r="J5" i="59" s="1"/>
  <c r="J56" i="33"/>
  <c r="J135" i="61"/>
  <c r="J413" i="51"/>
  <c r="J425" i="51" s="1"/>
  <c r="J245" i="33"/>
  <c r="J230" i="33"/>
  <c r="J248" i="33"/>
  <c r="J233" i="33"/>
  <c r="J242" i="33"/>
  <c r="J227" i="33"/>
  <c r="DQ111" i="57"/>
  <c r="J250" i="33"/>
  <c r="J235" i="33"/>
  <c r="J240" i="33"/>
  <c r="J225" i="33"/>
  <c r="J106" i="33"/>
  <c r="J107" i="33"/>
  <c r="K132" i="51"/>
  <c r="H70" i="59"/>
  <c r="G141" i="1"/>
  <c r="H140" i="1"/>
  <c r="J247" i="33"/>
  <c r="J232" i="33"/>
  <c r="J155" i="33"/>
  <c r="J86" i="1"/>
  <c r="J50" i="33" s="1"/>
  <c r="J308" i="51"/>
  <c r="J310" i="51" s="1"/>
  <c r="J306" i="51"/>
  <c r="J244" i="33"/>
  <c r="J229" i="33"/>
  <c r="J243" i="33"/>
  <c r="J228" i="33"/>
  <c r="DO112" i="57"/>
  <c r="DN115" i="57"/>
  <c r="I323" i="33"/>
  <c r="J249" i="33"/>
  <c r="J234" i="33"/>
  <c r="DU103" i="57"/>
  <c r="I366" i="33" l="1"/>
  <c r="I336" i="33"/>
  <c r="DR111" i="57"/>
  <c r="J149" i="61"/>
  <c r="J147" i="61"/>
  <c r="J161" i="61" s="1"/>
  <c r="DV103" i="57"/>
  <c r="J57" i="33"/>
  <c r="J57" i="59" s="1"/>
  <c r="J103" i="61"/>
  <c r="J117" i="61" s="1"/>
  <c r="J56" i="59"/>
  <c r="J64" i="33"/>
  <c r="J55" i="33"/>
  <c r="J55" i="59"/>
  <c r="K59" i="33"/>
  <c r="DT104" i="57"/>
  <c r="DP112" i="57"/>
  <c r="DO115" i="57"/>
  <c r="J344" i="51"/>
  <c r="J348" i="51"/>
  <c r="J352" i="51"/>
  <c r="J347" i="51"/>
  <c r="J351" i="51"/>
  <c r="J355" i="51"/>
  <c r="J346" i="51"/>
  <c r="J350" i="51"/>
  <c r="J354" i="51"/>
  <c r="J345" i="51"/>
  <c r="J349" i="51"/>
  <c r="J353" i="51"/>
  <c r="J184" i="33"/>
  <c r="J167" i="33"/>
  <c r="J239" i="33"/>
  <c r="J251" i="33" s="1"/>
  <c r="J224" i="33"/>
  <c r="J236" i="33" s="1"/>
  <c r="J113" i="33" l="1"/>
  <c r="J119" i="33" s="1"/>
  <c r="J185" i="33"/>
  <c r="J114" i="33" s="1"/>
  <c r="J186" i="33"/>
  <c r="L61" i="33"/>
  <c r="K60" i="33"/>
  <c r="J71" i="33"/>
  <c r="J65" i="33"/>
  <c r="K84" i="33" s="1"/>
  <c r="J61" i="59"/>
  <c r="DQ112" i="57"/>
  <c r="DP115" i="57"/>
  <c r="DW103" i="57"/>
  <c r="DS111" i="57"/>
  <c r="DU104" i="57"/>
  <c r="H9" i="59"/>
  <c r="I376" i="33"/>
  <c r="DT111" i="57" l="1"/>
  <c r="DR112" i="57"/>
  <c r="DQ115" i="57"/>
  <c r="J63" i="59"/>
  <c r="J70" i="33"/>
  <c r="L59" i="59"/>
  <c r="M62" i="33"/>
  <c r="M60" i="59" s="1"/>
  <c r="DX103" i="57"/>
  <c r="K91" i="33"/>
  <c r="K9" i="55"/>
  <c r="DV104" i="57"/>
  <c r="K4" i="56"/>
  <c r="K58" i="59"/>
  <c r="K107" i="49" l="1"/>
  <c r="K106" i="49" s="1"/>
  <c r="K109" i="49" s="1"/>
  <c r="K103" i="49" s="1"/>
  <c r="K107" i="48"/>
  <c r="K106" i="48" s="1"/>
  <c r="K109" i="48" s="1"/>
  <c r="K103" i="48" s="1"/>
  <c r="K107" i="47"/>
  <c r="K106" i="47" s="1"/>
  <c r="K109" i="47" s="1"/>
  <c r="K103" i="47" s="1"/>
  <c r="K107" i="46"/>
  <c r="K106" i="46" s="1"/>
  <c r="K109" i="46" s="1"/>
  <c r="K103" i="46" s="1"/>
  <c r="K107" i="45"/>
  <c r="K106" i="45" s="1"/>
  <c r="K109" i="45" s="1"/>
  <c r="K103" i="45" s="1"/>
  <c r="K107" i="44"/>
  <c r="K106" i="44" s="1"/>
  <c r="K109" i="44" s="1"/>
  <c r="K103" i="44" s="1"/>
  <c r="K107" i="40"/>
  <c r="K106" i="40" s="1"/>
  <c r="K109" i="40" s="1"/>
  <c r="K103" i="40" s="1"/>
  <c r="K107" i="43"/>
  <c r="K106" i="43" s="1"/>
  <c r="K109" i="43" s="1"/>
  <c r="K103" i="43" s="1"/>
  <c r="K107" i="41"/>
  <c r="K106" i="41" s="1"/>
  <c r="K109" i="41" s="1"/>
  <c r="K103" i="41" s="1"/>
  <c r="K107" i="42"/>
  <c r="K106" i="42" s="1"/>
  <c r="K109" i="42" s="1"/>
  <c r="K103" i="42" s="1"/>
  <c r="K107" i="32"/>
  <c r="K106" i="32" s="1"/>
  <c r="K109" i="32" s="1"/>
  <c r="K103" i="32" s="1"/>
  <c r="K107" i="1"/>
  <c r="K8" i="55"/>
  <c r="DS112" i="57"/>
  <c r="DR115" i="57"/>
  <c r="J3" i="56"/>
  <c r="J81" i="49"/>
  <c r="J62" i="49" s="1"/>
  <c r="J63" i="49" s="1"/>
  <c r="J81" i="48"/>
  <c r="J62" i="48" s="1"/>
  <c r="J63" i="48" s="1"/>
  <c r="J81" i="47"/>
  <c r="J62" i="47" s="1"/>
  <c r="J63" i="47" s="1"/>
  <c r="J81" i="46"/>
  <c r="J62" i="46" s="1"/>
  <c r="J63" i="46" s="1"/>
  <c r="J81" i="45"/>
  <c r="J62" i="45" s="1"/>
  <c r="J63" i="45" s="1"/>
  <c r="J81" i="44"/>
  <c r="J62" i="44" s="1"/>
  <c r="J63" i="44" s="1"/>
  <c r="J81" i="40"/>
  <c r="J62" i="40" s="1"/>
  <c r="J63" i="40" s="1"/>
  <c r="J81" i="43"/>
  <c r="J62" i="43" s="1"/>
  <c r="J63" i="43" s="1"/>
  <c r="J81" i="41"/>
  <c r="J62" i="41" s="1"/>
  <c r="J63" i="41" s="1"/>
  <c r="J81" i="42"/>
  <c r="J62" i="42" s="1"/>
  <c r="J63" i="42" s="1"/>
  <c r="J81" i="1"/>
  <c r="J62" i="1" s="1"/>
  <c r="J63" i="1" s="1"/>
  <c r="J369" i="33"/>
  <c r="J375" i="33" s="1"/>
  <c r="J81" i="32"/>
  <c r="J62" i="32" s="1"/>
  <c r="J63" i="32" s="1"/>
  <c r="J62" i="59"/>
  <c r="K72" i="33"/>
  <c r="DW104" i="57"/>
  <c r="DY103" i="57"/>
  <c r="DU111" i="57"/>
  <c r="DV111" i="57" l="1"/>
  <c r="DX104" i="57"/>
  <c r="K64" i="59"/>
  <c r="J155" i="43"/>
  <c r="J64" i="43"/>
  <c r="J65" i="43" s="1"/>
  <c r="J155" i="46"/>
  <c r="J64" i="46"/>
  <c r="J65" i="46" s="1"/>
  <c r="J55" i="56"/>
  <c r="J56" i="56" s="1"/>
  <c r="J37" i="56"/>
  <c r="J38" i="56" s="1"/>
  <c r="J47" i="56"/>
  <c r="J42" i="56"/>
  <c r="J43" i="56" s="1"/>
  <c r="K106" i="1"/>
  <c r="K97" i="33"/>
  <c r="K101" i="43"/>
  <c r="K213" i="33" s="1"/>
  <c r="K66" i="43"/>
  <c r="K101" i="46"/>
  <c r="K217" i="33" s="1"/>
  <c r="K66" i="46"/>
  <c r="J155" i="1"/>
  <c r="J64" i="1"/>
  <c r="J155" i="40"/>
  <c r="J64" i="40"/>
  <c r="J65" i="40" s="1"/>
  <c r="J155" i="47"/>
  <c r="J64" i="47"/>
  <c r="J65" i="47" s="1"/>
  <c r="K101" i="32"/>
  <c r="K210" i="33" s="1"/>
  <c r="K66" i="32"/>
  <c r="K101" i="40"/>
  <c r="K214" i="33" s="1"/>
  <c r="K66" i="40"/>
  <c r="K101" i="47"/>
  <c r="K218" i="33" s="1"/>
  <c r="K66" i="47"/>
  <c r="J155" i="42"/>
  <c r="J64" i="42"/>
  <c r="J65" i="42" s="1"/>
  <c r="J64" i="44"/>
  <c r="J65" i="44" s="1"/>
  <c r="J155" i="44"/>
  <c r="J155" i="48"/>
  <c r="J64" i="48"/>
  <c r="J65" i="48" s="1"/>
  <c r="DT112" i="57"/>
  <c r="DS115" i="57"/>
  <c r="K101" i="42"/>
  <c r="K212" i="33" s="1"/>
  <c r="K66" i="42"/>
  <c r="K101" i="44"/>
  <c r="K215" i="33" s="1"/>
  <c r="K66" i="44"/>
  <c r="K101" i="48"/>
  <c r="K219" i="33" s="1"/>
  <c r="K66" i="48"/>
  <c r="DZ103" i="57"/>
  <c r="J155" i="32"/>
  <c r="J64" i="32"/>
  <c r="J65" i="32" s="1"/>
  <c r="J64" i="41"/>
  <c r="J65" i="41" s="1"/>
  <c r="J155" i="41"/>
  <c r="J155" i="45"/>
  <c r="J64" i="45"/>
  <c r="J65" i="45" s="1"/>
  <c r="J155" i="49"/>
  <c r="J64" i="49"/>
  <c r="J65" i="49" s="1"/>
  <c r="K90" i="33"/>
  <c r="K83" i="33"/>
  <c r="K101" i="41"/>
  <c r="K211" i="33" s="1"/>
  <c r="K66" i="41"/>
  <c r="K101" i="45"/>
  <c r="K216" i="33" s="1"/>
  <c r="K66" i="45"/>
  <c r="K101" i="49"/>
  <c r="K220" i="33" s="1"/>
  <c r="K66" i="49"/>
  <c r="J68" i="41" l="1"/>
  <c r="J5" i="61"/>
  <c r="J19" i="61" s="1"/>
  <c r="DU112" i="57"/>
  <c r="DT115" i="57"/>
  <c r="J68" i="44"/>
  <c r="J9" i="61"/>
  <c r="J23" i="61" s="1"/>
  <c r="K109" i="1"/>
  <c r="K103" i="1" s="1"/>
  <c r="K96" i="33"/>
  <c r="J52" i="56"/>
  <c r="J68" i="45"/>
  <c r="J10" i="61"/>
  <c r="J24" i="61" s="1"/>
  <c r="J68" i="32"/>
  <c r="J4" i="61"/>
  <c r="J18" i="61" s="1"/>
  <c r="J68" i="48"/>
  <c r="J13" i="61"/>
  <c r="J27" i="61" s="1"/>
  <c r="J68" i="42"/>
  <c r="J6" i="61"/>
  <c r="J20" i="61" s="1"/>
  <c r="J68" i="47"/>
  <c r="J12" i="61"/>
  <c r="J26" i="61" s="1"/>
  <c r="J59" i="1"/>
  <c r="J65" i="1"/>
  <c r="K41" i="56"/>
  <c r="J68" i="46"/>
  <c r="J11" i="61"/>
  <c r="J25" i="61" s="1"/>
  <c r="DY104" i="57"/>
  <c r="K46" i="56"/>
  <c r="J49" i="56"/>
  <c r="J68" i="49"/>
  <c r="J14" i="61"/>
  <c r="J28" i="61" s="1"/>
  <c r="J68" i="40"/>
  <c r="J8" i="61"/>
  <c r="J22" i="61" s="1"/>
  <c r="K104" i="33"/>
  <c r="J60" i="56"/>
  <c r="J133" i="33" s="1"/>
  <c r="J59" i="56"/>
  <c r="J68" i="43"/>
  <c r="J7" i="61"/>
  <c r="J21" i="61" s="1"/>
  <c r="DW111" i="57"/>
  <c r="J139" i="46" l="1"/>
  <c r="J73" i="46"/>
  <c r="K74" i="46" s="1"/>
  <c r="J73" i="42"/>
  <c r="K74" i="42" s="1"/>
  <c r="J139" i="42"/>
  <c r="J73" i="32"/>
  <c r="K74" i="32" s="1"/>
  <c r="J139" i="32"/>
  <c r="J73" i="44"/>
  <c r="K74" i="44" s="1"/>
  <c r="J139" i="44"/>
  <c r="J73" i="40"/>
  <c r="K74" i="40" s="1"/>
  <c r="J139" i="40"/>
  <c r="J84" i="49"/>
  <c r="J73" i="49"/>
  <c r="K74" i="49" s="1"/>
  <c r="J139" i="49"/>
  <c r="DX111" i="57"/>
  <c r="J84" i="43"/>
  <c r="J73" i="43"/>
  <c r="K74" i="43" s="1"/>
  <c r="J139" i="43"/>
  <c r="J48" i="56"/>
  <c r="DZ104" i="57"/>
  <c r="J73" i="47"/>
  <c r="K74" i="47" s="1"/>
  <c r="J139" i="47"/>
  <c r="J73" i="48"/>
  <c r="K74" i="48" s="1"/>
  <c r="J139" i="48"/>
  <c r="J73" i="45"/>
  <c r="K74" i="45" s="1"/>
  <c r="J139" i="45"/>
  <c r="DV112" i="57"/>
  <c r="DU115" i="57"/>
  <c r="J73" i="41"/>
  <c r="K74" i="41" s="1"/>
  <c r="J139" i="41"/>
  <c r="J61" i="56"/>
  <c r="J132" i="33"/>
  <c r="J75" i="59" s="1"/>
  <c r="J68" i="1"/>
  <c r="J43" i="33"/>
  <c r="J3" i="61"/>
  <c r="K101" i="1"/>
  <c r="K209" i="33" s="1"/>
  <c r="K66" i="1"/>
  <c r="J84" i="41" l="1"/>
  <c r="J84" i="44"/>
  <c r="J84" i="45"/>
  <c r="J15" i="61"/>
  <c r="J29" i="61" s="1"/>
  <c r="J17" i="61"/>
  <c r="J88" i="41"/>
  <c r="J87" i="41"/>
  <c r="J354" i="33"/>
  <c r="K85" i="48"/>
  <c r="K286" i="51"/>
  <c r="K61" i="48"/>
  <c r="J84" i="47"/>
  <c r="J88" i="43"/>
  <c r="J87" i="43"/>
  <c r="J356" i="33"/>
  <c r="K85" i="40"/>
  <c r="K281" i="51"/>
  <c r="K61" i="40"/>
  <c r="J88" i="44"/>
  <c r="J87" i="44"/>
  <c r="J358" i="33"/>
  <c r="J38" i="33"/>
  <c r="J44" i="33"/>
  <c r="J42" i="33"/>
  <c r="J47" i="59" s="1"/>
  <c r="J40" i="33"/>
  <c r="K85" i="41"/>
  <c r="K278" i="51"/>
  <c r="K61" i="41"/>
  <c r="K85" i="45"/>
  <c r="K283" i="51"/>
  <c r="K61" i="45"/>
  <c r="J84" i="48"/>
  <c r="K85" i="49"/>
  <c r="K287" i="51"/>
  <c r="K61" i="49"/>
  <c r="J84" i="40"/>
  <c r="J84" i="42"/>
  <c r="J84" i="46"/>
  <c r="J73" i="1"/>
  <c r="K74" i="1" s="1"/>
  <c r="J84" i="1"/>
  <c r="J46" i="33"/>
  <c r="J49" i="59" s="1"/>
  <c r="J139" i="1"/>
  <c r="J62" i="56"/>
  <c r="J135" i="33" s="1"/>
  <c r="J134" i="33"/>
  <c r="J76" i="59" s="1"/>
  <c r="J87" i="45"/>
  <c r="J88" i="45"/>
  <c r="J359" i="33"/>
  <c r="DY111" i="57"/>
  <c r="J87" i="49"/>
  <c r="J88" i="49"/>
  <c r="J363" i="33"/>
  <c r="K85" i="32"/>
  <c r="K277" i="51"/>
  <c r="K61" i="32"/>
  <c r="K85" i="42"/>
  <c r="K279" i="51"/>
  <c r="K61" i="42"/>
  <c r="DW112" i="57"/>
  <c r="DV115" i="57"/>
  <c r="K85" i="47"/>
  <c r="K285" i="51"/>
  <c r="K61" i="47"/>
  <c r="K85" i="43"/>
  <c r="K280" i="51"/>
  <c r="K61" i="43"/>
  <c r="M136" i="51"/>
  <c r="K85" i="44"/>
  <c r="K282" i="51"/>
  <c r="K61" i="44"/>
  <c r="J84" i="32"/>
  <c r="K85" i="46"/>
  <c r="K284" i="51"/>
  <c r="K61" i="46"/>
  <c r="K67" i="47" l="1"/>
  <c r="CB58" i="57"/>
  <c r="K77" i="47"/>
  <c r="K78" i="47"/>
  <c r="K128" i="47"/>
  <c r="K112" i="47"/>
  <c r="K67" i="42"/>
  <c r="CB52" i="57"/>
  <c r="K128" i="42"/>
  <c r="K78" i="42"/>
  <c r="K77" i="42"/>
  <c r="K112" i="42"/>
  <c r="K67" i="32"/>
  <c r="CB50" i="57"/>
  <c r="K78" i="32"/>
  <c r="K128" i="32"/>
  <c r="K77" i="32"/>
  <c r="K112" i="32"/>
  <c r="J352" i="33"/>
  <c r="J88" i="1"/>
  <c r="J87" i="1"/>
  <c r="J48" i="33"/>
  <c r="J132" i="44"/>
  <c r="J133" i="44" s="1"/>
  <c r="J134" i="44" s="1"/>
  <c r="J401" i="33"/>
  <c r="J210" i="51"/>
  <c r="J226" i="51" s="1"/>
  <c r="J53" i="61"/>
  <c r="J67" i="61" s="1"/>
  <c r="J90" i="44"/>
  <c r="I129" i="44"/>
  <c r="J130" i="44"/>
  <c r="J132" i="43"/>
  <c r="J133" i="43" s="1"/>
  <c r="J134" i="43" s="1"/>
  <c r="J399" i="33"/>
  <c r="J51" i="61"/>
  <c r="J65" i="61" s="1"/>
  <c r="J208" i="51"/>
  <c r="J224" i="51" s="1"/>
  <c r="J90" i="43"/>
  <c r="J130" i="43"/>
  <c r="I129" i="43"/>
  <c r="K67" i="43"/>
  <c r="CB53" i="57"/>
  <c r="K78" i="43"/>
  <c r="K77" i="43"/>
  <c r="K128" i="43"/>
  <c r="K112" i="43"/>
  <c r="K67" i="46"/>
  <c r="K128" i="46"/>
  <c r="CB57" i="57"/>
  <c r="K77" i="46"/>
  <c r="K78" i="46"/>
  <c r="K112" i="46"/>
  <c r="J88" i="32"/>
  <c r="J87" i="32"/>
  <c r="J353" i="33"/>
  <c r="DZ111" i="57"/>
  <c r="J77" i="59"/>
  <c r="K50" i="40"/>
  <c r="K50" i="48"/>
  <c r="K50" i="45"/>
  <c r="K50" i="43"/>
  <c r="K50" i="46"/>
  <c r="K50" i="32"/>
  <c r="K50" i="47"/>
  <c r="K50" i="1"/>
  <c r="K50" i="44"/>
  <c r="K50" i="42"/>
  <c r="K50" i="41"/>
  <c r="K50" i="49"/>
  <c r="K85" i="1"/>
  <c r="K49" i="33" s="1"/>
  <c r="K51" i="59" s="1"/>
  <c r="K276" i="51"/>
  <c r="K61" i="1"/>
  <c r="J88" i="40"/>
  <c r="J87" i="40"/>
  <c r="J357" i="33"/>
  <c r="K67" i="40"/>
  <c r="CB54" i="57"/>
  <c r="K78" i="40"/>
  <c r="K77" i="40"/>
  <c r="K128" i="40"/>
  <c r="K112" i="40"/>
  <c r="J88" i="47"/>
  <c r="J87" i="47"/>
  <c r="J361" i="33"/>
  <c r="J132" i="41"/>
  <c r="J133" i="41" s="1"/>
  <c r="J134" i="41" s="1"/>
  <c r="J397" i="33"/>
  <c r="J206" i="51"/>
  <c r="J222" i="51" s="1"/>
  <c r="J49" i="61"/>
  <c r="J63" i="61" s="1"/>
  <c r="J90" i="41"/>
  <c r="J130" i="41"/>
  <c r="I129" i="41"/>
  <c r="K67" i="44"/>
  <c r="CB55" i="57"/>
  <c r="K77" i="44"/>
  <c r="K78" i="44"/>
  <c r="K128" i="44"/>
  <c r="K112" i="44"/>
  <c r="DX112" i="57"/>
  <c r="DW115" i="57"/>
  <c r="J132" i="49"/>
  <c r="J133" i="49" s="1"/>
  <c r="J134" i="49" s="1"/>
  <c r="J406" i="33"/>
  <c r="J58" i="61"/>
  <c r="J72" i="61" s="1"/>
  <c r="J215" i="51"/>
  <c r="J231" i="51" s="1"/>
  <c r="J90" i="49"/>
  <c r="I129" i="49"/>
  <c r="J130" i="49"/>
  <c r="J132" i="45"/>
  <c r="J133" i="45" s="1"/>
  <c r="J134" i="45" s="1"/>
  <c r="J402" i="33"/>
  <c r="J54" i="61"/>
  <c r="J68" i="61" s="1"/>
  <c r="J211" i="51"/>
  <c r="J227" i="51" s="1"/>
  <c r="J90" i="45"/>
  <c r="J130" i="45"/>
  <c r="I129" i="45"/>
  <c r="M135" i="51"/>
  <c r="J87" i="46"/>
  <c r="J88" i="46"/>
  <c r="J360" i="33"/>
  <c r="K67" i="49"/>
  <c r="CB60" i="57"/>
  <c r="K128" i="49"/>
  <c r="K77" i="49"/>
  <c r="K78" i="49"/>
  <c r="K112" i="49"/>
  <c r="J88" i="48"/>
  <c r="J87" i="48"/>
  <c r="J362" i="33"/>
  <c r="K67" i="48"/>
  <c r="CB59" i="57"/>
  <c r="K128" i="48"/>
  <c r="K77" i="48"/>
  <c r="K78" i="48"/>
  <c r="K112" i="48"/>
  <c r="J88" i="42"/>
  <c r="J87" i="42"/>
  <c r="J355" i="33"/>
  <c r="K67" i="45"/>
  <c r="CB56" i="57"/>
  <c r="K77" i="45"/>
  <c r="K78" i="45"/>
  <c r="K128" i="45"/>
  <c r="K112" i="45"/>
  <c r="K67" i="41"/>
  <c r="CB51" i="57"/>
  <c r="K77" i="41"/>
  <c r="K128" i="41"/>
  <c r="K78" i="41"/>
  <c r="K112" i="41"/>
  <c r="K119" i="48" l="1"/>
  <c r="K116" i="48"/>
  <c r="K294" i="33" s="1"/>
  <c r="K309" i="33" s="1"/>
  <c r="K114" i="48"/>
  <c r="K115" i="48" s="1"/>
  <c r="K264" i="33" s="1"/>
  <c r="K279" i="33" s="1"/>
  <c r="K119" i="41"/>
  <c r="K116" i="41"/>
  <c r="K286" i="33" s="1"/>
  <c r="K301" i="33" s="1"/>
  <c r="K114" i="41"/>
  <c r="K115" i="41" s="1"/>
  <c r="K256" i="33" s="1"/>
  <c r="K271" i="33" s="1"/>
  <c r="J93" i="45"/>
  <c r="J94" i="45" s="1"/>
  <c r="J91" i="45"/>
  <c r="J136" i="45"/>
  <c r="I79" i="45"/>
  <c r="J148" i="45" s="1"/>
  <c r="J93" i="41"/>
  <c r="J94" i="41" s="1"/>
  <c r="J91" i="41"/>
  <c r="I79" i="41"/>
  <c r="J148" i="41" s="1"/>
  <c r="J136" i="41"/>
  <c r="K119" i="40"/>
  <c r="K116" i="40"/>
  <c r="K289" i="33" s="1"/>
  <c r="K304" i="33" s="1"/>
  <c r="K114" i="40"/>
  <c r="K115" i="40" s="1"/>
  <c r="K259" i="33" s="1"/>
  <c r="K274" i="33" s="1"/>
  <c r="K119" i="46"/>
  <c r="K116" i="46"/>
  <c r="K292" i="33" s="1"/>
  <c r="K307" i="33" s="1"/>
  <c r="K114" i="46"/>
  <c r="K115" i="46" s="1"/>
  <c r="K262" i="33" s="1"/>
  <c r="K277" i="33" s="1"/>
  <c r="J93" i="44"/>
  <c r="J94" i="44" s="1"/>
  <c r="J91" i="44"/>
  <c r="I79" i="44"/>
  <c r="J148" i="44" s="1"/>
  <c r="J136" i="44"/>
  <c r="J51" i="33"/>
  <c r="J52" i="59" s="1"/>
  <c r="K119" i="45"/>
  <c r="K116" i="45"/>
  <c r="K291" i="33" s="1"/>
  <c r="K306" i="33" s="1"/>
  <c r="K114" i="45"/>
  <c r="K115" i="45" s="1"/>
  <c r="K261" i="33" s="1"/>
  <c r="K276" i="33" s="1"/>
  <c r="J132" i="42"/>
  <c r="J133" i="42" s="1"/>
  <c r="J134" i="42" s="1"/>
  <c r="J398" i="33"/>
  <c r="J50" i="61"/>
  <c r="J64" i="61" s="1"/>
  <c r="J207" i="51"/>
  <c r="J223" i="51" s="1"/>
  <c r="J90" i="42"/>
  <c r="I129" i="42"/>
  <c r="J130" i="42"/>
  <c r="J132" i="48"/>
  <c r="J133" i="48" s="1"/>
  <c r="J134" i="48" s="1"/>
  <c r="J405" i="33"/>
  <c r="J214" i="51"/>
  <c r="J230" i="51" s="1"/>
  <c r="J57" i="61"/>
  <c r="J71" i="61" s="1"/>
  <c r="J90" i="48"/>
  <c r="J130" i="48"/>
  <c r="I129" i="48"/>
  <c r="DY112" i="57"/>
  <c r="DX115" i="57"/>
  <c r="J132" i="40"/>
  <c r="J133" i="40" s="1"/>
  <c r="J134" i="40" s="1"/>
  <c r="J400" i="33"/>
  <c r="J209" i="51"/>
  <c r="J225" i="51" s="1"/>
  <c r="J52" i="61"/>
  <c r="J66" i="61" s="1"/>
  <c r="J90" i="40"/>
  <c r="I129" i="40"/>
  <c r="J130" i="40"/>
  <c r="J93" i="43"/>
  <c r="J94" i="43" s="1"/>
  <c r="J91" i="43"/>
  <c r="J136" i="43"/>
  <c r="I79" i="43"/>
  <c r="J148" i="43" s="1"/>
  <c r="J132" i="1"/>
  <c r="J133" i="1" s="1"/>
  <c r="J134" i="1" s="1"/>
  <c r="J395" i="33"/>
  <c r="J47" i="61"/>
  <c r="J61" i="61" s="1"/>
  <c r="J204" i="51"/>
  <c r="J220" i="51" s="1"/>
  <c r="J90" i="1"/>
  <c r="J130" i="1"/>
  <c r="I129" i="1"/>
  <c r="K119" i="47"/>
  <c r="K116" i="47"/>
  <c r="K293" i="33" s="1"/>
  <c r="K308" i="33" s="1"/>
  <c r="K114" i="47"/>
  <c r="K115" i="47" s="1"/>
  <c r="K263" i="33" s="1"/>
  <c r="K278" i="33" s="1"/>
  <c r="K119" i="49"/>
  <c r="K116" i="49"/>
  <c r="K295" i="33" s="1"/>
  <c r="K310" i="33" s="1"/>
  <c r="K114" i="49"/>
  <c r="K115" i="49" s="1"/>
  <c r="K265" i="33" s="1"/>
  <c r="K280" i="33" s="1"/>
  <c r="J132" i="46"/>
  <c r="J133" i="46" s="1"/>
  <c r="J134" i="46" s="1"/>
  <c r="J403" i="33"/>
  <c r="J55" i="61"/>
  <c r="J69" i="61" s="1"/>
  <c r="J212" i="51"/>
  <c r="J228" i="51" s="1"/>
  <c r="J90" i="46"/>
  <c r="J130" i="46"/>
  <c r="I129" i="46"/>
  <c r="I131" i="45"/>
  <c r="I137" i="45"/>
  <c r="I131" i="49"/>
  <c r="I137" i="49"/>
  <c r="K119" i="44"/>
  <c r="K116" i="44"/>
  <c r="K290" i="33" s="1"/>
  <c r="K305" i="33" s="1"/>
  <c r="K114" i="44"/>
  <c r="K115" i="44" s="1"/>
  <c r="K260" i="33" s="1"/>
  <c r="I131" i="41"/>
  <c r="I137" i="41"/>
  <c r="K67" i="1"/>
  <c r="K45" i="33" s="1"/>
  <c r="K39" i="33"/>
  <c r="CB49" i="57"/>
  <c r="CB61" i="57" s="1"/>
  <c r="K128" i="1"/>
  <c r="K78" i="1"/>
  <c r="K77" i="1"/>
  <c r="K112" i="1"/>
  <c r="J364" i="33"/>
  <c r="K119" i="42"/>
  <c r="K116" i="42"/>
  <c r="K287" i="33" s="1"/>
  <c r="K302" i="33" s="1"/>
  <c r="K114" i="42"/>
  <c r="K115" i="42" s="1"/>
  <c r="K257" i="33" s="1"/>
  <c r="K272" i="33" s="1"/>
  <c r="J93" i="49"/>
  <c r="J94" i="49" s="1"/>
  <c r="J91" i="49"/>
  <c r="J136" i="49"/>
  <c r="I79" i="49"/>
  <c r="J148" i="49" s="1"/>
  <c r="J132" i="47"/>
  <c r="J133" i="47" s="1"/>
  <c r="J134" i="47" s="1"/>
  <c r="J404" i="33"/>
  <c r="J213" i="51"/>
  <c r="J229" i="51" s="1"/>
  <c r="J56" i="61"/>
  <c r="J70" i="61" s="1"/>
  <c r="J90" i="47"/>
  <c r="I129" i="47"/>
  <c r="J130" i="47"/>
  <c r="K288" i="51"/>
  <c r="K290" i="51" s="1"/>
  <c r="J132" i="32"/>
  <c r="J133" i="32" s="1"/>
  <c r="J134" i="32" s="1"/>
  <c r="J396" i="33"/>
  <c r="J205" i="51"/>
  <c r="J221" i="51" s="1"/>
  <c r="J48" i="61"/>
  <c r="J62" i="61" s="1"/>
  <c r="J90" i="32"/>
  <c r="J130" i="32"/>
  <c r="I129" i="32"/>
  <c r="K119" i="43"/>
  <c r="K116" i="43"/>
  <c r="K288" i="33" s="1"/>
  <c r="K303" i="33" s="1"/>
  <c r="K114" i="43"/>
  <c r="K115" i="43" s="1"/>
  <c r="K258" i="33" s="1"/>
  <c r="I131" i="43"/>
  <c r="I137" i="43"/>
  <c r="I131" i="44"/>
  <c r="I137" i="44"/>
  <c r="J53" i="33"/>
  <c r="J54" i="59" s="1"/>
  <c r="J52" i="33"/>
  <c r="J53" i="59" s="1"/>
  <c r="J87" i="33"/>
  <c r="J59" i="61"/>
  <c r="J73" i="61" s="1"/>
  <c r="J50" i="59"/>
  <c r="K119" i="32"/>
  <c r="K116" i="32"/>
  <c r="K285" i="33" s="1"/>
  <c r="K300" i="33" s="1"/>
  <c r="K114" i="32"/>
  <c r="K115" i="32" s="1"/>
  <c r="K255" i="33" s="1"/>
  <c r="K270" i="33" s="1"/>
  <c r="K275" i="33" l="1"/>
  <c r="H141" i="43"/>
  <c r="I140" i="43"/>
  <c r="I131" i="32"/>
  <c r="I137" i="32"/>
  <c r="J334" i="33"/>
  <c r="J347" i="33" s="1"/>
  <c r="K119" i="1"/>
  <c r="K116" i="1"/>
  <c r="K284" i="33" s="1"/>
  <c r="K114" i="1"/>
  <c r="K124" i="44"/>
  <c r="K121" i="44"/>
  <c r="K102" i="44"/>
  <c r="K71" i="44" s="1"/>
  <c r="J93" i="46"/>
  <c r="J94" i="46" s="1"/>
  <c r="J91" i="46"/>
  <c r="J136" i="46"/>
  <c r="I79" i="46"/>
  <c r="J148" i="46" s="1"/>
  <c r="J411" i="33"/>
  <c r="J81" i="59" s="1"/>
  <c r="J409" i="33"/>
  <c r="J79" i="59" s="1"/>
  <c r="J410" i="33"/>
  <c r="J80" i="59" s="1"/>
  <c r="J408" i="33"/>
  <c r="J78" i="59" s="1"/>
  <c r="I131" i="40"/>
  <c r="I137" i="40"/>
  <c r="DZ112" i="57"/>
  <c r="DZ115" i="57" s="1"/>
  <c r="DY115" i="57"/>
  <c r="J93" i="48"/>
  <c r="J94" i="48" s="1"/>
  <c r="J91" i="48"/>
  <c r="J136" i="48"/>
  <c r="I79" i="48"/>
  <c r="J148" i="48" s="1"/>
  <c r="K124" i="41"/>
  <c r="K121" i="41"/>
  <c r="K102" i="41"/>
  <c r="K71" i="41" s="1"/>
  <c r="K124" i="32"/>
  <c r="K121" i="32"/>
  <c r="K102" i="32"/>
  <c r="K71" i="32" s="1"/>
  <c r="L134" i="51"/>
  <c r="H141" i="44"/>
  <c r="I140" i="44"/>
  <c r="K273" i="33"/>
  <c r="H141" i="41"/>
  <c r="I140" i="41"/>
  <c r="H141" i="45"/>
  <c r="I140" i="45"/>
  <c r="J93" i="1"/>
  <c r="J94" i="1" s="1"/>
  <c r="J91" i="1"/>
  <c r="I79" i="1"/>
  <c r="J148" i="1" s="1"/>
  <c r="J136" i="1"/>
  <c r="J69" i="59"/>
  <c r="J93" i="40"/>
  <c r="J94" i="40" s="1"/>
  <c r="J91" i="40"/>
  <c r="I79" i="40"/>
  <c r="J148" i="40" s="1"/>
  <c r="J136" i="40"/>
  <c r="J71" i="59"/>
  <c r="J329" i="33"/>
  <c r="J342" i="33" s="1"/>
  <c r="K124" i="40"/>
  <c r="K121" i="40"/>
  <c r="K102" i="40"/>
  <c r="K71" i="40" s="1"/>
  <c r="J93" i="32"/>
  <c r="J94" i="32" s="1"/>
  <c r="J91" i="32"/>
  <c r="J136" i="32"/>
  <c r="I79" i="32"/>
  <c r="J148" i="32" s="1"/>
  <c r="I131" i="47"/>
  <c r="I137" i="47"/>
  <c r="K124" i="42"/>
  <c r="K121" i="42"/>
  <c r="K102" i="42"/>
  <c r="K71" i="42" s="1"/>
  <c r="K48" i="59"/>
  <c r="H141" i="49"/>
  <c r="I140" i="49"/>
  <c r="I131" i="46"/>
  <c r="I137" i="46"/>
  <c r="K124" i="47"/>
  <c r="K121" i="47"/>
  <c r="K102" i="47"/>
  <c r="K71" i="47" s="1"/>
  <c r="I131" i="48"/>
  <c r="I137" i="48"/>
  <c r="I131" i="42"/>
  <c r="I137" i="42"/>
  <c r="K124" i="45"/>
  <c r="K121" i="45"/>
  <c r="K102" i="45"/>
  <c r="K71" i="45" s="1"/>
  <c r="K124" i="46"/>
  <c r="K121" i="46"/>
  <c r="K102" i="46"/>
  <c r="K71" i="46" s="1"/>
  <c r="J330" i="33"/>
  <c r="J343" i="33" s="1"/>
  <c r="K121" i="43"/>
  <c r="K124" i="43"/>
  <c r="K102" i="43"/>
  <c r="K71" i="43" s="1"/>
  <c r="K299" i="51"/>
  <c r="K297" i="51"/>
  <c r="K296" i="51"/>
  <c r="K293" i="51"/>
  <c r="K295" i="51"/>
  <c r="K292" i="51"/>
  <c r="K291" i="51"/>
  <c r="K298" i="51"/>
  <c r="K301" i="51"/>
  <c r="K294" i="51"/>
  <c r="K300" i="51"/>
  <c r="J93" i="47"/>
  <c r="J94" i="47" s="1"/>
  <c r="J91" i="47"/>
  <c r="J136" i="47"/>
  <c r="I79" i="47"/>
  <c r="J148" i="47" s="1"/>
  <c r="K124" i="49"/>
  <c r="K121" i="49"/>
  <c r="K102" i="49"/>
  <c r="K71" i="49" s="1"/>
  <c r="I131" i="1"/>
  <c r="I137" i="1"/>
  <c r="J327" i="33"/>
  <c r="J340" i="33" s="1"/>
  <c r="J93" i="42"/>
  <c r="J94" i="42" s="1"/>
  <c r="J91" i="42"/>
  <c r="J136" i="42"/>
  <c r="I79" i="42"/>
  <c r="J148" i="42" s="1"/>
  <c r="J325" i="33"/>
  <c r="J338" i="33" s="1"/>
  <c r="K121" i="48"/>
  <c r="K102" i="48"/>
  <c r="K71" i="48" s="1"/>
  <c r="K124" i="48"/>
  <c r="K305" i="51" l="1"/>
  <c r="K309" i="51" s="1"/>
  <c r="L132" i="51"/>
  <c r="I70" i="59"/>
  <c r="H141" i="1"/>
  <c r="I140" i="1"/>
  <c r="K163" i="33"/>
  <c r="K86" i="46"/>
  <c r="J324" i="33"/>
  <c r="J337" i="33" s="1"/>
  <c r="K70" i="40"/>
  <c r="K140" i="61"/>
  <c r="K154" i="61" s="1"/>
  <c r="K418" i="51"/>
  <c r="K70" i="32"/>
  <c r="K136" i="61"/>
  <c r="K150" i="61" s="1"/>
  <c r="K414" i="51"/>
  <c r="J331" i="33"/>
  <c r="J344" i="33" s="1"/>
  <c r="K70" i="44"/>
  <c r="K141" i="61"/>
  <c r="K155" i="61" s="1"/>
  <c r="K419" i="51"/>
  <c r="K296" i="33"/>
  <c r="K299" i="33"/>
  <c r="K311" i="33" s="1"/>
  <c r="J332" i="33"/>
  <c r="J345" i="33" s="1"/>
  <c r="K70" i="43"/>
  <c r="K139" i="61"/>
  <c r="K153" i="61" s="1"/>
  <c r="K417" i="51"/>
  <c r="K70" i="49"/>
  <c r="K146" i="61"/>
  <c r="K160" i="61" s="1"/>
  <c r="K424" i="51"/>
  <c r="K159" i="33"/>
  <c r="K86" i="43"/>
  <c r="K70" i="45"/>
  <c r="K142" i="61"/>
  <c r="K156" i="61" s="1"/>
  <c r="K420" i="51"/>
  <c r="H141" i="42"/>
  <c r="I140" i="42"/>
  <c r="K70" i="47"/>
  <c r="K144" i="61"/>
  <c r="K158" i="61" s="1"/>
  <c r="K422" i="51"/>
  <c r="K158" i="33"/>
  <c r="K86" i="42"/>
  <c r="J328" i="33"/>
  <c r="J341" i="33" s="1"/>
  <c r="K157" i="33"/>
  <c r="K86" i="41"/>
  <c r="K124" i="1"/>
  <c r="K121" i="1"/>
  <c r="K124" i="33" s="1"/>
  <c r="K101" i="33" s="1"/>
  <c r="K102" i="1"/>
  <c r="K71" i="1" s="1"/>
  <c r="K70" i="48"/>
  <c r="K145" i="61"/>
  <c r="K159" i="61" s="1"/>
  <c r="K423" i="51"/>
  <c r="J326" i="33"/>
  <c r="J339" i="33" s="1"/>
  <c r="K165" i="33"/>
  <c r="K86" i="48"/>
  <c r="K70" i="46"/>
  <c r="K143" i="61"/>
  <c r="K157" i="61" s="1"/>
  <c r="K421" i="51"/>
  <c r="H141" i="46"/>
  <c r="I140" i="46"/>
  <c r="K160" i="33"/>
  <c r="K86" i="40"/>
  <c r="J323" i="33"/>
  <c r="K156" i="33"/>
  <c r="K86" i="32"/>
  <c r="L133" i="51"/>
  <c r="I72" i="59"/>
  <c r="H141" i="40"/>
  <c r="I140" i="40"/>
  <c r="K161" i="33"/>
  <c r="K86" i="44"/>
  <c r="H141" i="32"/>
  <c r="I140" i="32"/>
  <c r="K304" i="51"/>
  <c r="K166" i="33"/>
  <c r="K86" i="49"/>
  <c r="K162" i="33"/>
  <c r="K86" i="45"/>
  <c r="H141" i="48"/>
  <c r="I140" i="48"/>
  <c r="K164" i="33"/>
  <c r="K86" i="47"/>
  <c r="K70" i="42"/>
  <c r="K138" i="61"/>
  <c r="K152" i="61" s="1"/>
  <c r="K416" i="51"/>
  <c r="H141" i="47"/>
  <c r="I140" i="47"/>
  <c r="K70" i="41"/>
  <c r="K137" i="61"/>
  <c r="K151" i="61" s="1"/>
  <c r="K415" i="51"/>
  <c r="J333" i="33"/>
  <c r="J346" i="33" s="1"/>
  <c r="K115" i="1"/>
  <c r="K254" i="33" s="1"/>
  <c r="K269" i="33" s="1"/>
  <c r="K281" i="33" s="1"/>
  <c r="K206" i="33"/>
  <c r="K308" i="51" l="1"/>
  <c r="K310" i="51" s="1"/>
  <c r="K306" i="51"/>
  <c r="K245" i="33"/>
  <c r="K230" i="33"/>
  <c r="K241" i="33"/>
  <c r="K226" i="33"/>
  <c r="K242" i="33"/>
  <c r="K227" i="33"/>
  <c r="K248" i="33"/>
  <c r="K233" i="33"/>
  <c r="K246" i="33"/>
  <c r="K231" i="33"/>
  <c r="K249" i="33"/>
  <c r="K234" i="33"/>
  <c r="K155" i="33"/>
  <c r="K86" i="1"/>
  <c r="K50" i="33" s="1"/>
  <c r="K240" i="33"/>
  <c r="K225" i="33"/>
  <c r="K244" i="33"/>
  <c r="K229" i="33"/>
  <c r="K243" i="33"/>
  <c r="K228" i="33"/>
  <c r="K106" i="33"/>
  <c r="K107" i="33"/>
  <c r="K250" i="33"/>
  <c r="K235" i="33"/>
  <c r="J366" i="33"/>
  <c r="J336" i="33"/>
  <c r="K70" i="1"/>
  <c r="K5" i="59" s="1"/>
  <c r="K56" i="33"/>
  <c r="K135" i="61"/>
  <c r="K413" i="51"/>
  <c r="K425" i="51" s="1"/>
  <c r="K247" i="33"/>
  <c r="K232" i="33"/>
  <c r="K55" i="33" l="1"/>
  <c r="K55" i="59"/>
  <c r="L59" i="33"/>
  <c r="K184" i="33"/>
  <c r="K167" i="33"/>
  <c r="K239" i="33"/>
  <c r="K251" i="33" s="1"/>
  <c r="K224" i="33"/>
  <c r="K236" i="33" s="1"/>
  <c r="K149" i="61"/>
  <c r="K147" i="61"/>
  <c r="K161" i="61" s="1"/>
  <c r="K57" i="33"/>
  <c r="K57" i="59" s="1"/>
  <c r="K103" i="61"/>
  <c r="K117" i="61" s="1"/>
  <c r="K56" i="59"/>
  <c r="K64" i="33"/>
  <c r="I9" i="59"/>
  <c r="J376" i="33"/>
  <c r="K355" i="51"/>
  <c r="K354" i="51"/>
  <c r="K353" i="51"/>
  <c r="K352" i="51"/>
  <c r="K351" i="51"/>
  <c r="K350" i="51"/>
  <c r="K349" i="51"/>
  <c r="K348" i="51"/>
  <c r="K347" i="51"/>
  <c r="K346" i="51"/>
  <c r="K345" i="51"/>
  <c r="K344" i="51"/>
  <c r="K113" i="33" l="1"/>
  <c r="K119" i="33" s="1"/>
  <c r="K185" i="33"/>
  <c r="K114" i="33" s="1"/>
  <c r="K186" i="33"/>
  <c r="M61" i="33"/>
  <c r="L60" i="33"/>
  <c r="K71" i="33"/>
  <c r="K65" i="33"/>
  <c r="L84" i="33" s="1"/>
  <c r="K61" i="59"/>
  <c r="L91" i="33" l="1"/>
  <c r="L9" i="55"/>
  <c r="L4" i="56"/>
  <c r="L58" i="59"/>
  <c r="K63" i="59"/>
  <c r="K70" i="33"/>
  <c r="M59" i="59"/>
  <c r="N62" i="33"/>
  <c r="N60" i="59" s="1"/>
  <c r="L107" i="49" l="1"/>
  <c r="L106" i="49" s="1"/>
  <c r="L109" i="49" s="1"/>
  <c r="L103" i="49" s="1"/>
  <c r="L107" i="48"/>
  <c r="L106" i="48" s="1"/>
  <c r="L109" i="48" s="1"/>
  <c r="L103" i="48" s="1"/>
  <c r="L107" i="46"/>
  <c r="L106" i="46" s="1"/>
  <c r="L109" i="46" s="1"/>
  <c r="L103" i="46" s="1"/>
  <c r="L107" i="45"/>
  <c r="L106" i="45" s="1"/>
  <c r="L109" i="45" s="1"/>
  <c r="L103" i="45" s="1"/>
  <c r="L107" i="47"/>
  <c r="L106" i="47" s="1"/>
  <c r="L109" i="47" s="1"/>
  <c r="L103" i="47" s="1"/>
  <c r="L107" i="44"/>
  <c r="L106" i="44" s="1"/>
  <c r="L109" i="44" s="1"/>
  <c r="L103" i="44" s="1"/>
  <c r="L107" i="40"/>
  <c r="L106" i="40" s="1"/>
  <c r="L109" i="40" s="1"/>
  <c r="L103" i="40" s="1"/>
  <c r="L107" i="43"/>
  <c r="L106" i="43" s="1"/>
  <c r="L109" i="43" s="1"/>
  <c r="L103" i="43" s="1"/>
  <c r="L107" i="41"/>
  <c r="L106" i="41" s="1"/>
  <c r="L109" i="41" s="1"/>
  <c r="L103" i="41" s="1"/>
  <c r="L107" i="42"/>
  <c r="L106" i="42" s="1"/>
  <c r="L109" i="42" s="1"/>
  <c r="L103" i="42" s="1"/>
  <c r="L107" i="32"/>
  <c r="L106" i="32" s="1"/>
  <c r="L109" i="32" s="1"/>
  <c r="L103" i="32" s="1"/>
  <c r="L107" i="1"/>
  <c r="L8" i="55"/>
  <c r="K3" i="56"/>
  <c r="K81" i="49"/>
  <c r="K62" i="49" s="1"/>
  <c r="K63" i="49" s="1"/>
  <c r="K81" i="48"/>
  <c r="K62" i="48" s="1"/>
  <c r="K63" i="48" s="1"/>
  <c r="K81" i="47"/>
  <c r="K62" i="47" s="1"/>
  <c r="K63" i="47" s="1"/>
  <c r="K81" i="46"/>
  <c r="K62" i="46" s="1"/>
  <c r="K63" i="46" s="1"/>
  <c r="K81" i="45"/>
  <c r="K62" i="45" s="1"/>
  <c r="K63" i="45" s="1"/>
  <c r="K81" i="40"/>
  <c r="K62" i="40" s="1"/>
  <c r="K63" i="40" s="1"/>
  <c r="K81" i="44"/>
  <c r="K62" i="44" s="1"/>
  <c r="K63" i="44" s="1"/>
  <c r="K81" i="43"/>
  <c r="K62" i="43" s="1"/>
  <c r="K63" i="43" s="1"/>
  <c r="K81" i="42"/>
  <c r="K62" i="42" s="1"/>
  <c r="K63" i="42" s="1"/>
  <c r="K81" i="41"/>
  <c r="K62" i="41" s="1"/>
  <c r="K63" i="41" s="1"/>
  <c r="K81" i="32"/>
  <c r="K62" i="32" s="1"/>
  <c r="K63" i="32" s="1"/>
  <c r="K81" i="1"/>
  <c r="K62" i="1" s="1"/>
  <c r="K63" i="1" s="1"/>
  <c r="K369" i="33"/>
  <c r="K375" i="33" s="1"/>
  <c r="K62" i="59"/>
  <c r="L72" i="33"/>
  <c r="L64" i="59" l="1"/>
  <c r="K64" i="41"/>
  <c r="K65" i="41" s="1"/>
  <c r="K155" i="41"/>
  <c r="K155" i="40"/>
  <c r="K64" i="40"/>
  <c r="K65" i="40" s="1"/>
  <c r="K155" i="48"/>
  <c r="K64" i="48"/>
  <c r="K65" i="48" s="1"/>
  <c r="L106" i="1"/>
  <c r="L97" i="33"/>
  <c r="L101" i="43"/>
  <c r="L213" i="33" s="1"/>
  <c r="L66" i="43"/>
  <c r="L101" i="45"/>
  <c r="L216" i="33" s="1"/>
  <c r="L66" i="45"/>
  <c r="K155" i="42"/>
  <c r="K64" i="42"/>
  <c r="K65" i="42" s="1"/>
  <c r="K155" i="45"/>
  <c r="K64" i="45"/>
  <c r="K65" i="45" s="1"/>
  <c r="K155" i="49"/>
  <c r="K64" i="49"/>
  <c r="K65" i="49" s="1"/>
  <c r="L101" i="32"/>
  <c r="L210" i="33" s="1"/>
  <c r="L66" i="32"/>
  <c r="L101" i="40"/>
  <c r="L214" i="33" s="1"/>
  <c r="L66" i="40"/>
  <c r="L101" i="46"/>
  <c r="L217" i="33" s="1"/>
  <c r="L66" i="46"/>
  <c r="K64" i="1"/>
  <c r="K155" i="1"/>
  <c r="K155" i="43"/>
  <c r="K64" i="43"/>
  <c r="K65" i="43" s="1"/>
  <c r="K64" i="46"/>
  <c r="K65" i="46" s="1"/>
  <c r="K155" i="46"/>
  <c r="K55" i="56"/>
  <c r="K56" i="56" s="1"/>
  <c r="K37" i="56"/>
  <c r="K38" i="56" s="1"/>
  <c r="K47" i="56"/>
  <c r="K42" i="56"/>
  <c r="K43" i="56" s="1"/>
  <c r="L101" i="42"/>
  <c r="L212" i="33" s="1"/>
  <c r="L66" i="42"/>
  <c r="L101" i="44"/>
  <c r="L215" i="33" s="1"/>
  <c r="L66" i="44"/>
  <c r="L101" i="48"/>
  <c r="L219" i="33" s="1"/>
  <c r="L66" i="48"/>
  <c r="K155" i="32"/>
  <c r="K64" i="32"/>
  <c r="K65" i="32" s="1"/>
  <c r="K155" i="44"/>
  <c r="K64" i="44"/>
  <c r="K65" i="44" s="1"/>
  <c r="K155" i="47"/>
  <c r="K64" i="47"/>
  <c r="K65" i="47" s="1"/>
  <c r="L90" i="33"/>
  <c r="L83" i="33"/>
  <c r="L101" i="41"/>
  <c r="L211" i="33" s="1"/>
  <c r="L66" i="41"/>
  <c r="L101" i="47"/>
  <c r="L218" i="33" s="1"/>
  <c r="L66" i="47"/>
  <c r="L101" i="49"/>
  <c r="L220" i="33" s="1"/>
  <c r="L66" i="49"/>
  <c r="L41" i="56" l="1"/>
  <c r="K68" i="49"/>
  <c r="K14" i="61"/>
  <c r="K28" i="61" s="1"/>
  <c r="K68" i="42"/>
  <c r="K6" i="61"/>
  <c r="K20" i="61" s="1"/>
  <c r="K68" i="48"/>
  <c r="K13" i="61"/>
  <c r="K27" i="61" s="1"/>
  <c r="K68" i="44"/>
  <c r="K9" i="61"/>
  <c r="K23" i="61" s="1"/>
  <c r="K49" i="56"/>
  <c r="L46" i="56"/>
  <c r="K68" i="46"/>
  <c r="K11" i="61"/>
  <c r="K25" i="61" s="1"/>
  <c r="K59" i="1"/>
  <c r="K65" i="1"/>
  <c r="K68" i="41"/>
  <c r="K5" i="61"/>
  <c r="K19" i="61" s="1"/>
  <c r="K60" i="56"/>
  <c r="K133" i="33" s="1"/>
  <c r="K59" i="56"/>
  <c r="K68" i="43"/>
  <c r="K7" i="61"/>
  <c r="K21" i="61" s="1"/>
  <c r="K68" i="45"/>
  <c r="K10" i="61"/>
  <c r="K24" i="61" s="1"/>
  <c r="K68" i="40"/>
  <c r="K8" i="61"/>
  <c r="K22" i="61" s="1"/>
  <c r="K68" i="47"/>
  <c r="K12" i="61"/>
  <c r="K26" i="61" s="1"/>
  <c r="K68" i="32"/>
  <c r="K4" i="61"/>
  <c r="K18" i="61" s="1"/>
  <c r="K52" i="56"/>
  <c r="L109" i="1"/>
  <c r="L103" i="1" s="1"/>
  <c r="L96" i="33"/>
  <c r="L104" i="33" s="1"/>
  <c r="K73" i="43" l="1"/>
  <c r="L74" i="43" s="1"/>
  <c r="K84" i="43"/>
  <c r="K139" i="43"/>
  <c r="K73" i="46"/>
  <c r="L74" i="46" s="1"/>
  <c r="K139" i="46"/>
  <c r="K73" i="47"/>
  <c r="L74" i="47" s="1"/>
  <c r="K139" i="47"/>
  <c r="K68" i="1"/>
  <c r="K43" i="33"/>
  <c r="K3" i="61"/>
  <c r="K73" i="44"/>
  <c r="L74" i="44" s="1"/>
  <c r="K139" i="44"/>
  <c r="K73" i="42"/>
  <c r="L74" i="42" s="1"/>
  <c r="K139" i="42"/>
  <c r="K73" i="45"/>
  <c r="L74" i="45" s="1"/>
  <c r="K139" i="45"/>
  <c r="K61" i="56"/>
  <c r="K132" i="33"/>
  <c r="K75" i="59" s="1"/>
  <c r="K73" i="41"/>
  <c r="L74" i="41" s="1"/>
  <c r="K139" i="41"/>
  <c r="K48" i="56"/>
  <c r="L101" i="1"/>
  <c r="L209" i="33" s="1"/>
  <c r="L66" i="1"/>
  <c r="K73" i="32"/>
  <c r="L74" i="32" s="1"/>
  <c r="K139" i="32"/>
  <c r="K84" i="40"/>
  <c r="K73" i="40"/>
  <c r="L74" i="40" s="1"/>
  <c r="K139" i="40"/>
  <c r="K73" i="48"/>
  <c r="L74" i="48" s="1"/>
  <c r="K139" i="48"/>
  <c r="K73" i="49"/>
  <c r="L74" i="49" s="1"/>
  <c r="K139" i="49"/>
  <c r="K84" i="42" l="1"/>
  <c r="K84" i="47"/>
  <c r="K62" i="56"/>
  <c r="K135" i="33" s="1"/>
  <c r="K134" i="33"/>
  <c r="K76" i="59" s="1"/>
  <c r="L85" i="44"/>
  <c r="L282" i="51"/>
  <c r="L61" i="44"/>
  <c r="K38" i="33"/>
  <c r="K42" i="33"/>
  <c r="K47" i="59" s="1"/>
  <c r="K44" i="33"/>
  <c r="K40" i="33"/>
  <c r="K88" i="47"/>
  <c r="K87" i="47"/>
  <c r="K361" i="33"/>
  <c r="L85" i="46"/>
  <c r="L284" i="51"/>
  <c r="L61" i="46"/>
  <c r="L85" i="49"/>
  <c r="L287" i="51"/>
  <c r="L61" i="49"/>
  <c r="K88" i="42"/>
  <c r="K87" i="42"/>
  <c r="K355" i="33"/>
  <c r="K84" i="44"/>
  <c r="K73" i="1"/>
  <c r="L74" i="1" s="1"/>
  <c r="K46" i="33"/>
  <c r="K49" i="59" s="1"/>
  <c r="K139" i="1"/>
  <c r="L85" i="48"/>
  <c r="L286" i="51"/>
  <c r="L61" i="48"/>
  <c r="K84" i="48"/>
  <c r="L85" i="41"/>
  <c r="L278" i="51"/>
  <c r="L61" i="41"/>
  <c r="K84" i="49"/>
  <c r="N136" i="51"/>
  <c r="K84" i="32"/>
  <c r="K84" i="41"/>
  <c r="K84" i="45"/>
  <c r="L85" i="42"/>
  <c r="L279" i="51"/>
  <c r="L61" i="42"/>
  <c r="K88" i="43"/>
  <c r="K87" i="43"/>
  <c r="K356" i="33"/>
  <c r="K88" i="40"/>
  <c r="K87" i="40"/>
  <c r="K357" i="33"/>
  <c r="L85" i="40"/>
  <c r="L281" i="51"/>
  <c r="L61" i="40"/>
  <c r="L85" i="32"/>
  <c r="L277" i="51"/>
  <c r="L61" i="32"/>
  <c r="L85" i="45"/>
  <c r="L283" i="51"/>
  <c r="L61" i="45"/>
  <c r="K17" i="61"/>
  <c r="K15" i="61"/>
  <c r="K29" i="61" s="1"/>
  <c r="L85" i="47"/>
  <c r="L285" i="51"/>
  <c r="L61" i="47"/>
  <c r="K84" i="46"/>
  <c r="L85" i="43"/>
  <c r="L280" i="51"/>
  <c r="L61" i="43"/>
  <c r="L67" i="43" l="1"/>
  <c r="CC53" i="57"/>
  <c r="L78" i="43"/>
  <c r="L77" i="43"/>
  <c r="L128" i="43"/>
  <c r="L112" i="43"/>
  <c r="L67" i="32"/>
  <c r="CC50" i="57"/>
  <c r="L78" i="32"/>
  <c r="L77" i="32"/>
  <c r="L128" i="32"/>
  <c r="L112" i="32"/>
  <c r="L67" i="40"/>
  <c r="L128" i="40"/>
  <c r="CC54" i="57"/>
  <c r="L78" i="40"/>
  <c r="L77" i="40"/>
  <c r="L112" i="40"/>
  <c r="K353" i="33"/>
  <c r="K88" i="32"/>
  <c r="K87" i="32"/>
  <c r="L67" i="41"/>
  <c r="CC51" i="57"/>
  <c r="L77" i="41"/>
  <c r="L128" i="41"/>
  <c r="L78" i="41"/>
  <c r="L112" i="41"/>
  <c r="N135" i="51"/>
  <c r="K88" i="44"/>
  <c r="K87" i="44"/>
  <c r="K358" i="33"/>
  <c r="K132" i="47"/>
  <c r="K133" i="47" s="1"/>
  <c r="K134" i="47" s="1"/>
  <c r="K404" i="33"/>
  <c r="K213" i="51"/>
  <c r="K229" i="51" s="1"/>
  <c r="K56" i="61"/>
  <c r="K70" i="61" s="1"/>
  <c r="K90" i="47"/>
  <c r="J129" i="47"/>
  <c r="K130" i="47"/>
  <c r="K88" i="48"/>
  <c r="K87" i="48"/>
  <c r="K362" i="33"/>
  <c r="L67" i="44"/>
  <c r="CC55" i="57"/>
  <c r="L77" i="44"/>
  <c r="L78" i="44"/>
  <c r="L128" i="44"/>
  <c r="L112" i="44"/>
  <c r="L67" i="45"/>
  <c r="CC56" i="57"/>
  <c r="L78" i="45"/>
  <c r="L128" i="45"/>
  <c r="L77" i="45"/>
  <c r="L112" i="45"/>
  <c r="L67" i="42"/>
  <c r="CC52" i="57"/>
  <c r="L128" i="42"/>
  <c r="L78" i="42"/>
  <c r="L77" i="42"/>
  <c r="L112" i="42"/>
  <c r="K88" i="45"/>
  <c r="K87" i="45"/>
  <c r="K359" i="33"/>
  <c r="L85" i="1"/>
  <c r="L49" i="33" s="1"/>
  <c r="L51" i="59" s="1"/>
  <c r="L276" i="51"/>
  <c r="L61" i="1"/>
  <c r="L67" i="49"/>
  <c r="CC60" i="57"/>
  <c r="L77" i="49"/>
  <c r="L78" i="49"/>
  <c r="L128" i="49"/>
  <c r="L112" i="49"/>
  <c r="L67" i="46"/>
  <c r="CC57" i="57"/>
  <c r="L128" i="46"/>
  <c r="L78" i="46"/>
  <c r="L77" i="46"/>
  <c r="L112" i="46"/>
  <c r="K88" i="46"/>
  <c r="K87" i="46"/>
  <c r="K360" i="33"/>
  <c r="L67" i="47"/>
  <c r="CC58" i="57"/>
  <c r="L78" i="47"/>
  <c r="L128" i="47"/>
  <c r="L77" i="47"/>
  <c r="L112" i="47"/>
  <c r="K132" i="40"/>
  <c r="K133" i="40" s="1"/>
  <c r="K134" i="40" s="1"/>
  <c r="K400" i="33"/>
  <c r="K209" i="51"/>
  <c r="K225" i="51" s="1"/>
  <c r="K52" i="61"/>
  <c r="K66" i="61" s="1"/>
  <c r="K90" i="40"/>
  <c r="K130" i="40"/>
  <c r="J129" i="40"/>
  <c r="K132" i="43"/>
  <c r="K133" i="43" s="1"/>
  <c r="K134" i="43" s="1"/>
  <c r="K399" i="33"/>
  <c r="K208" i="51"/>
  <c r="K224" i="51" s="1"/>
  <c r="K51" i="61"/>
  <c r="K65" i="61" s="1"/>
  <c r="K90" i="43"/>
  <c r="J129" i="43"/>
  <c r="K130" i="43"/>
  <c r="K88" i="41"/>
  <c r="K87" i="41"/>
  <c r="K354" i="33"/>
  <c r="K88" i="49"/>
  <c r="K87" i="49"/>
  <c r="K363" i="33"/>
  <c r="L67" i="48"/>
  <c r="CC59" i="57"/>
  <c r="L77" i="48"/>
  <c r="L128" i="48"/>
  <c r="L78" i="48"/>
  <c r="L112" i="48"/>
  <c r="K84" i="1"/>
  <c r="K132" i="42"/>
  <c r="K133" i="42" s="1"/>
  <c r="K134" i="42" s="1"/>
  <c r="K398" i="33"/>
  <c r="K50" i="61"/>
  <c r="K64" i="61" s="1"/>
  <c r="K207" i="51"/>
  <c r="K223" i="51" s="1"/>
  <c r="K90" i="42"/>
  <c r="J129" i="42"/>
  <c r="K130" i="42"/>
  <c r="K77" i="59"/>
  <c r="L50" i="47"/>
  <c r="L50" i="42"/>
  <c r="L50" i="32"/>
  <c r="L50" i="44"/>
  <c r="L50" i="46"/>
  <c r="L50" i="40"/>
  <c r="L50" i="41"/>
  <c r="L50" i="49"/>
  <c r="L50" i="1"/>
  <c r="L50" i="48"/>
  <c r="L50" i="45"/>
  <c r="L50" i="43"/>
  <c r="K93" i="42" l="1"/>
  <c r="K94" i="42" s="1"/>
  <c r="K91" i="42"/>
  <c r="K136" i="42"/>
  <c r="J79" i="42"/>
  <c r="K148" i="42" s="1"/>
  <c r="L116" i="47"/>
  <c r="L293" i="33" s="1"/>
  <c r="L308" i="33" s="1"/>
  <c r="L119" i="47"/>
  <c r="L114" i="47"/>
  <c r="L115" i="47" s="1"/>
  <c r="L263" i="33" s="1"/>
  <c r="L278" i="33" s="1"/>
  <c r="L119" i="42"/>
  <c r="L116" i="42"/>
  <c r="L287" i="33" s="1"/>
  <c r="L302" i="33" s="1"/>
  <c r="L114" i="42"/>
  <c r="L115" i="42" s="1"/>
  <c r="L257" i="33" s="1"/>
  <c r="L272" i="33" s="1"/>
  <c r="L119" i="45"/>
  <c r="L116" i="45"/>
  <c r="L291" i="33" s="1"/>
  <c r="L306" i="33" s="1"/>
  <c r="L114" i="45"/>
  <c r="L115" i="45" s="1"/>
  <c r="L261" i="33" s="1"/>
  <c r="K132" i="48"/>
  <c r="K133" i="48" s="1"/>
  <c r="K134" i="48" s="1"/>
  <c r="K405" i="33"/>
  <c r="K214" i="51"/>
  <c r="K230" i="51" s="1"/>
  <c r="K57" i="61"/>
  <c r="K71" i="61" s="1"/>
  <c r="K90" i="48"/>
  <c r="K130" i="48"/>
  <c r="J129" i="48"/>
  <c r="K352" i="33"/>
  <c r="K364" i="33" s="1"/>
  <c r="K88" i="1"/>
  <c r="K87" i="1"/>
  <c r="K51" i="33" s="1"/>
  <c r="K52" i="59" s="1"/>
  <c r="K48" i="33"/>
  <c r="J131" i="43"/>
  <c r="J137" i="43"/>
  <c r="K93" i="40"/>
  <c r="K94" i="40" s="1"/>
  <c r="K91" i="40"/>
  <c r="K136" i="40"/>
  <c r="J79" i="40"/>
  <c r="K148" i="40" s="1"/>
  <c r="K71" i="59"/>
  <c r="K132" i="46"/>
  <c r="K133" i="46" s="1"/>
  <c r="K134" i="46" s="1"/>
  <c r="K403" i="33"/>
  <c r="K212" i="51"/>
  <c r="K228" i="51" s="1"/>
  <c r="K55" i="61"/>
  <c r="K69" i="61" s="1"/>
  <c r="K90" i="46"/>
  <c r="K130" i="46"/>
  <c r="J129" i="46"/>
  <c r="L67" i="1"/>
  <c r="L45" i="33" s="1"/>
  <c r="L39" i="33"/>
  <c r="CC49" i="57"/>
  <c r="CC61" i="57" s="1"/>
  <c r="L128" i="1"/>
  <c r="L78" i="1"/>
  <c r="L77" i="1"/>
  <c r="L112" i="1"/>
  <c r="J131" i="47"/>
  <c r="J137" i="47"/>
  <c r="K132" i="44"/>
  <c r="K133" i="44" s="1"/>
  <c r="K134" i="44" s="1"/>
  <c r="K401" i="33"/>
  <c r="K210" i="51"/>
  <c r="K226" i="51" s="1"/>
  <c r="K53" i="61"/>
  <c r="K67" i="61" s="1"/>
  <c r="K90" i="44"/>
  <c r="K130" i="44"/>
  <c r="J129" i="44"/>
  <c r="L119" i="41"/>
  <c r="L116" i="41"/>
  <c r="L286" i="33" s="1"/>
  <c r="L301" i="33" s="1"/>
  <c r="L114" i="41"/>
  <c r="L115" i="41" s="1"/>
  <c r="L256" i="33" s="1"/>
  <c r="K132" i="32"/>
  <c r="K133" i="32" s="1"/>
  <c r="K134" i="32" s="1"/>
  <c r="K396" i="33"/>
  <c r="K205" i="51"/>
  <c r="K221" i="51" s="1"/>
  <c r="K48" i="61"/>
  <c r="K62" i="61" s="1"/>
  <c r="K90" i="32"/>
  <c r="K130" i="32"/>
  <c r="J129" i="32"/>
  <c r="L116" i="43"/>
  <c r="L288" i="33" s="1"/>
  <c r="L303" i="33" s="1"/>
  <c r="L119" i="43"/>
  <c r="L114" i="43"/>
  <c r="L115" i="43" s="1"/>
  <c r="L258" i="33" s="1"/>
  <c r="L116" i="48"/>
  <c r="L294" i="33" s="1"/>
  <c r="L309" i="33" s="1"/>
  <c r="L119" i="48"/>
  <c r="L114" i="48"/>
  <c r="L115" i="48" s="1"/>
  <c r="L264" i="33" s="1"/>
  <c r="K132" i="41"/>
  <c r="K133" i="41" s="1"/>
  <c r="K134" i="41" s="1"/>
  <c r="K397" i="33"/>
  <c r="K206" i="51"/>
  <c r="K222" i="51" s="1"/>
  <c r="K49" i="61"/>
  <c r="K63" i="61" s="1"/>
  <c r="K90" i="41"/>
  <c r="J129" i="41"/>
  <c r="K130" i="41"/>
  <c r="K93" i="43"/>
  <c r="K94" i="43" s="1"/>
  <c r="K91" i="43"/>
  <c r="K136" i="43"/>
  <c r="J79" i="43"/>
  <c r="K148" i="43" s="1"/>
  <c r="L119" i="49"/>
  <c r="L116" i="49"/>
  <c r="L295" i="33" s="1"/>
  <c r="L310" i="33" s="1"/>
  <c r="L114" i="49"/>
  <c r="L115" i="49" s="1"/>
  <c r="L265" i="33" s="1"/>
  <c r="L280" i="33" s="1"/>
  <c r="L288" i="51"/>
  <c r="K93" i="47"/>
  <c r="K94" i="47" s="1"/>
  <c r="K91" i="47"/>
  <c r="K136" i="47"/>
  <c r="J79" i="47"/>
  <c r="K148" i="47" s="1"/>
  <c r="L119" i="32"/>
  <c r="L116" i="32"/>
  <c r="L285" i="33" s="1"/>
  <c r="L300" i="33" s="1"/>
  <c r="L114" i="32"/>
  <c r="L115" i="32" s="1"/>
  <c r="L255" i="33" s="1"/>
  <c r="L270" i="33" s="1"/>
  <c r="J131" i="42"/>
  <c r="J137" i="42"/>
  <c r="K132" i="49"/>
  <c r="K133" i="49" s="1"/>
  <c r="K134" i="49" s="1"/>
  <c r="K406" i="33"/>
  <c r="K58" i="61"/>
  <c r="K72" i="61" s="1"/>
  <c r="K215" i="51"/>
  <c r="K231" i="51" s="1"/>
  <c r="K90" i="49"/>
  <c r="J129" i="49"/>
  <c r="K130" i="49"/>
  <c r="J131" i="40"/>
  <c r="J137" i="40"/>
  <c r="L119" i="46"/>
  <c r="L116" i="46"/>
  <c r="L292" i="33" s="1"/>
  <c r="L307" i="33" s="1"/>
  <c r="L114" i="46"/>
  <c r="L115" i="46" s="1"/>
  <c r="L262" i="33" s="1"/>
  <c r="K132" i="45"/>
  <c r="K133" i="45" s="1"/>
  <c r="K134" i="45" s="1"/>
  <c r="K402" i="33"/>
  <c r="K54" i="61"/>
  <c r="K68" i="61" s="1"/>
  <c r="K211" i="51"/>
  <c r="K227" i="51" s="1"/>
  <c r="K90" i="45"/>
  <c r="J129" i="45"/>
  <c r="K130" i="45"/>
  <c r="L119" i="44"/>
  <c r="L116" i="44"/>
  <c r="L290" i="33" s="1"/>
  <c r="L305" i="33" s="1"/>
  <c r="L114" i="44"/>
  <c r="L115" i="44" s="1"/>
  <c r="L260" i="33" s="1"/>
  <c r="L275" i="33" s="1"/>
  <c r="L119" i="40"/>
  <c r="L116" i="40"/>
  <c r="L289" i="33" s="1"/>
  <c r="L304" i="33" s="1"/>
  <c r="L114" i="40"/>
  <c r="L115" i="40" s="1"/>
  <c r="L259" i="33" s="1"/>
  <c r="L274" i="33" s="1"/>
  <c r="L279" i="33" l="1"/>
  <c r="L271" i="33"/>
  <c r="L276" i="33"/>
  <c r="L124" i="44"/>
  <c r="L121" i="44"/>
  <c r="L102" i="44"/>
  <c r="L71" i="44" s="1"/>
  <c r="L277" i="33"/>
  <c r="M133" i="51"/>
  <c r="J72" i="59"/>
  <c r="I141" i="40"/>
  <c r="J140" i="40"/>
  <c r="L124" i="32"/>
  <c r="L121" i="32"/>
  <c r="L102" i="32"/>
  <c r="L71" i="32" s="1"/>
  <c r="K93" i="41"/>
  <c r="K94" i="41" s="1"/>
  <c r="K91" i="41"/>
  <c r="J79" i="41"/>
  <c r="K148" i="41" s="1"/>
  <c r="K136" i="41"/>
  <c r="L273" i="33"/>
  <c r="L124" i="41"/>
  <c r="L121" i="41"/>
  <c r="L102" i="41"/>
  <c r="L71" i="41" s="1"/>
  <c r="K93" i="46"/>
  <c r="K94" i="46" s="1"/>
  <c r="K91" i="46"/>
  <c r="J79" i="46"/>
  <c r="K148" i="46" s="1"/>
  <c r="K136" i="46"/>
  <c r="K53" i="33"/>
  <c r="K54" i="59" s="1"/>
  <c r="K52" i="33"/>
  <c r="K53" i="59" s="1"/>
  <c r="K87" i="33"/>
  <c r="K59" i="61"/>
  <c r="K73" i="61" s="1"/>
  <c r="K50" i="59"/>
  <c r="J131" i="48"/>
  <c r="J137" i="48"/>
  <c r="L124" i="42"/>
  <c r="L121" i="42"/>
  <c r="L102" i="42"/>
  <c r="L71" i="42" s="1"/>
  <c r="K326" i="33"/>
  <c r="K339" i="33" s="1"/>
  <c r="I141" i="42"/>
  <c r="J140" i="42"/>
  <c r="K332" i="33"/>
  <c r="K345" i="33" s="1"/>
  <c r="L294" i="51"/>
  <c r="L291" i="51"/>
  <c r="L295" i="51"/>
  <c r="L293" i="51"/>
  <c r="L297" i="51"/>
  <c r="L296" i="51"/>
  <c r="L299" i="51"/>
  <c r="L292" i="51"/>
  <c r="L301" i="51"/>
  <c r="L300" i="51"/>
  <c r="L298" i="51"/>
  <c r="L124" i="49"/>
  <c r="L121" i="49"/>
  <c r="L102" i="49"/>
  <c r="L71" i="49" s="1"/>
  <c r="L124" i="43"/>
  <c r="L102" i="43"/>
  <c r="L71" i="43" s="1"/>
  <c r="L121" i="43"/>
  <c r="K93" i="32"/>
  <c r="K94" i="32" s="1"/>
  <c r="K91" i="32"/>
  <c r="K136" i="32"/>
  <c r="J79" i="32"/>
  <c r="K148" i="32" s="1"/>
  <c r="J131" i="44"/>
  <c r="J137" i="44"/>
  <c r="I141" i="47"/>
  <c r="J140" i="47"/>
  <c r="L48" i="59"/>
  <c r="L124" i="45"/>
  <c r="L121" i="45"/>
  <c r="L102" i="45"/>
  <c r="L71" i="45" s="1"/>
  <c r="J131" i="49"/>
  <c r="J137" i="49"/>
  <c r="L290" i="51"/>
  <c r="K327" i="33"/>
  <c r="K340" i="33" s="1"/>
  <c r="L124" i="48"/>
  <c r="L121" i="48"/>
  <c r="L102" i="48"/>
  <c r="L71" i="48" s="1"/>
  <c r="L119" i="1"/>
  <c r="L116" i="1"/>
  <c r="L284" i="33" s="1"/>
  <c r="L114" i="1"/>
  <c r="J131" i="46"/>
  <c r="J137" i="46"/>
  <c r="K328" i="33"/>
  <c r="K341" i="33" s="1"/>
  <c r="K395" i="33"/>
  <c r="K132" i="1"/>
  <c r="K133" i="1" s="1"/>
  <c r="K134" i="1" s="1"/>
  <c r="K204" i="51"/>
  <c r="K220" i="51" s="1"/>
  <c r="K47" i="61"/>
  <c r="K61" i="61" s="1"/>
  <c r="K90" i="1"/>
  <c r="J129" i="1"/>
  <c r="K130" i="1"/>
  <c r="K93" i="48"/>
  <c r="K94" i="48" s="1"/>
  <c r="K91" i="48"/>
  <c r="K136" i="48"/>
  <c r="J79" i="48"/>
  <c r="K148" i="48" s="1"/>
  <c r="L121" i="47"/>
  <c r="L102" i="47"/>
  <c r="L71" i="47" s="1"/>
  <c r="L124" i="47"/>
  <c r="L124" i="40"/>
  <c r="L121" i="40"/>
  <c r="L102" i="40"/>
  <c r="L71" i="40" s="1"/>
  <c r="J131" i="45"/>
  <c r="J137" i="45"/>
  <c r="L124" i="46"/>
  <c r="L121" i="46"/>
  <c r="L102" i="46"/>
  <c r="L71" i="46" s="1"/>
  <c r="K93" i="45"/>
  <c r="K94" i="45" s="1"/>
  <c r="K91" i="45"/>
  <c r="J79" i="45"/>
  <c r="K148" i="45" s="1"/>
  <c r="K136" i="45"/>
  <c r="K93" i="49"/>
  <c r="K94" i="49" s="1"/>
  <c r="K91" i="49"/>
  <c r="K136" i="49"/>
  <c r="J79" i="49"/>
  <c r="K148" i="49" s="1"/>
  <c r="J131" i="41"/>
  <c r="J137" i="41"/>
  <c r="J131" i="32"/>
  <c r="J137" i="32"/>
  <c r="K93" i="44"/>
  <c r="K94" i="44" s="1"/>
  <c r="K91" i="44"/>
  <c r="J79" i="44"/>
  <c r="K148" i="44" s="1"/>
  <c r="K136" i="44"/>
  <c r="I141" i="43"/>
  <c r="J140" i="43"/>
  <c r="K329" i="33" l="1"/>
  <c r="K342" i="33" s="1"/>
  <c r="I141" i="32"/>
  <c r="J140" i="32"/>
  <c r="K334" i="33"/>
  <c r="K347" i="33" s="1"/>
  <c r="L70" i="46"/>
  <c r="L143" i="61"/>
  <c r="L157" i="61" s="1"/>
  <c r="C171" i="61" s="1"/>
  <c r="L421" i="51"/>
  <c r="I141" i="45"/>
  <c r="J140" i="45"/>
  <c r="L164" i="33"/>
  <c r="L86" i="47"/>
  <c r="J131" i="1"/>
  <c r="J137" i="1"/>
  <c r="J79" i="1"/>
  <c r="K148" i="1" s="1"/>
  <c r="K136" i="1"/>
  <c r="K69" i="59"/>
  <c r="L124" i="1"/>
  <c r="L121" i="1"/>
  <c r="L124" i="33" s="1"/>
  <c r="L101" i="33" s="1"/>
  <c r="L102" i="1"/>
  <c r="L71" i="1" s="1"/>
  <c r="K324" i="33"/>
  <c r="K337" i="33" s="1"/>
  <c r="K330" i="33"/>
  <c r="K343" i="33" s="1"/>
  <c r="L70" i="40"/>
  <c r="L140" i="61"/>
  <c r="L154" i="61" s="1"/>
  <c r="C168" i="61" s="1"/>
  <c r="L418" i="51"/>
  <c r="L70" i="47"/>
  <c r="L144" i="61"/>
  <c r="L158" i="61" s="1"/>
  <c r="C172" i="61" s="1"/>
  <c r="L422" i="51"/>
  <c r="K93" i="1"/>
  <c r="K94" i="1" s="1"/>
  <c r="K91" i="1"/>
  <c r="K409" i="33"/>
  <c r="K79" i="59" s="1"/>
  <c r="K410" i="33"/>
  <c r="K80" i="59" s="1"/>
  <c r="K411" i="33"/>
  <c r="K81" i="59" s="1"/>
  <c r="K408" i="33"/>
  <c r="K78" i="59" s="1"/>
  <c r="I141" i="46"/>
  <c r="J140" i="46"/>
  <c r="L70" i="48"/>
  <c r="L145" i="61"/>
  <c r="L159" i="61" s="1"/>
  <c r="C173" i="61" s="1"/>
  <c r="L423" i="51"/>
  <c r="I141" i="49"/>
  <c r="J140" i="49"/>
  <c r="L162" i="33"/>
  <c r="L86" i="45"/>
  <c r="L70" i="43"/>
  <c r="L139" i="61"/>
  <c r="L153" i="61" s="1"/>
  <c r="C167" i="61" s="1"/>
  <c r="L417" i="51"/>
  <c r="L166" i="33"/>
  <c r="L86" i="49"/>
  <c r="L158" i="33"/>
  <c r="L86" i="42"/>
  <c r="L70" i="41"/>
  <c r="L137" i="61"/>
  <c r="L151" i="61" s="1"/>
  <c r="C165" i="61" s="1"/>
  <c r="L415" i="51"/>
  <c r="L70" i="32"/>
  <c r="L136" i="61"/>
  <c r="L150" i="61" s="1"/>
  <c r="C164" i="61" s="1"/>
  <c r="L414" i="51"/>
  <c r="L70" i="44"/>
  <c r="L141" i="61"/>
  <c r="L155" i="61" s="1"/>
  <c r="C169" i="61" s="1"/>
  <c r="L419" i="51"/>
  <c r="I141" i="41"/>
  <c r="J140" i="41"/>
  <c r="L163" i="33"/>
  <c r="L86" i="46"/>
  <c r="L115" i="1"/>
  <c r="L254" i="33" s="1"/>
  <c r="L269" i="33" s="1"/>
  <c r="L281" i="33" s="1"/>
  <c r="L206" i="33"/>
  <c r="L305" i="51"/>
  <c r="L309" i="51" s="1"/>
  <c r="L304" i="51"/>
  <c r="L159" i="33"/>
  <c r="L86" i="43"/>
  <c r="K331" i="33"/>
  <c r="K344" i="33" s="1"/>
  <c r="K325" i="33"/>
  <c r="K338" i="33" s="1"/>
  <c r="L160" i="33"/>
  <c r="L86" i="40"/>
  <c r="K333" i="33"/>
  <c r="K346" i="33" s="1"/>
  <c r="L299" i="33"/>
  <c r="L311" i="33" s="1"/>
  <c r="L296" i="33"/>
  <c r="L165" i="33"/>
  <c r="L86" i="48"/>
  <c r="L70" i="45"/>
  <c r="L142" i="61"/>
  <c r="L156" i="61" s="1"/>
  <c r="C170" i="61" s="1"/>
  <c r="L420" i="51"/>
  <c r="M134" i="51"/>
  <c r="I141" i="44"/>
  <c r="J140" i="44"/>
  <c r="L70" i="49"/>
  <c r="L146" i="61"/>
  <c r="L160" i="61" s="1"/>
  <c r="C174" i="61" s="1"/>
  <c r="L424" i="51"/>
  <c r="L70" i="42"/>
  <c r="L138" i="61"/>
  <c r="L152" i="61" s="1"/>
  <c r="C166" i="61" s="1"/>
  <c r="L416" i="51"/>
  <c r="I141" i="48"/>
  <c r="J140" i="48"/>
  <c r="L157" i="33"/>
  <c r="L86" i="41"/>
  <c r="L156" i="33"/>
  <c r="L86" i="32"/>
  <c r="L161" i="33"/>
  <c r="L86" i="44"/>
  <c r="L247" i="33" l="1"/>
  <c r="L232" i="33"/>
  <c r="L240" i="33"/>
  <c r="L225" i="33"/>
  <c r="L243" i="33"/>
  <c r="L228" i="33"/>
  <c r="L107" i="33"/>
  <c r="L106" i="33"/>
  <c r="L250" i="33"/>
  <c r="L235" i="33"/>
  <c r="M132" i="51"/>
  <c r="J70" i="59"/>
  <c r="I141" i="1"/>
  <c r="J140" i="1"/>
  <c r="L244" i="33"/>
  <c r="L229" i="33"/>
  <c r="L308" i="51"/>
  <c r="L310" i="51" s="1"/>
  <c r="L306" i="51"/>
  <c r="L70" i="1"/>
  <c r="L5" i="59" s="1"/>
  <c r="L56" i="33"/>
  <c r="L135" i="61"/>
  <c r="L413" i="51"/>
  <c r="L425" i="51" s="1"/>
  <c r="L245" i="33"/>
  <c r="L230" i="33"/>
  <c r="L241" i="33"/>
  <c r="L226" i="33"/>
  <c r="L242" i="33"/>
  <c r="L227" i="33"/>
  <c r="L246" i="33"/>
  <c r="L231" i="33"/>
  <c r="K323" i="33"/>
  <c r="L249" i="33"/>
  <c r="L234" i="33"/>
  <c r="L155" i="33"/>
  <c r="L86" i="1"/>
  <c r="L50" i="33" s="1"/>
  <c r="L248" i="33"/>
  <c r="L233" i="33"/>
  <c r="L149" i="61" l="1"/>
  <c r="C163" i="61" s="1"/>
  <c r="L147" i="61"/>
  <c r="L161" i="61" s="1"/>
  <c r="C175" i="61" s="1"/>
  <c r="K366" i="33"/>
  <c r="K336" i="33"/>
  <c r="L57" i="33"/>
  <c r="L57" i="59" s="1"/>
  <c r="L103" i="61"/>
  <c r="L117" i="61" s="1"/>
  <c r="C131" i="61" s="1"/>
  <c r="L56" i="59"/>
  <c r="L64" i="33"/>
  <c r="L347" i="51"/>
  <c r="L351" i="51"/>
  <c r="L355" i="51"/>
  <c r="L346" i="51"/>
  <c r="L350" i="51"/>
  <c r="L354" i="51"/>
  <c r="L345" i="51"/>
  <c r="L349" i="51"/>
  <c r="L353" i="51"/>
  <c r="L344" i="51"/>
  <c r="L348" i="51"/>
  <c r="L352" i="51"/>
  <c r="L55" i="33"/>
  <c r="L55" i="59"/>
  <c r="M59" i="33"/>
  <c r="L184" i="33"/>
  <c r="L167" i="33"/>
  <c r="L239" i="33"/>
  <c r="L251" i="33" s="1"/>
  <c r="L224" i="33"/>
  <c r="L236" i="33" s="1"/>
  <c r="L65" i="33" l="1"/>
  <c r="M84" i="33" s="1"/>
  <c r="L61" i="59"/>
  <c r="N61" i="33"/>
  <c r="M60" i="33"/>
  <c r="L71" i="33"/>
  <c r="J9" i="59"/>
  <c r="K376" i="33"/>
  <c r="L113" i="33"/>
  <c r="L119" i="33" s="1"/>
  <c r="L185" i="33"/>
  <c r="L114" i="33" s="1"/>
  <c r="L186" i="33"/>
  <c r="L63" i="59" l="1"/>
  <c r="L70" i="33"/>
  <c r="N59" i="59"/>
  <c r="O62" i="33"/>
  <c r="O60" i="59" s="1"/>
  <c r="M4" i="56"/>
  <c r="M58" i="59"/>
  <c r="M91" i="33"/>
  <c r="M9" i="55"/>
  <c r="M107" i="49" l="1"/>
  <c r="M106" i="49" s="1"/>
  <c r="M109" i="49" s="1"/>
  <c r="M103" i="49" s="1"/>
  <c r="M107" i="48"/>
  <c r="M106" i="48" s="1"/>
  <c r="M109" i="48" s="1"/>
  <c r="M103" i="48" s="1"/>
  <c r="M107" i="47"/>
  <c r="M106" i="47" s="1"/>
  <c r="M109" i="47" s="1"/>
  <c r="M103" i="47" s="1"/>
  <c r="M107" i="46"/>
  <c r="M106" i="46" s="1"/>
  <c r="M109" i="46" s="1"/>
  <c r="M103" i="46" s="1"/>
  <c r="M107" i="45"/>
  <c r="M106" i="45" s="1"/>
  <c r="M109" i="45" s="1"/>
  <c r="M103" i="45" s="1"/>
  <c r="M107" i="40"/>
  <c r="M106" i="40" s="1"/>
  <c r="M109" i="40" s="1"/>
  <c r="M103" i="40" s="1"/>
  <c r="M107" i="43"/>
  <c r="M106" i="43" s="1"/>
  <c r="M109" i="43" s="1"/>
  <c r="M103" i="43" s="1"/>
  <c r="M107" i="44"/>
  <c r="M106" i="44" s="1"/>
  <c r="M109" i="44" s="1"/>
  <c r="M103" i="44" s="1"/>
  <c r="M107" i="42"/>
  <c r="M106" i="42" s="1"/>
  <c r="M109" i="42" s="1"/>
  <c r="M103" i="42" s="1"/>
  <c r="M107" i="32"/>
  <c r="M106" i="32" s="1"/>
  <c r="M109" i="32" s="1"/>
  <c r="M103" i="32" s="1"/>
  <c r="M107" i="41"/>
  <c r="M106" i="41" s="1"/>
  <c r="M109" i="41" s="1"/>
  <c r="M103" i="41" s="1"/>
  <c r="M107" i="1"/>
  <c r="M8" i="55"/>
  <c r="L3" i="56"/>
  <c r="L81" i="49"/>
  <c r="L62" i="49" s="1"/>
  <c r="L63" i="49" s="1"/>
  <c r="L81" i="48"/>
  <c r="L62" i="48" s="1"/>
  <c r="L63" i="48" s="1"/>
  <c r="L81" i="47"/>
  <c r="L62" i="47" s="1"/>
  <c r="L63" i="47" s="1"/>
  <c r="L81" i="45"/>
  <c r="L62" i="45" s="1"/>
  <c r="L63" i="45" s="1"/>
  <c r="L81" i="46"/>
  <c r="L62" i="46" s="1"/>
  <c r="L63" i="46" s="1"/>
  <c r="L81" i="44"/>
  <c r="L62" i="44" s="1"/>
  <c r="L63" i="44" s="1"/>
  <c r="L81" i="40"/>
  <c r="L62" i="40" s="1"/>
  <c r="L63" i="40" s="1"/>
  <c r="L81" i="43"/>
  <c r="L62" i="43" s="1"/>
  <c r="L63" i="43" s="1"/>
  <c r="L81" i="41"/>
  <c r="L62" i="41" s="1"/>
  <c r="L63" i="41" s="1"/>
  <c r="L81" i="42"/>
  <c r="L62" i="42" s="1"/>
  <c r="L63" i="42" s="1"/>
  <c r="L81" i="1"/>
  <c r="L62" i="1" s="1"/>
  <c r="L63" i="1" s="1"/>
  <c r="L369" i="33"/>
  <c r="L375" i="33" s="1"/>
  <c r="L81" i="32"/>
  <c r="L62" i="32" s="1"/>
  <c r="L63" i="32" s="1"/>
  <c r="L62" i="59"/>
  <c r="M72" i="33"/>
  <c r="L155" i="32" l="1"/>
  <c r="L64" i="32"/>
  <c r="L65" i="32" s="1"/>
  <c r="L155" i="42"/>
  <c r="L64" i="42"/>
  <c r="L65" i="42" s="1"/>
  <c r="L155" i="44"/>
  <c r="L64" i="44"/>
  <c r="L65" i="44" s="1"/>
  <c r="L155" i="48"/>
  <c r="L64" i="48"/>
  <c r="L65" i="48" s="1"/>
  <c r="M106" i="1"/>
  <c r="M97" i="33"/>
  <c r="M101" i="44"/>
  <c r="M215" i="33" s="1"/>
  <c r="M66" i="44"/>
  <c r="M101" i="46"/>
  <c r="M217" i="33" s="1"/>
  <c r="M66" i="46"/>
  <c r="L64" i="41"/>
  <c r="L65" i="41" s="1"/>
  <c r="L155" i="41"/>
  <c r="L64" i="46"/>
  <c r="L65" i="46" s="1"/>
  <c r="L155" i="46"/>
  <c r="L155" i="49"/>
  <c r="L64" i="49"/>
  <c r="L65" i="49" s="1"/>
  <c r="M101" i="41"/>
  <c r="M211" i="33" s="1"/>
  <c r="M66" i="41"/>
  <c r="M101" i="43"/>
  <c r="M213" i="33" s="1"/>
  <c r="M66" i="43"/>
  <c r="M101" i="47"/>
  <c r="M218" i="33" s="1"/>
  <c r="M66" i="47"/>
  <c r="L155" i="43"/>
  <c r="L64" i="43"/>
  <c r="L65" i="43" s="1"/>
  <c r="L155" i="45"/>
  <c r="L64" i="45"/>
  <c r="L65" i="45" s="1"/>
  <c r="L55" i="56"/>
  <c r="L56" i="56" s="1"/>
  <c r="L37" i="56"/>
  <c r="L38" i="56" s="1"/>
  <c r="L47" i="56"/>
  <c r="L42" i="56"/>
  <c r="L43" i="56" s="1"/>
  <c r="M101" i="32"/>
  <c r="M210" i="33" s="1"/>
  <c r="M66" i="32"/>
  <c r="M101" i="40"/>
  <c r="M214" i="33" s="1"/>
  <c r="M66" i="40"/>
  <c r="M101" i="48"/>
  <c r="M219" i="33" s="1"/>
  <c r="M66" i="48"/>
  <c r="M64" i="59"/>
  <c r="L64" i="1"/>
  <c r="L155" i="1"/>
  <c r="L155" i="40"/>
  <c r="L64" i="40"/>
  <c r="L65" i="40" s="1"/>
  <c r="L155" i="47"/>
  <c r="L64" i="47"/>
  <c r="L65" i="47" s="1"/>
  <c r="M90" i="33"/>
  <c r="M83" i="33"/>
  <c r="M101" i="42"/>
  <c r="M212" i="33" s="1"/>
  <c r="M66" i="42"/>
  <c r="M101" i="45"/>
  <c r="M216" i="33" s="1"/>
  <c r="M66" i="45"/>
  <c r="M101" i="49"/>
  <c r="M220" i="33" s="1"/>
  <c r="M66" i="49"/>
  <c r="L52" i="56" l="1"/>
  <c r="L68" i="49"/>
  <c r="L14" i="61"/>
  <c r="L28" i="61" s="1"/>
  <c r="C42" i="61" s="1"/>
  <c r="L68" i="48"/>
  <c r="L13" i="61"/>
  <c r="L27" i="61" s="1"/>
  <c r="C41" i="61" s="1"/>
  <c r="L68" i="42"/>
  <c r="L6" i="61"/>
  <c r="L20" i="61" s="1"/>
  <c r="C34" i="61" s="1"/>
  <c r="L68" i="40"/>
  <c r="L8" i="61"/>
  <c r="L22" i="61" s="1"/>
  <c r="C36" i="61" s="1"/>
  <c r="M41" i="56"/>
  <c r="L68" i="45"/>
  <c r="L10" i="61"/>
  <c r="L24" i="61" s="1"/>
  <c r="C38" i="61" s="1"/>
  <c r="L68" i="41"/>
  <c r="L5" i="61"/>
  <c r="L19" i="61" s="1"/>
  <c r="C33" i="61" s="1"/>
  <c r="L59" i="1"/>
  <c r="L65" i="1"/>
  <c r="M46" i="56"/>
  <c r="L49" i="56"/>
  <c r="L68" i="44"/>
  <c r="L9" i="61"/>
  <c r="L23" i="61" s="1"/>
  <c r="C37" i="61" s="1"/>
  <c r="L68" i="32"/>
  <c r="L4" i="61"/>
  <c r="L18" i="61" s="1"/>
  <c r="C32" i="61" s="1"/>
  <c r="L68" i="47"/>
  <c r="L12" i="61"/>
  <c r="L26" i="61" s="1"/>
  <c r="C40" i="61" s="1"/>
  <c r="L60" i="56"/>
  <c r="L133" i="33" s="1"/>
  <c r="L59" i="56"/>
  <c r="L68" i="43"/>
  <c r="L7" i="61"/>
  <c r="L21" i="61" s="1"/>
  <c r="C35" i="61" s="1"/>
  <c r="L68" i="46"/>
  <c r="L11" i="61"/>
  <c r="L25" i="61" s="1"/>
  <c r="C39" i="61" s="1"/>
  <c r="M109" i="1"/>
  <c r="M103" i="1" s="1"/>
  <c r="M96" i="33"/>
  <c r="M104" i="33" s="1"/>
  <c r="L73" i="32" l="1"/>
  <c r="M74" i="32" s="1"/>
  <c r="L139" i="32"/>
  <c r="L48" i="56"/>
  <c r="L68" i="1"/>
  <c r="L43" i="33"/>
  <c r="L3" i="61"/>
  <c r="L73" i="41"/>
  <c r="M74" i="41" s="1"/>
  <c r="L139" i="41"/>
  <c r="L139" i="48"/>
  <c r="L73" i="48"/>
  <c r="M74" i="48" s="1"/>
  <c r="L73" i="46"/>
  <c r="M74" i="46" s="1"/>
  <c r="L139" i="46"/>
  <c r="L73" i="43"/>
  <c r="M74" i="43" s="1"/>
  <c r="L139" i="43"/>
  <c r="M101" i="1"/>
  <c r="M209" i="33" s="1"/>
  <c r="M66" i="1"/>
  <c r="L139" i="47"/>
  <c r="L73" i="47"/>
  <c r="M74" i="47" s="1"/>
  <c r="L84" i="44"/>
  <c r="L73" i="44"/>
  <c r="M74" i="44" s="1"/>
  <c r="L139" i="44"/>
  <c r="L73" i="42"/>
  <c r="M74" i="42" s="1"/>
  <c r="L139" i="42"/>
  <c r="L73" i="49"/>
  <c r="M74" i="49" s="1"/>
  <c r="L139" i="49"/>
  <c r="L61" i="56"/>
  <c r="L132" i="33"/>
  <c r="L75" i="59" s="1"/>
  <c r="L73" i="45"/>
  <c r="M74" i="45" s="1"/>
  <c r="L139" i="45"/>
  <c r="L73" i="40"/>
  <c r="M74" i="40" s="1"/>
  <c r="L139" i="40"/>
  <c r="O136" i="51" s="1"/>
  <c r="L84" i="42" l="1"/>
  <c r="L84" i="40"/>
  <c r="L88" i="40" s="1"/>
  <c r="L84" i="45"/>
  <c r="L87" i="40"/>
  <c r="L357" i="33"/>
  <c r="M85" i="45"/>
  <c r="M283" i="51"/>
  <c r="M61" i="45"/>
  <c r="M85" i="42"/>
  <c r="M279" i="51"/>
  <c r="M61" i="42"/>
  <c r="L88" i="44"/>
  <c r="L87" i="44"/>
  <c r="L358" i="33"/>
  <c r="M85" i="43"/>
  <c r="M280" i="51"/>
  <c r="M61" i="43"/>
  <c r="L17" i="61"/>
  <c r="C31" i="61" s="1"/>
  <c r="L15" i="61"/>
  <c r="L29" i="61" s="1"/>
  <c r="C43" i="61" s="1"/>
  <c r="L88" i="42"/>
  <c r="L87" i="42"/>
  <c r="L355" i="33"/>
  <c r="M85" i="48"/>
  <c r="M286" i="51"/>
  <c r="M61" i="48"/>
  <c r="L38" i="33"/>
  <c r="L44" i="33"/>
  <c r="L42" i="33"/>
  <c r="L47" i="59" s="1"/>
  <c r="L40" i="33"/>
  <c r="M85" i="49"/>
  <c r="M287" i="51"/>
  <c r="M61" i="49"/>
  <c r="M85" i="40"/>
  <c r="M281" i="51"/>
  <c r="M61" i="40"/>
  <c r="M85" i="46"/>
  <c r="M284" i="51"/>
  <c r="M61" i="46"/>
  <c r="M85" i="41"/>
  <c r="M278" i="51"/>
  <c r="M61" i="41"/>
  <c r="L73" i="1"/>
  <c r="M74" i="1" s="1"/>
  <c r="L46" i="33"/>
  <c r="L49" i="59" s="1"/>
  <c r="L139" i="1"/>
  <c r="O135" i="51" s="1"/>
  <c r="M85" i="32"/>
  <c r="M277" i="51"/>
  <c r="M61" i="32"/>
  <c r="L88" i="45"/>
  <c r="L87" i="45"/>
  <c r="L359" i="33"/>
  <c r="M85" i="47"/>
  <c r="M285" i="51"/>
  <c r="M61" i="47"/>
  <c r="L84" i="49"/>
  <c r="L62" i="56"/>
  <c r="L135" i="33" s="1"/>
  <c r="L134" i="33"/>
  <c r="L76" i="59" s="1"/>
  <c r="M85" i="44"/>
  <c r="M282" i="51"/>
  <c r="M61" i="44"/>
  <c r="L84" i="47"/>
  <c r="L84" i="43"/>
  <c r="L84" i="46"/>
  <c r="L84" i="48"/>
  <c r="L84" i="41"/>
  <c r="L84" i="32"/>
  <c r="M67" i="41" l="1"/>
  <c r="CD51" i="57"/>
  <c r="M78" i="41"/>
  <c r="M77" i="41"/>
  <c r="M128" i="41"/>
  <c r="M112" i="41"/>
  <c r="M67" i="46"/>
  <c r="CD57" i="57"/>
  <c r="M128" i="46"/>
  <c r="M77" i="46"/>
  <c r="M78" i="46"/>
  <c r="M112" i="46"/>
  <c r="M67" i="40"/>
  <c r="CD54" i="57"/>
  <c r="M78" i="40"/>
  <c r="M128" i="40"/>
  <c r="M77" i="40"/>
  <c r="M112" i="40"/>
  <c r="M67" i="49"/>
  <c r="CD60" i="57"/>
  <c r="M78" i="49"/>
  <c r="M128" i="49"/>
  <c r="M77" i="49"/>
  <c r="M112" i="49"/>
  <c r="M67" i="48"/>
  <c r="CD59" i="57"/>
  <c r="M128" i="48"/>
  <c r="M77" i="48"/>
  <c r="M78" i="48"/>
  <c r="M112" i="48"/>
  <c r="L132" i="44"/>
  <c r="L133" i="44" s="1"/>
  <c r="L134" i="44" s="1"/>
  <c r="K79" i="44" s="1"/>
  <c r="L148" i="44" s="1"/>
  <c r="L401" i="33"/>
  <c r="L53" i="61"/>
  <c r="L67" i="61" s="1"/>
  <c r="C81" i="61" s="1"/>
  <c r="L210" i="51"/>
  <c r="L226" i="51" s="1"/>
  <c r="L90" i="44"/>
  <c r="K129" i="44"/>
  <c r="L130" i="44"/>
  <c r="M67" i="42"/>
  <c r="CD52" i="57"/>
  <c r="M77" i="42"/>
  <c r="M128" i="42"/>
  <c r="M78" i="42"/>
  <c r="M112" i="42"/>
  <c r="M67" i="45"/>
  <c r="CD56" i="57"/>
  <c r="M77" i="45"/>
  <c r="M78" i="45"/>
  <c r="M128" i="45"/>
  <c r="M112" i="45"/>
  <c r="L88" i="43"/>
  <c r="L87" i="43"/>
  <c r="L356" i="33"/>
  <c r="L87" i="49"/>
  <c r="L88" i="49"/>
  <c r="L363" i="33"/>
  <c r="L88" i="41"/>
  <c r="L87" i="41"/>
  <c r="L354" i="33"/>
  <c r="L87" i="47"/>
  <c r="L88" i="47"/>
  <c r="L361" i="33"/>
  <c r="L87" i="48"/>
  <c r="L88" i="48"/>
  <c r="L362" i="33"/>
  <c r="M85" i="1"/>
  <c r="M49" i="33" s="1"/>
  <c r="M51" i="59" s="1"/>
  <c r="M276" i="51"/>
  <c r="M61" i="1"/>
  <c r="M67" i="43"/>
  <c r="CD53" i="57"/>
  <c r="M77" i="43"/>
  <c r="M128" i="43"/>
  <c r="M78" i="43"/>
  <c r="M112" i="43"/>
  <c r="L132" i="40"/>
  <c r="L133" i="40" s="1"/>
  <c r="L134" i="40" s="1"/>
  <c r="L400" i="33"/>
  <c r="L52" i="61"/>
  <c r="L66" i="61" s="1"/>
  <c r="C80" i="61" s="1"/>
  <c r="L209" i="51"/>
  <c r="L225" i="51" s="1"/>
  <c r="L90" i="40"/>
  <c r="L130" i="40"/>
  <c r="K129" i="40"/>
  <c r="L88" i="32"/>
  <c r="L87" i="32"/>
  <c r="L353" i="33"/>
  <c r="M67" i="32"/>
  <c r="CD50" i="57"/>
  <c r="M77" i="32"/>
  <c r="M128" i="32"/>
  <c r="M78" i="32"/>
  <c r="M112" i="32"/>
  <c r="M67" i="47"/>
  <c r="CD58" i="57"/>
  <c r="M128" i="47"/>
  <c r="M77" i="47"/>
  <c r="M78" i="47"/>
  <c r="M112" i="47"/>
  <c r="M67" i="44"/>
  <c r="CD55" i="57"/>
  <c r="M77" i="44"/>
  <c r="M78" i="44"/>
  <c r="M128" i="44"/>
  <c r="M112" i="44"/>
  <c r="L88" i="46"/>
  <c r="L87" i="46"/>
  <c r="L360" i="33"/>
  <c r="L77" i="59"/>
  <c r="M50" i="44"/>
  <c r="M50" i="45"/>
  <c r="M50" i="43"/>
  <c r="M50" i="46"/>
  <c r="M50" i="32"/>
  <c r="M50" i="40"/>
  <c r="M50" i="47"/>
  <c r="M50" i="41"/>
  <c r="M50" i="49"/>
  <c r="M50" i="48"/>
  <c r="M50" i="42"/>
  <c r="M50" i="1"/>
  <c r="L132" i="45"/>
  <c r="L133" i="45" s="1"/>
  <c r="L134" i="45" s="1"/>
  <c r="K79" i="45" s="1"/>
  <c r="L148" i="45" s="1"/>
  <c r="L402" i="33"/>
  <c r="L54" i="61"/>
  <c r="L68" i="61" s="1"/>
  <c r="C82" i="61" s="1"/>
  <c r="L211" i="51"/>
  <c r="L227" i="51" s="1"/>
  <c r="L90" i="45"/>
  <c r="L130" i="45"/>
  <c r="K129" i="45"/>
  <c r="L84" i="1"/>
  <c r="L132" i="42"/>
  <c r="L133" i="42" s="1"/>
  <c r="L134" i="42" s="1"/>
  <c r="K79" i="42" s="1"/>
  <c r="L148" i="42" s="1"/>
  <c r="L398" i="33"/>
  <c r="L50" i="61"/>
  <c r="L64" i="61" s="1"/>
  <c r="C78" i="61" s="1"/>
  <c r="L207" i="51"/>
  <c r="L223" i="51" s="1"/>
  <c r="L90" i="42"/>
  <c r="K129" i="42"/>
  <c r="L130" i="42"/>
  <c r="L326" i="33" l="1"/>
  <c r="L339" i="33" s="1"/>
  <c r="L93" i="45"/>
  <c r="L94" i="45" s="1"/>
  <c r="L91" i="45"/>
  <c r="L330" i="33"/>
  <c r="L343" i="33" s="1"/>
  <c r="M119" i="32"/>
  <c r="M116" i="32"/>
  <c r="M285" i="33" s="1"/>
  <c r="M300" i="33" s="1"/>
  <c r="M114" i="32"/>
  <c r="M115" i="32" s="1"/>
  <c r="M255" i="33" s="1"/>
  <c r="L93" i="40"/>
  <c r="L94" i="40" s="1"/>
  <c r="L91" i="40"/>
  <c r="K79" i="40"/>
  <c r="L148" i="40" s="1"/>
  <c r="L71" i="59"/>
  <c r="L132" i="48"/>
  <c r="L133" i="48" s="1"/>
  <c r="L134" i="48" s="1"/>
  <c r="K79" i="48" s="1"/>
  <c r="L148" i="48" s="1"/>
  <c r="L405" i="33"/>
  <c r="L57" i="61"/>
  <c r="L71" i="61" s="1"/>
  <c r="C85" i="61" s="1"/>
  <c r="L214" i="51"/>
  <c r="L230" i="51" s="1"/>
  <c r="L90" i="48"/>
  <c r="L130" i="48"/>
  <c r="K129" i="48"/>
  <c r="L132" i="47"/>
  <c r="L133" i="47" s="1"/>
  <c r="L134" i="47" s="1"/>
  <c r="K79" i="47" s="1"/>
  <c r="L148" i="47" s="1"/>
  <c r="L404" i="33"/>
  <c r="L56" i="61"/>
  <c r="L70" i="61" s="1"/>
  <c r="C84" i="61" s="1"/>
  <c r="L213" i="51"/>
  <c r="L229" i="51" s="1"/>
  <c r="L90" i="47"/>
  <c r="L130" i="47"/>
  <c r="K129" i="47"/>
  <c r="L132" i="41"/>
  <c r="L133" i="41" s="1"/>
  <c r="L134" i="41" s="1"/>
  <c r="K79" i="41" s="1"/>
  <c r="L148" i="41" s="1"/>
  <c r="L397" i="33"/>
  <c r="L49" i="61"/>
  <c r="L63" i="61" s="1"/>
  <c r="C77" i="61" s="1"/>
  <c r="L206" i="51"/>
  <c r="L222" i="51" s="1"/>
  <c r="L90" i="41"/>
  <c r="K129" i="41"/>
  <c r="L130" i="41"/>
  <c r="L93" i="44"/>
  <c r="L94" i="44" s="1"/>
  <c r="L91" i="44"/>
  <c r="L329" i="33"/>
  <c r="L342" i="33" s="1"/>
  <c r="M119" i="49"/>
  <c r="M116" i="49"/>
  <c r="M295" i="33" s="1"/>
  <c r="M310" i="33" s="1"/>
  <c r="M114" i="49"/>
  <c r="M115" i="49" s="1"/>
  <c r="M265" i="33" s="1"/>
  <c r="L352" i="33"/>
  <c r="L364" i="33" s="1"/>
  <c r="L88" i="1"/>
  <c r="L87" i="1"/>
  <c r="L51" i="33" s="1"/>
  <c r="L52" i="59" s="1"/>
  <c r="L48" i="33"/>
  <c r="L132" i="46"/>
  <c r="L133" i="46" s="1"/>
  <c r="L134" i="46" s="1"/>
  <c r="K79" i="46" s="1"/>
  <c r="L148" i="46" s="1"/>
  <c r="L403" i="33"/>
  <c r="L55" i="61"/>
  <c r="L69" i="61" s="1"/>
  <c r="C83" i="61" s="1"/>
  <c r="L212" i="51"/>
  <c r="L228" i="51" s="1"/>
  <c r="L90" i="46"/>
  <c r="K129" i="46"/>
  <c r="L130" i="46"/>
  <c r="M119" i="47"/>
  <c r="M116" i="47"/>
  <c r="M293" i="33" s="1"/>
  <c r="M308" i="33" s="1"/>
  <c r="M114" i="47"/>
  <c r="M115" i="47" s="1"/>
  <c r="M263" i="33" s="1"/>
  <c r="L132" i="32"/>
  <c r="L133" i="32" s="1"/>
  <c r="L134" i="32" s="1"/>
  <c r="K79" i="32" s="1"/>
  <c r="L148" i="32" s="1"/>
  <c r="L396" i="33"/>
  <c r="L48" i="61"/>
  <c r="L62" i="61" s="1"/>
  <c r="C76" i="61" s="1"/>
  <c r="L205" i="51"/>
  <c r="L221" i="51" s="1"/>
  <c r="L90" i="32"/>
  <c r="K129" i="32"/>
  <c r="L130" i="32"/>
  <c r="M119" i="48"/>
  <c r="M116" i="48"/>
  <c r="M294" i="33" s="1"/>
  <c r="M309" i="33" s="1"/>
  <c r="M114" i="48"/>
  <c r="M115" i="48" s="1"/>
  <c r="M264" i="33" s="1"/>
  <c r="M119" i="41"/>
  <c r="M116" i="41"/>
  <c r="M286" i="33" s="1"/>
  <c r="M301" i="33" s="1"/>
  <c r="M114" i="41"/>
  <c r="M115" i="41" s="1"/>
  <c r="M256" i="33" s="1"/>
  <c r="M271" i="33" s="1"/>
  <c r="K131" i="45"/>
  <c r="K137" i="45"/>
  <c r="M116" i="44"/>
  <c r="M290" i="33" s="1"/>
  <c r="M305" i="33" s="1"/>
  <c r="M119" i="44"/>
  <c r="M114" i="44"/>
  <c r="M115" i="44" s="1"/>
  <c r="M260" i="33" s="1"/>
  <c r="M275" i="33" s="1"/>
  <c r="K131" i="40"/>
  <c r="K137" i="40"/>
  <c r="M67" i="1"/>
  <c r="M45" i="33" s="1"/>
  <c r="M39" i="33"/>
  <c r="CD49" i="57"/>
  <c r="CD61" i="57" s="1"/>
  <c r="M77" i="1"/>
  <c r="M128" i="1"/>
  <c r="M78" i="1"/>
  <c r="M112" i="1"/>
  <c r="L132" i="49"/>
  <c r="L133" i="49" s="1"/>
  <c r="L134" i="49" s="1"/>
  <c r="K79" i="49" s="1"/>
  <c r="L148" i="49" s="1"/>
  <c r="L406" i="33"/>
  <c r="L58" i="61"/>
  <c r="L72" i="61" s="1"/>
  <c r="C86" i="61" s="1"/>
  <c r="L215" i="51"/>
  <c r="L231" i="51" s="1"/>
  <c r="L90" i="49"/>
  <c r="K129" i="49"/>
  <c r="L130" i="49"/>
  <c r="L132" i="43"/>
  <c r="L133" i="43" s="1"/>
  <c r="L134" i="43" s="1"/>
  <c r="K79" i="43" s="1"/>
  <c r="L148" i="43" s="1"/>
  <c r="L399" i="33"/>
  <c r="L51" i="61"/>
  <c r="L65" i="61" s="1"/>
  <c r="C79" i="61" s="1"/>
  <c r="L208" i="51"/>
  <c r="L224" i="51" s="1"/>
  <c r="L90" i="43"/>
  <c r="K129" i="43"/>
  <c r="L130" i="43"/>
  <c r="M119" i="42"/>
  <c r="M116" i="42"/>
  <c r="M287" i="33" s="1"/>
  <c r="M302" i="33" s="1"/>
  <c r="M114" i="42"/>
  <c r="M115" i="42" s="1"/>
  <c r="M257" i="33" s="1"/>
  <c r="M272" i="33" s="1"/>
  <c r="M119" i="46"/>
  <c r="M116" i="46"/>
  <c r="M292" i="33" s="1"/>
  <c r="M307" i="33" s="1"/>
  <c r="M114" i="46"/>
  <c r="M115" i="46" s="1"/>
  <c r="M262" i="33" s="1"/>
  <c r="L93" i="42"/>
  <c r="L94" i="42" s="1"/>
  <c r="L91" i="42"/>
  <c r="K131" i="42"/>
  <c r="K137" i="42"/>
  <c r="M119" i="43"/>
  <c r="M116" i="43"/>
  <c r="M288" i="33" s="1"/>
  <c r="M303" i="33" s="1"/>
  <c r="M114" i="43"/>
  <c r="M115" i="43" s="1"/>
  <c r="M258" i="33" s="1"/>
  <c r="M273" i="33" s="1"/>
  <c r="M288" i="51"/>
  <c r="M290" i="51"/>
  <c r="M119" i="45"/>
  <c r="M116" i="45"/>
  <c r="M291" i="33" s="1"/>
  <c r="M306" i="33" s="1"/>
  <c r="M114" i="45"/>
  <c r="M115" i="45" s="1"/>
  <c r="M261" i="33" s="1"/>
  <c r="K131" i="44"/>
  <c r="K137" i="44"/>
  <c r="M119" i="40"/>
  <c r="M116" i="40"/>
  <c r="M289" i="33" s="1"/>
  <c r="M304" i="33" s="1"/>
  <c r="M114" i="40"/>
  <c r="M115" i="40" s="1"/>
  <c r="M259" i="33" s="1"/>
  <c r="M274" i="33" s="1"/>
  <c r="M276" i="33" l="1"/>
  <c r="M277" i="33"/>
  <c r="N134" i="51"/>
  <c r="J141" i="44"/>
  <c r="K140" i="44"/>
  <c r="K131" i="43"/>
  <c r="K137" i="43"/>
  <c r="L93" i="49"/>
  <c r="L94" i="49" s="1"/>
  <c r="L91" i="49"/>
  <c r="L334" i="33"/>
  <c r="L347" i="33" s="1"/>
  <c r="M48" i="59"/>
  <c r="M124" i="44"/>
  <c r="M121" i="44"/>
  <c r="M102" i="44"/>
  <c r="M71" i="44" s="1"/>
  <c r="L93" i="32"/>
  <c r="L94" i="32" s="1"/>
  <c r="L91" i="32"/>
  <c r="L324" i="33"/>
  <c r="L337" i="33" s="1"/>
  <c r="L93" i="41"/>
  <c r="L94" i="41" s="1"/>
  <c r="L91" i="41"/>
  <c r="L325" i="33"/>
  <c r="L338" i="33" s="1"/>
  <c r="K131" i="48"/>
  <c r="K137" i="48"/>
  <c r="L328" i="33"/>
  <c r="L341" i="33" s="1"/>
  <c r="M124" i="43"/>
  <c r="M121" i="43"/>
  <c r="M102" i="43"/>
  <c r="M71" i="43" s="1"/>
  <c r="M295" i="51"/>
  <c r="M301" i="51"/>
  <c r="M291" i="51"/>
  <c r="M299" i="51"/>
  <c r="M293" i="51"/>
  <c r="M296" i="51"/>
  <c r="M292" i="51"/>
  <c r="M300" i="51"/>
  <c r="M297" i="51"/>
  <c r="M294" i="51"/>
  <c r="M298" i="51"/>
  <c r="L93" i="43"/>
  <c r="L94" i="43" s="1"/>
  <c r="L91" i="43"/>
  <c r="L327" i="33"/>
  <c r="L340" i="33" s="1"/>
  <c r="M119" i="1"/>
  <c r="M116" i="1"/>
  <c r="M284" i="33" s="1"/>
  <c r="M114" i="1"/>
  <c r="M124" i="48"/>
  <c r="M121" i="48"/>
  <c r="M102" i="48"/>
  <c r="M71" i="48" s="1"/>
  <c r="M278" i="33"/>
  <c r="K131" i="46"/>
  <c r="K137" i="46"/>
  <c r="L132" i="1"/>
  <c r="L133" i="1" s="1"/>
  <c r="L134" i="1" s="1"/>
  <c r="L395" i="33"/>
  <c r="L47" i="61"/>
  <c r="L61" i="61" s="1"/>
  <c r="C75" i="61" s="1"/>
  <c r="L204" i="51"/>
  <c r="L220" i="51" s="1"/>
  <c r="L90" i="1"/>
  <c r="K129" i="1"/>
  <c r="L130" i="1"/>
  <c r="M102" i="49"/>
  <c r="M71" i="49" s="1"/>
  <c r="M124" i="49"/>
  <c r="M121" i="49"/>
  <c r="K131" i="47"/>
  <c r="K137" i="47"/>
  <c r="M124" i="32"/>
  <c r="M121" i="32"/>
  <c r="M102" i="32"/>
  <c r="M71" i="32" s="1"/>
  <c r="M305" i="51"/>
  <c r="M309" i="51" s="1"/>
  <c r="M304" i="51"/>
  <c r="M124" i="40"/>
  <c r="M121" i="40"/>
  <c r="M102" i="40"/>
  <c r="M71" i="40" s="1"/>
  <c r="J141" i="42"/>
  <c r="K140" i="42"/>
  <c r="M124" i="42"/>
  <c r="M121" i="42"/>
  <c r="M102" i="42"/>
  <c r="M71" i="42" s="1"/>
  <c r="K72" i="59"/>
  <c r="N133" i="51"/>
  <c r="J141" i="40"/>
  <c r="K140" i="40"/>
  <c r="M124" i="41"/>
  <c r="M121" i="41"/>
  <c r="M102" i="41"/>
  <c r="M71" i="41" s="1"/>
  <c r="L93" i="46"/>
  <c r="L94" i="46" s="1"/>
  <c r="L91" i="46"/>
  <c r="L331" i="33"/>
  <c r="L344" i="33" s="1"/>
  <c r="L93" i="48"/>
  <c r="L94" i="48" s="1"/>
  <c r="L91" i="48"/>
  <c r="L333" i="33"/>
  <c r="L346" i="33" s="1"/>
  <c r="M124" i="45"/>
  <c r="M121" i="45"/>
  <c r="M102" i="45"/>
  <c r="M71" i="45" s="1"/>
  <c r="M124" i="46"/>
  <c r="M121" i="46"/>
  <c r="M102" i="46"/>
  <c r="M71" i="46" s="1"/>
  <c r="K131" i="49"/>
  <c r="K137" i="49"/>
  <c r="J141" i="45"/>
  <c r="K140" i="45"/>
  <c r="M279" i="33"/>
  <c r="K131" i="32"/>
  <c r="K137" i="32"/>
  <c r="M124" i="47"/>
  <c r="M121" i="47"/>
  <c r="M102" i="47"/>
  <c r="M71" i="47" s="1"/>
  <c r="L53" i="33"/>
  <c r="L54" i="59" s="1"/>
  <c r="L52" i="33"/>
  <c r="L53" i="59" s="1"/>
  <c r="L87" i="33"/>
  <c r="L59" i="61"/>
  <c r="L73" i="61" s="1"/>
  <c r="C87" i="61" s="1"/>
  <c r="H81" i="27"/>
  <c r="J81" i="27" s="1"/>
  <c r="L50" i="59"/>
  <c r="M280" i="33"/>
  <c r="K131" i="41"/>
  <c r="K137" i="41"/>
  <c r="L93" i="47"/>
  <c r="L94" i="47" s="1"/>
  <c r="L91" i="47"/>
  <c r="L332" i="33"/>
  <c r="L345" i="33" s="1"/>
  <c r="M270" i="33"/>
  <c r="M162" i="33" l="1"/>
  <c r="M86" i="45"/>
  <c r="M158" i="33"/>
  <c r="M86" i="42"/>
  <c r="M70" i="32"/>
  <c r="M136" i="61"/>
  <c r="M150" i="61" s="1"/>
  <c r="M414" i="51"/>
  <c r="J141" i="47"/>
  <c r="K140" i="47"/>
  <c r="J141" i="46"/>
  <c r="K140" i="46"/>
  <c r="M165" i="33"/>
  <c r="M86" i="48"/>
  <c r="M161" i="33"/>
  <c r="M86" i="44"/>
  <c r="J141" i="43"/>
  <c r="K140" i="43"/>
  <c r="J141" i="41"/>
  <c r="K140" i="41"/>
  <c r="M70" i="47"/>
  <c r="M144" i="61"/>
  <c r="M158" i="61" s="1"/>
  <c r="M422" i="51"/>
  <c r="J141" i="32"/>
  <c r="K140" i="32"/>
  <c r="M163" i="33"/>
  <c r="M86" i="46"/>
  <c r="M70" i="41"/>
  <c r="M137" i="61"/>
  <c r="M151" i="61" s="1"/>
  <c r="M415" i="51"/>
  <c r="M160" i="33"/>
  <c r="M86" i="40"/>
  <c r="K131" i="1"/>
  <c r="K137" i="1"/>
  <c r="L409" i="33"/>
  <c r="L79" i="59" s="1"/>
  <c r="L410" i="33"/>
  <c r="L80" i="59" s="1"/>
  <c r="L411" i="33"/>
  <c r="L81" i="59" s="1"/>
  <c r="L408" i="33"/>
  <c r="L78" i="59" s="1"/>
  <c r="M115" i="1"/>
  <c r="M254" i="33" s="1"/>
  <c r="M269" i="33" s="1"/>
  <c r="M281" i="33" s="1"/>
  <c r="M206" i="33"/>
  <c r="M159" i="33"/>
  <c r="M86" i="43"/>
  <c r="J141" i="48"/>
  <c r="K140" i="48"/>
  <c r="J141" i="49"/>
  <c r="K140" i="49"/>
  <c r="M70" i="45"/>
  <c r="M142" i="61"/>
  <c r="M156" i="61" s="1"/>
  <c r="M420" i="51"/>
  <c r="M70" i="42"/>
  <c r="M138" i="61"/>
  <c r="M152" i="61" s="1"/>
  <c r="M416" i="51"/>
  <c r="M308" i="51"/>
  <c r="M310" i="51" s="1"/>
  <c r="M306" i="51"/>
  <c r="M156" i="33"/>
  <c r="M86" i="32"/>
  <c r="M166" i="33"/>
  <c r="M86" i="49"/>
  <c r="L93" i="1"/>
  <c r="L94" i="1" s="1"/>
  <c r="L91" i="1"/>
  <c r="L136" i="1"/>
  <c r="K79" i="1"/>
  <c r="L148" i="1" s="1"/>
  <c r="L69" i="59"/>
  <c r="M70" i="48"/>
  <c r="M145" i="61"/>
  <c r="M159" i="61" s="1"/>
  <c r="M423" i="51"/>
  <c r="M299" i="33"/>
  <c r="M311" i="33" s="1"/>
  <c r="M296" i="33"/>
  <c r="M70" i="44"/>
  <c r="M141" i="61"/>
  <c r="M155" i="61" s="1"/>
  <c r="M419" i="51"/>
  <c r="M164" i="33"/>
  <c r="M86" i="47"/>
  <c r="M70" i="46"/>
  <c r="M143" i="61"/>
  <c r="M157" i="61" s="1"/>
  <c r="M421" i="51"/>
  <c r="M157" i="33"/>
  <c r="M86" i="41"/>
  <c r="M70" i="40"/>
  <c r="M140" i="61"/>
  <c r="M154" i="61" s="1"/>
  <c r="M418" i="51"/>
  <c r="M70" i="49"/>
  <c r="M146" i="61"/>
  <c r="M160" i="61" s="1"/>
  <c r="M424" i="51"/>
  <c r="M124" i="1"/>
  <c r="M121" i="1"/>
  <c r="M124" i="33" s="1"/>
  <c r="M101" i="33" s="1"/>
  <c r="M102" i="1"/>
  <c r="M71" i="1" s="1"/>
  <c r="M70" i="43"/>
  <c r="M139" i="61"/>
  <c r="M153" i="61" s="1"/>
  <c r="M417" i="51"/>
  <c r="M155" i="33" l="1"/>
  <c r="M86" i="1"/>
  <c r="M50" i="33" s="1"/>
  <c r="M241" i="33"/>
  <c r="M226" i="33"/>
  <c r="L323" i="33"/>
  <c r="M106" i="33"/>
  <c r="M107" i="33"/>
  <c r="M244" i="33"/>
  <c r="M229" i="33"/>
  <c r="M242" i="33"/>
  <c r="M227" i="33"/>
  <c r="M250" i="33"/>
  <c r="M235" i="33"/>
  <c r="M347" i="51"/>
  <c r="M351" i="51"/>
  <c r="M355" i="51"/>
  <c r="M346" i="51"/>
  <c r="M350" i="51"/>
  <c r="M354" i="51"/>
  <c r="M345" i="51"/>
  <c r="M349" i="51"/>
  <c r="M353" i="51"/>
  <c r="M344" i="51"/>
  <c r="M348" i="51"/>
  <c r="M352" i="51"/>
  <c r="M245" i="33"/>
  <c r="M230" i="33"/>
  <c r="M70" i="1"/>
  <c r="M5" i="59" s="1"/>
  <c r="M56" i="33"/>
  <c r="M135" i="61"/>
  <c r="M413" i="51"/>
  <c r="M425" i="51" s="1"/>
  <c r="M248" i="33"/>
  <c r="M233" i="33"/>
  <c r="M243" i="33"/>
  <c r="M228" i="33"/>
  <c r="N132" i="51"/>
  <c r="K70" i="59"/>
  <c r="J141" i="1"/>
  <c r="K140" i="1"/>
  <c r="M247" i="33"/>
  <c r="M232" i="33"/>
  <c r="M240" i="33"/>
  <c r="M225" i="33"/>
  <c r="M249" i="33"/>
  <c r="M234" i="33"/>
  <c r="M246" i="33"/>
  <c r="M231" i="33"/>
  <c r="M149" i="61" l="1"/>
  <c r="M147" i="61"/>
  <c r="M161" i="61" s="1"/>
  <c r="L366" i="33"/>
  <c r="L336" i="33"/>
  <c r="M57" i="33"/>
  <c r="M57" i="59" s="1"/>
  <c r="M103" i="61"/>
  <c r="M117" i="61" s="1"/>
  <c r="M56" i="59"/>
  <c r="M64" i="33"/>
  <c r="M55" i="33"/>
  <c r="M55" i="59"/>
  <c r="N59" i="33"/>
  <c r="M184" i="33"/>
  <c r="M167" i="33"/>
  <c r="M239" i="33"/>
  <c r="M251" i="33" s="1"/>
  <c r="M224" i="33"/>
  <c r="M236" i="33" s="1"/>
  <c r="K9" i="59" l="1"/>
  <c r="L376" i="33"/>
  <c r="O61" i="33"/>
  <c r="N60" i="33"/>
  <c r="M71" i="33"/>
  <c r="M113" i="33"/>
  <c r="M119" i="33" s="1"/>
  <c r="M185" i="33"/>
  <c r="M114" i="33" s="1"/>
  <c r="M186" i="33"/>
  <c r="M65" i="33"/>
  <c r="N84" i="33" s="1"/>
  <c r="M61" i="59"/>
  <c r="O59" i="59" l="1"/>
  <c r="P62" i="33"/>
  <c r="P60" i="59" s="1"/>
  <c r="N91" i="33"/>
  <c r="N9" i="55"/>
  <c r="M63" i="59"/>
  <c r="M70" i="33"/>
  <c r="N4" i="56"/>
  <c r="N58" i="59"/>
  <c r="N107" i="49" l="1"/>
  <c r="N106" i="49" s="1"/>
  <c r="N109" i="49" s="1"/>
  <c r="N103" i="49" s="1"/>
  <c r="N107" i="48"/>
  <c r="N106" i="48" s="1"/>
  <c r="N109" i="48" s="1"/>
  <c r="N103" i="48" s="1"/>
  <c r="N107" i="47"/>
  <c r="N106" i="47" s="1"/>
  <c r="N109" i="47" s="1"/>
  <c r="N103" i="47" s="1"/>
  <c r="N107" i="46"/>
  <c r="N106" i="46" s="1"/>
  <c r="N109" i="46" s="1"/>
  <c r="N103" i="46" s="1"/>
  <c r="N107" i="45"/>
  <c r="N106" i="45" s="1"/>
  <c r="N109" i="45" s="1"/>
  <c r="N103" i="45" s="1"/>
  <c r="N107" i="44"/>
  <c r="N106" i="44" s="1"/>
  <c r="N109" i="44" s="1"/>
  <c r="N103" i="44" s="1"/>
  <c r="N107" i="40"/>
  <c r="N106" i="40" s="1"/>
  <c r="N109" i="40" s="1"/>
  <c r="N103" i="40" s="1"/>
  <c r="N107" i="43"/>
  <c r="N106" i="43" s="1"/>
  <c r="N109" i="43" s="1"/>
  <c r="N103" i="43" s="1"/>
  <c r="N107" i="32"/>
  <c r="N106" i="32" s="1"/>
  <c r="N109" i="32" s="1"/>
  <c r="N103" i="32" s="1"/>
  <c r="N107" i="41"/>
  <c r="N106" i="41" s="1"/>
  <c r="N109" i="41" s="1"/>
  <c r="N103" i="41" s="1"/>
  <c r="N107" i="42"/>
  <c r="N106" i="42" s="1"/>
  <c r="N109" i="42" s="1"/>
  <c r="N103" i="42" s="1"/>
  <c r="N107" i="1"/>
  <c r="N8" i="55"/>
  <c r="M3" i="56"/>
  <c r="M81" i="49"/>
  <c r="M62" i="49" s="1"/>
  <c r="M63" i="49" s="1"/>
  <c r="M81" i="48"/>
  <c r="M62" i="48" s="1"/>
  <c r="M63" i="48" s="1"/>
  <c r="M81" i="47"/>
  <c r="M62" i="47" s="1"/>
  <c r="M63" i="47" s="1"/>
  <c r="M81" i="46"/>
  <c r="M62" i="46" s="1"/>
  <c r="M63" i="46" s="1"/>
  <c r="M81" i="45"/>
  <c r="M62" i="45" s="1"/>
  <c r="M63" i="45" s="1"/>
  <c r="M81" i="44"/>
  <c r="M62" i="44" s="1"/>
  <c r="M63" i="44" s="1"/>
  <c r="M81" i="40"/>
  <c r="M62" i="40" s="1"/>
  <c r="M63" i="40" s="1"/>
  <c r="M81" i="43"/>
  <c r="M62" i="43" s="1"/>
  <c r="M63" i="43" s="1"/>
  <c r="M81" i="41"/>
  <c r="M62" i="41" s="1"/>
  <c r="M63" i="41" s="1"/>
  <c r="M81" i="42"/>
  <c r="M62" i="42" s="1"/>
  <c r="M63" i="42" s="1"/>
  <c r="M81" i="1"/>
  <c r="M62" i="1" s="1"/>
  <c r="M63" i="1" s="1"/>
  <c r="M369" i="33"/>
  <c r="M375" i="33" s="1"/>
  <c r="M81" i="32"/>
  <c r="M62" i="32" s="1"/>
  <c r="M63" i="32" s="1"/>
  <c r="M62" i="59"/>
  <c r="N72" i="33"/>
  <c r="M155" i="32" l="1"/>
  <c r="M64" i="32"/>
  <c r="M65" i="32" s="1"/>
  <c r="M155" i="42"/>
  <c r="M64" i="42"/>
  <c r="M65" i="42" s="1"/>
  <c r="M155" i="44"/>
  <c r="M64" i="44"/>
  <c r="M65" i="44" s="1"/>
  <c r="M155" i="48"/>
  <c r="M64" i="48"/>
  <c r="M65" i="48" s="1"/>
  <c r="N106" i="1"/>
  <c r="N97" i="33"/>
  <c r="N101" i="43"/>
  <c r="N213" i="33" s="1"/>
  <c r="N66" i="43"/>
  <c r="N101" i="46"/>
  <c r="N217" i="33" s="1"/>
  <c r="N66" i="46"/>
  <c r="M155" i="41"/>
  <c r="M64" i="41"/>
  <c r="M65" i="41" s="1"/>
  <c r="M155" i="45"/>
  <c r="M64" i="45"/>
  <c r="M65" i="45" s="1"/>
  <c r="M155" i="49"/>
  <c r="M64" i="49"/>
  <c r="M65" i="49" s="1"/>
  <c r="N101" i="42"/>
  <c r="N212" i="33" s="1"/>
  <c r="N66" i="42"/>
  <c r="N101" i="40"/>
  <c r="N214" i="33" s="1"/>
  <c r="N66" i="40"/>
  <c r="N101" i="47"/>
  <c r="N218" i="33" s="1"/>
  <c r="N66" i="47"/>
  <c r="N64" i="59"/>
  <c r="M64" i="43"/>
  <c r="M65" i="43" s="1"/>
  <c r="M155" i="43"/>
  <c r="M64" i="46"/>
  <c r="M65" i="46" s="1"/>
  <c r="M155" i="46"/>
  <c r="M55" i="56"/>
  <c r="M56" i="56" s="1"/>
  <c r="M37" i="56"/>
  <c r="M38" i="56" s="1"/>
  <c r="M47" i="56"/>
  <c r="M42" i="56"/>
  <c r="M43" i="56" s="1"/>
  <c r="N101" i="41"/>
  <c r="N211" i="33" s="1"/>
  <c r="N66" i="41"/>
  <c r="N101" i="44"/>
  <c r="N215" i="33" s="1"/>
  <c r="N66" i="44"/>
  <c r="N101" i="48"/>
  <c r="N219" i="33" s="1"/>
  <c r="N66" i="48"/>
  <c r="M155" i="1"/>
  <c r="M64" i="1"/>
  <c r="M65" i="1" s="1"/>
  <c r="M155" i="40"/>
  <c r="M64" i="40"/>
  <c r="M65" i="40" s="1"/>
  <c r="M155" i="47"/>
  <c r="M64" i="47"/>
  <c r="M65" i="47" s="1"/>
  <c r="N90" i="33"/>
  <c r="N83" i="33"/>
  <c r="N101" i="32"/>
  <c r="N210" i="33" s="1"/>
  <c r="N66" i="32"/>
  <c r="N101" i="45"/>
  <c r="N216" i="33" s="1"/>
  <c r="N66" i="45"/>
  <c r="N101" i="49"/>
  <c r="N220" i="33" s="1"/>
  <c r="N66" i="49"/>
  <c r="N41" i="56" l="1"/>
  <c r="M68" i="49"/>
  <c r="M14" i="61"/>
  <c r="M28" i="61" s="1"/>
  <c r="M68" i="41"/>
  <c r="M5" i="61"/>
  <c r="M19" i="61" s="1"/>
  <c r="M68" i="48"/>
  <c r="M13" i="61"/>
  <c r="M27" i="61" s="1"/>
  <c r="M68" i="42"/>
  <c r="M6" i="61"/>
  <c r="M20" i="61" s="1"/>
  <c r="M68" i="40"/>
  <c r="M8" i="61"/>
  <c r="M22" i="61" s="1"/>
  <c r="M49" i="56"/>
  <c r="N46" i="56"/>
  <c r="M68" i="46"/>
  <c r="M11" i="61"/>
  <c r="M25" i="61" s="1"/>
  <c r="M59" i="56"/>
  <c r="M60" i="56"/>
  <c r="M133" i="33" s="1"/>
  <c r="M68" i="45"/>
  <c r="M10" i="61"/>
  <c r="M24" i="61" s="1"/>
  <c r="M68" i="44"/>
  <c r="M9" i="61"/>
  <c r="M23" i="61" s="1"/>
  <c r="M68" i="32"/>
  <c r="M4" i="61"/>
  <c r="M18" i="61" s="1"/>
  <c r="M68" i="47"/>
  <c r="M12" i="61"/>
  <c r="M26" i="61" s="1"/>
  <c r="M68" i="1"/>
  <c r="M43" i="33"/>
  <c r="M3" i="61"/>
  <c r="M52" i="56"/>
  <c r="M68" i="43"/>
  <c r="M7" i="61"/>
  <c r="M21" i="61" s="1"/>
  <c r="N109" i="1"/>
  <c r="N103" i="1" s="1"/>
  <c r="N96" i="33"/>
  <c r="N104" i="33" s="1"/>
  <c r="M38" i="33" l="1"/>
  <c r="M44" i="33"/>
  <c r="M42" i="33"/>
  <c r="M47" i="59" s="1"/>
  <c r="M40" i="33"/>
  <c r="M48" i="56"/>
  <c r="M73" i="48"/>
  <c r="N74" i="48" s="1"/>
  <c r="M139" i="48"/>
  <c r="M73" i="49"/>
  <c r="N74" i="49" s="1"/>
  <c r="M139" i="49"/>
  <c r="M73" i="1"/>
  <c r="N74" i="1" s="1"/>
  <c r="M46" i="33"/>
  <c r="M49" i="59" s="1"/>
  <c r="M139" i="1"/>
  <c r="P135" i="51" s="1"/>
  <c r="M73" i="32"/>
  <c r="N74" i="32" s="1"/>
  <c r="M139" i="32"/>
  <c r="M61" i="56"/>
  <c r="M132" i="33"/>
  <c r="M75" i="59" s="1"/>
  <c r="M73" i="43"/>
  <c r="N74" i="43" s="1"/>
  <c r="M139" i="43"/>
  <c r="M73" i="45"/>
  <c r="N74" i="45" s="1"/>
  <c r="M139" i="45"/>
  <c r="M84" i="46"/>
  <c r="M73" i="46"/>
  <c r="N74" i="46" s="1"/>
  <c r="M139" i="46"/>
  <c r="M73" i="42"/>
  <c r="N74" i="42" s="1"/>
  <c r="M139" i="42"/>
  <c r="M73" i="41"/>
  <c r="N74" i="41" s="1"/>
  <c r="M139" i="41"/>
  <c r="N101" i="1"/>
  <c r="N209" i="33" s="1"/>
  <c r="N66" i="1"/>
  <c r="M17" i="61"/>
  <c r="M15" i="61"/>
  <c r="M29" i="61" s="1"/>
  <c r="M73" i="47"/>
  <c r="N74" i="47" s="1"/>
  <c r="M84" i="47"/>
  <c r="M139" i="47"/>
  <c r="M139" i="44"/>
  <c r="M73" i="44"/>
  <c r="N74" i="44" s="1"/>
  <c r="M73" i="40"/>
  <c r="N74" i="40" s="1"/>
  <c r="M139" i="40"/>
  <c r="P136" i="51" s="1"/>
  <c r="M84" i="40" l="1"/>
  <c r="M84" i="41"/>
  <c r="M88" i="41" s="1"/>
  <c r="M84" i="42"/>
  <c r="M87" i="42" s="1"/>
  <c r="M84" i="43"/>
  <c r="M356" i="33" s="1"/>
  <c r="M87" i="41"/>
  <c r="M88" i="42"/>
  <c r="M355" i="33"/>
  <c r="M88" i="46"/>
  <c r="M87" i="46"/>
  <c r="M360" i="33"/>
  <c r="N85" i="49"/>
  <c r="N287" i="51"/>
  <c r="N61" i="49"/>
  <c r="N85" i="48"/>
  <c r="N286" i="51"/>
  <c r="N61" i="48"/>
  <c r="N85" i="47"/>
  <c r="N285" i="51"/>
  <c r="N61" i="47"/>
  <c r="N85" i="32"/>
  <c r="N277" i="51"/>
  <c r="N61" i="32"/>
  <c r="N85" i="1"/>
  <c r="N276" i="51"/>
  <c r="N61" i="1"/>
  <c r="M84" i="49"/>
  <c r="N85" i="44"/>
  <c r="N282" i="51"/>
  <c r="N61" i="44"/>
  <c r="M88" i="47"/>
  <c r="M87" i="47"/>
  <c r="M361" i="33"/>
  <c r="M88" i="40"/>
  <c r="M87" i="40"/>
  <c r="M357" i="33"/>
  <c r="N85" i="41"/>
  <c r="N278" i="51"/>
  <c r="N61" i="41"/>
  <c r="M84" i="44"/>
  <c r="N85" i="45"/>
  <c r="N283" i="51"/>
  <c r="N61" i="45"/>
  <c r="N85" i="43"/>
  <c r="N280" i="51"/>
  <c r="N61" i="43"/>
  <c r="M62" i="56"/>
  <c r="M135" i="33" s="1"/>
  <c r="M134" i="33"/>
  <c r="M76" i="59" s="1"/>
  <c r="M84" i="32"/>
  <c r="M84" i="1"/>
  <c r="N85" i="40"/>
  <c r="N281" i="51"/>
  <c r="N61" i="40"/>
  <c r="N85" i="42"/>
  <c r="N279" i="51"/>
  <c r="N61" i="42"/>
  <c r="N85" i="46"/>
  <c r="N284" i="51"/>
  <c r="N61" i="46"/>
  <c r="M84" i="45"/>
  <c r="M88" i="43"/>
  <c r="M84" i="48"/>
  <c r="M87" i="43" l="1"/>
  <c r="M354" i="33"/>
  <c r="M88" i="45"/>
  <c r="M87" i="45"/>
  <c r="M359" i="33"/>
  <c r="N67" i="46"/>
  <c r="CE57" i="57"/>
  <c r="N128" i="46"/>
  <c r="N77" i="46"/>
  <c r="N78" i="46"/>
  <c r="N112" i="46"/>
  <c r="N67" i="42"/>
  <c r="CE52" i="57"/>
  <c r="N78" i="42"/>
  <c r="N77" i="42"/>
  <c r="N128" i="42"/>
  <c r="N112" i="42"/>
  <c r="M77" i="59"/>
  <c r="N50" i="45"/>
  <c r="N50" i="1"/>
  <c r="N50" i="43"/>
  <c r="N50" i="32"/>
  <c r="N50" i="47"/>
  <c r="N50" i="41"/>
  <c r="N50" i="49"/>
  <c r="N50" i="44"/>
  <c r="N50" i="48"/>
  <c r="N50" i="40"/>
  <c r="N50" i="42"/>
  <c r="N50" i="46"/>
  <c r="N67" i="41"/>
  <c r="CE51" i="57"/>
  <c r="N128" i="41"/>
  <c r="N78" i="41"/>
  <c r="N77" i="41"/>
  <c r="N112" i="41"/>
  <c r="N288" i="51"/>
  <c r="N291" i="51" s="1"/>
  <c r="N300" i="51"/>
  <c r="M132" i="42"/>
  <c r="M133" i="42" s="1"/>
  <c r="M134" i="42" s="1"/>
  <c r="L79" i="42" s="1"/>
  <c r="M148" i="42" s="1"/>
  <c r="M398" i="33"/>
  <c r="M50" i="61"/>
  <c r="M64" i="61" s="1"/>
  <c r="M207" i="51"/>
  <c r="M223" i="51" s="1"/>
  <c r="M90" i="42"/>
  <c r="M130" i="42"/>
  <c r="L129" i="42"/>
  <c r="L131" i="42" s="1"/>
  <c r="M88" i="48"/>
  <c r="M87" i="48"/>
  <c r="M362" i="33"/>
  <c r="M132" i="43"/>
  <c r="M133" i="43" s="1"/>
  <c r="M134" i="43" s="1"/>
  <c r="L79" i="43" s="1"/>
  <c r="M148" i="43" s="1"/>
  <c r="M399" i="33"/>
  <c r="M51" i="61"/>
  <c r="M65" i="61" s="1"/>
  <c r="M208" i="51"/>
  <c r="M224" i="51" s="1"/>
  <c r="M90" i="43"/>
  <c r="L129" i="43"/>
  <c r="L131" i="43" s="1"/>
  <c r="M130" i="43"/>
  <c r="N298" i="51"/>
  <c r="N293" i="51"/>
  <c r="N77" i="40"/>
  <c r="N67" i="40"/>
  <c r="N78" i="40"/>
  <c r="CE54" i="57"/>
  <c r="N128" i="40"/>
  <c r="N112" i="40"/>
  <c r="M88" i="1"/>
  <c r="M87" i="1"/>
  <c r="M352" i="33"/>
  <c r="M48" i="33"/>
  <c r="N67" i="43"/>
  <c r="CE53" i="57"/>
  <c r="N128" i="43"/>
  <c r="N78" i="43"/>
  <c r="N77" i="43"/>
  <c r="N112" i="43"/>
  <c r="N67" i="45"/>
  <c r="CE56" i="57"/>
  <c r="N78" i="45"/>
  <c r="N128" i="45"/>
  <c r="N77" i="45"/>
  <c r="N112" i="45"/>
  <c r="N292" i="51"/>
  <c r="M132" i="47"/>
  <c r="M133" i="47" s="1"/>
  <c r="M134" i="47" s="1"/>
  <c r="L79" i="47" s="1"/>
  <c r="M148" i="47" s="1"/>
  <c r="M404" i="33"/>
  <c r="M56" i="61"/>
  <c r="M70" i="61" s="1"/>
  <c r="M213" i="51"/>
  <c r="M229" i="51" s="1"/>
  <c r="M90" i="47"/>
  <c r="M130" i="47"/>
  <c r="L129" i="47"/>
  <c r="L131" i="47" s="1"/>
  <c r="M132" i="46"/>
  <c r="M133" i="46" s="1"/>
  <c r="M134" i="46" s="1"/>
  <c r="L79" i="46" s="1"/>
  <c r="M148" i="46" s="1"/>
  <c r="M403" i="33"/>
  <c r="M55" i="61"/>
  <c r="M69" i="61" s="1"/>
  <c r="M212" i="51"/>
  <c r="M228" i="51" s="1"/>
  <c r="M90" i="46"/>
  <c r="M130" i="46"/>
  <c r="L129" i="46"/>
  <c r="L131" i="46" s="1"/>
  <c r="N295" i="51"/>
  <c r="M88" i="32"/>
  <c r="M87" i="32"/>
  <c r="M353" i="33"/>
  <c r="N294" i="51"/>
  <c r="N297" i="51"/>
  <c r="M132" i="40"/>
  <c r="M133" i="40" s="1"/>
  <c r="M134" i="40" s="1"/>
  <c r="M400" i="33"/>
  <c r="M52" i="61"/>
  <c r="M66" i="61" s="1"/>
  <c r="M209" i="51"/>
  <c r="M225" i="51" s="1"/>
  <c r="M90" i="40"/>
  <c r="L129" i="40"/>
  <c r="L131" i="40" s="1"/>
  <c r="M130" i="40"/>
  <c r="N67" i="44"/>
  <c r="CE55" i="57"/>
  <c r="N77" i="44"/>
  <c r="N128" i="44"/>
  <c r="N78" i="44"/>
  <c r="N112" i="44"/>
  <c r="M88" i="49"/>
  <c r="M87" i="49"/>
  <c r="M363" i="33"/>
  <c r="N49" i="33"/>
  <c r="N51" i="59" s="1"/>
  <c r="M87" i="44"/>
  <c r="M88" i="44"/>
  <c r="M358" i="33"/>
  <c r="N296" i="51"/>
  <c r="N67" i="1"/>
  <c r="N39" i="33"/>
  <c r="CE49" i="57"/>
  <c r="N78" i="1"/>
  <c r="N128" i="1"/>
  <c r="N77" i="1"/>
  <c r="N112" i="1"/>
  <c r="N67" i="32"/>
  <c r="CE50" i="57"/>
  <c r="N78" i="32"/>
  <c r="N128" i="32"/>
  <c r="N77" i="32"/>
  <c r="N112" i="32"/>
  <c r="N67" i="47"/>
  <c r="CE58" i="57"/>
  <c r="N78" i="47"/>
  <c r="N128" i="47"/>
  <c r="N77" i="47"/>
  <c r="N112" i="47"/>
  <c r="N67" i="48"/>
  <c r="CE59" i="57"/>
  <c r="N78" i="48"/>
  <c r="N77" i="48"/>
  <c r="N128" i="48"/>
  <c r="N112" i="48"/>
  <c r="N67" i="49"/>
  <c r="CE60" i="57"/>
  <c r="N128" i="49"/>
  <c r="N78" i="49"/>
  <c r="N77" i="49"/>
  <c r="N112" i="49"/>
  <c r="M132" i="41"/>
  <c r="M133" i="41" s="1"/>
  <c r="M134" i="41" s="1"/>
  <c r="L79" i="41" s="1"/>
  <c r="M148" i="41" s="1"/>
  <c r="M397" i="33"/>
  <c r="M49" i="61"/>
  <c r="M63" i="61" s="1"/>
  <c r="M206" i="51"/>
  <c r="M222" i="51" s="1"/>
  <c r="M90" i="41"/>
  <c r="M130" i="41"/>
  <c r="L129" i="41"/>
  <c r="L131" i="41" s="1"/>
  <c r="N299" i="51" l="1"/>
  <c r="N301" i="51"/>
  <c r="N290" i="51"/>
  <c r="N119" i="47"/>
  <c r="N116" i="47"/>
  <c r="N293" i="33" s="1"/>
  <c r="N308" i="33" s="1"/>
  <c r="N114" i="47"/>
  <c r="N115" i="47" s="1"/>
  <c r="N263" i="33" s="1"/>
  <c r="N278" i="33" s="1"/>
  <c r="N45" i="33"/>
  <c r="M132" i="44"/>
  <c r="M133" i="44" s="1"/>
  <c r="M134" i="44" s="1"/>
  <c r="L79" i="44" s="1"/>
  <c r="M148" i="44" s="1"/>
  <c r="M401" i="33"/>
  <c r="M53" i="61"/>
  <c r="M67" i="61" s="1"/>
  <c r="M210" i="51"/>
  <c r="M226" i="51" s="1"/>
  <c r="M90" i="44"/>
  <c r="M130" i="44"/>
  <c r="L129" i="44"/>
  <c r="L131" i="44" s="1"/>
  <c r="M132" i="32"/>
  <c r="M133" i="32" s="1"/>
  <c r="M134" i="32" s="1"/>
  <c r="L79" i="32" s="1"/>
  <c r="M148" i="32" s="1"/>
  <c r="M396" i="33"/>
  <c r="M48" i="61"/>
  <c r="M62" i="61" s="1"/>
  <c r="M205" i="51"/>
  <c r="M221" i="51" s="1"/>
  <c r="M90" i="32"/>
  <c r="L129" i="32"/>
  <c r="L131" i="32" s="1"/>
  <c r="M130" i="32"/>
  <c r="M93" i="46"/>
  <c r="M94" i="46" s="1"/>
  <c r="M91" i="46"/>
  <c r="M331" i="33"/>
  <c r="M344" i="33" s="1"/>
  <c r="N119" i="43"/>
  <c r="N116" i="43"/>
  <c r="N288" i="33" s="1"/>
  <c r="N303" i="33" s="1"/>
  <c r="N114" i="43"/>
  <c r="N115" i="43" s="1"/>
  <c r="N258" i="33" s="1"/>
  <c r="N273" i="33" s="1"/>
  <c r="M364" i="33"/>
  <c r="M93" i="42"/>
  <c r="M94" i="42" s="1"/>
  <c r="M91" i="42"/>
  <c r="M326" i="33"/>
  <c r="M339" i="33" s="1"/>
  <c r="M93" i="41"/>
  <c r="M94" i="41" s="1"/>
  <c r="M91" i="41"/>
  <c r="M325" i="33"/>
  <c r="M338" i="33" s="1"/>
  <c r="N119" i="48"/>
  <c r="N116" i="48"/>
  <c r="N294" i="33" s="1"/>
  <c r="N309" i="33" s="1"/>
  <c r="N114" i="48"/>
  <c r="N115" i="48" s="1"/>
  <c r="N264" i="33" s="1"/>
  <c r="M132" i="49"/>
  <c r="M133" i="49" s="1"/>
  <c r="M134" i="49" s="1"/>
  <c r="L79" i="49" s="1"/>
  <c r="M148" i="49" s="1"/>
  <c r="M406" i="33"/>
  <c r="M58" i="61"/>
  <c r="M72" i="61" s="1"/>
  <c r="M215" i="51"/>
  <c r="M231" i="51" s="1"/>
  <c r="M90" i="49"/>
  <c r="M130" i="49"/>
  <c r="L129" i="49"/>
  <c r="L131" i="49" s="1"/>
  <c r="K141" i="47"/>
  <c r="L140" i="47"/>
  <c r="N116" i="45"/>
  <c r="N291" i="33" s="1"/>
  <c r="N306" i="33" s="1"/>
  <c r="N119" i="45"/>
  <c r="N114" i="45"/>
  <c r="N115" i="45" s="1"/>
  <c r="N261" i="33" s="1"/>
  <c r="M51" i="33"/>
  <c r="M52" i="59" s="1"/>
  <c r="K141" i="43"/>
  <c r="L140" i="43"/>
  <c r="M132" i="48"/>
  <c r="M133" i="48" s="1"/>
  <c r="M134" i="48" s="1"/>
  <c r="L79" i="48" s="1"/>
  <c r="M148" i="48" s="1"/>
  <c r="M405" i="33"/>
  <c r="M57" i="61"/>
  <c r="M71" i="61" s="1"/>
  <c r="M214" i="51"/>
  <c r="M230" i="51" s="1"/>
  <c r="M90" i="48"/>
  <c r="L129" i="48"/>
  <c r="L131" i="48" s="1"/>
  <c r="M130" i="48"/>
  <c r="N119" i="49"/>
  <c r="N116" i="49"/>
  <c r="N295" i="33" s="1"/>
  <c r="N310" i="33" s="1"/>
  <c r="N114" i="49"/>
  <c r="N115" i="49" s="1"/>
  <c r="N265" i="33" s="1"/>
  <c r="N280" i="33" s="1"/>
  <c r="N119" i="1"/>
  <c r="N116" i="1"/>
  <c r="N284" i="33" s="1"/>
  <c r="N114" i="1"/>
  <c r="CE61" i="57"/>
  <c r="N119" i="44"/>
  <c r="N116" i="44"/>
  <c r="N290" i="33" s="1"/>
  <c r="N305" i="33" s="1"/>
  <c r="N114" i="44"/>
  <c r="N115" i="44" s="1"/>
  <c r="N260" i="33" s="1"/>
  <c r="N275" i="33" s="1"/>
  <c r="O133" i="51"/>
  <c r="D133" i="51" s="1"/>
  <c r="L72" i="59"/>
  <c r="K141" i="40"/>
  <c r="L140" i="40"/>
  <c r="K141" i="46"/>
  <c r="L140" i="46"/>
  <c r="M132" i="1"/>
  <c r="M133" i="1" s="1"/>
  <c r="M134" i="1" s="1"/>
  <c r="M395" i="33"/>
  <c r="M47" i="61"/>
  <c r="M61" i="61" s="1"/>
  <c r="M204" i="51"/>
  <c r="M220" i="51" s="1"/>
  <c r="M90" i="1"/>
  <c r="L129" i="1"/>
  <c r="M130" i="1"/>
  <c r="M93" i="43"/>
  <c r="M94" i="43" s="1"/>
  <c r="M91" i="43"/>
  <c r="M327" i="33"/>
  <c r="M340" i="33" s="1"/>
  <c r="K141" i="42"/>
  <c r="L140" i="42"/>
  <c r="N305" i="51"/>
  <c r="N309" i="51" s="1"/>
  <c r="N304" i="51"/>
  <c r="N119" i="46"/>
  <c r="N116" i="46"/>
  <c r="N292" i="33" s="1"/>
  <c r="N307" i="33" s="1"/>
  <c r="N114" i="46"/>
  <c r="N115" i="46" s="1"/>
  <c r="N262" i="33" s="1"/>
  <c r="N277" i="33" s="1"/>
  <c r="K141" i="41"/>
  <c r="L140" i="41"/>
  <c r="N119" i="32"/>
  <c r="N116" i="32"/>
  <c r="N285" i="33" s="1"/>
  <c r="N300" i="33" s="1"/>
  <c r="N114" i="32"/>
  <c r="N115" i="32" s="1"/>
  <c r="N255" i="33" s="1"/>
  <c r="M93" i="40"/>
  <c r="M94" i="40" s="1"/>
  <c r="M91" i="40"/>
  <c r="L79" i="40"/>
  <c r="M148" i="40" s="1"/>
  <c r="M71" i="59"/>
  <c r="M93" i="47"/>
  <c r="M94" i="47" s="1"/>
  <c r="M91" i="47"/>
  <c r="M332" i="33"/>
  <c r="M345" i="33" s="1"/>
  <c r="M87" i="33"/>
  <c r="M53" i="33"/>
  <c r="M54" i="59" s="1"/>
  <c r="M52" i="33"/>
  <c r="M53" i="59" s="1"/>
  <c r="M59" i="61"/>
  <c r="M73" i="61" s="1"/>
  <c r="M50" i="59"/>
  <c r="N119" i="40"/>
  <c r="N116" i="40"/>
  <c r="N289" i="33" s="1"/>
  <c r="N304" i="33" s="1"/>
  <c r="N114" i="40"/>
  <c r="N115" i="40" s="1"/>
  <c r="N259" i="33" s="1"/>
  <c r="N274" i="33" s="1"/>
  <c r="N119" i="41"/>
  <c r="N116" i="41"/>
  <c r="N286" i="33" s="1"/>
  <c r="N301" i="33" s="1"/>
  <c r="N114" i="41"/>
  <c r="N115" i="41" s="1"/>
  <c r="N256" i="33" s="1"/>
  <c r="N119" i="42"/>
  <c r="N116" i="42"/>
  <c r="N287" i="33" s="1"/>
  <c r="N302" i="33" s="1"/>
  <c r="N114" i="42"/>
  <c r="N115" i="42" s="1"/>
  <c r="N257" i="33" s="1"/>
  <c r="N272" i="33" s="1"/>
  <c r="M132" i="45"/>
  <c r="M133" i="45" s="1"/>
  <c r="M134" i="45" s="1"/>
  <c r="L79" i="45" s="1"/>
  <c r="M148" i="45" s="1"/>
  <c r="M402" i="33"/>
  <c r="M54" i="61"/>
  <c r="M68" i="61" s="1"/>
  <c r="M211" i="51"/>
  <c r="M227" i="51" s="1"/>
  <c r="M90" i="45"/>
  <c r="L129" i="45"/>
  <c r="L131" i="45" s="1"/>
  <c r="M130" i="45"/>
  <c r="N271" i="33" l="1"/>
  <c r="N276" i="33"/>
  <c r="M330" i="33"/>
  <c r="M343" i="33" s="1"/>
  <c r="N124" i="40"/>
  <c r="N121" i="40"/>
  <c r="N102" i="40"/>
  <c r="N71" i="40" s="1"/>
  <c r="N270" i="33"/>
  <c r="N308" i="51"/>
  <c r="N310" i="51" s="1"/>
  <c r="N306" i="51"/>
  <c r="N299" i="33"/>
  <c r="N311" i="33" s="1"/>
  <c r="N296" i="33"/>
  <c r="N124" i="49"/>
  <c r="N121" i="49"/>
  <c r="N102" i="49"/>
  <c r="N71" i="49" s="1"/>
  <c r="N124" i="45"/>
  <c r="N102" i="45"/>
  <c r="N71" i="45" s="1"/>
  <c r="N121" i="45"/>
  <c r="M93" i="49"/>
  <c r="M94" i="49" s="1"/>
  <c r="M91" i="49"/>
  <c r="M334" i="33"/>
  <c r="M347" i="33" s="1"/>
  <c r="N124" i="43"/>
  <c r="N121" i="43"/>
  <c r="N102" i="43"/>
  <c r="N71" i="43" s="1"/>
  <c r="O134" i="51"/>
  <c r="D134" i="51" s="1"/>
  <c r="K141" i="44"/>
  <c r="L140" i="44"/>
  <c r="N124" i="41"/>
  <c r="N121" i="41"/>
  <c r="N102" i="41"/>
  <c r="N71" i="41" s="1"/>
  <c r="N124" i="44"/>
  <c r="N121" i="44"/>
  <c r="N102" i="44"/>
  <c r="N71" i="44" s="1"/>
  <c r="N124" i="1"/>
  <c r="N121" i="1"/>
  <c r="N102" i="1"/>
  <c r="N71" i="1" s="1"/>
  <c r="N279" i="33"/>
  <c r="K141" i="45"/>
  <c r="L140" i="45"/>
  <c r="N124" i="42"/>
  <c r="N121" i="42"/>
  <c r="N102" i="42"/>
  <c r="N71" i="42" s="1"/>
  <c r="N124" i="32"/>
  <c r="N121" i="32"/>
  <c r="N102" i="32"/>
  <c r="N71" i="32" s="1"/>
  <c r="L131" i="1"/>
  <c r="L137" i="1"/>
  <c r="M410" i="33"/>
  <c r="M80" i="59" s="1"/>
  <c r="M411" i="33"/>
  <c r="M81" i="59" s="1"/>
  <c r="M409" i="33"/>
  <c r="M79" i="59" s="1"/>
  <c r="M408" i="33"/>
  <c r="M78" i="59" s="1"/>
  <c r="K141" i="48"/>
  <c r="L140" i="48"/>
  <c r="K141" i="49"/>
  <c r="L140" i="49"/>
  <c r="K141" i="32"/>
  <c r="L140" i="32"/>
  <c r="M93" i="44"/>
  <c r="M94" i="44" s="1"/>
  <c r="M91" i="44"/>
  <c r="M329" i="33"/>
  <c r="M342" i="33" s="1"/>
  <c r="N124" i="47"/>
  <c r="N121" i="47"/>
  <c r="N102" i="47"/>
  <c r="N71" i="47" s="1"/>
  <c r="M93" i="45"/>
  <c r="M94" i="45" s="1"/>
  <c r="M91" i="45"/>
  <c r="M328" i="33"/>
  <c r="M341" i="33" s="1"/>
  <c r="N124" i="46"/>
  <c r="N102" i="46"/>
  <c r="N71" i="46" s="1"/>
  <c r="N121" i="46"/>
  <c r="M93" i="1"/>
  <c r="M94" i="1" s="1"/>
  <c r="M91" i="1"/>
  <c r="M136" i="1"/>
  <c r="L79" i="1"/>
  <c r="M148" i="1" s="1"/>
  <c r="M69" i="59"/>
  <c r="N115" i="1"/>
  <c r="N254" i="33" s="1"/>
  <c r="N269" i="33" s="1"/>
  <c r="N281" i="33" s="1"/>
  <c r="N206" i="33"/>
  <c r="M93" i="48"/>
  <c r="M94" i="48" s="1"/>
  <c r="M91" i="48"/>
  <c r="M333" i="33"/>
  <c r="M346" i="33" s="1"/>
  <c r="N124" i="48"/>
  <c r="N121" i="48"/>
  <c r="N102" i="48"/>
  <c r="N71" i="48" s="1"/>
  <c r="M93" i="32"/>
  <c r="M94" i="32" s="1"/>
  <c r="M91" i="32"/>
  <c r="M324" i="33"/>
  <c r="M337" i="33" s="1"/>
  <c r="N48" i="59"/>
  <c r="N106" i="33" l="1"/>
  <c r="N107" i="33"/>
  <c r="N70" i="47"/>
  <c r="N144" i="61"/>
  <c r="N158" i="61" s="1"/>
  <c r="N422" i="51"/>
  <c r="N70" i="32"/>
  <c r="N136" i="61"/>
  <c r="N150" i="61" s="1"/>
  <c r="N414" i="51"/>
  <c r="N70" i="42"/>
  <c r="N138" i="61"/>
  <c r="N152" i="61" s="1"/>
  <c r="N416" i="51"/>
  <c r="N70" i="1"/>
  <c r="N56" i="33"/>
  <c r="N135" i="61"/>
  <c r="N413" i="51"/>
  <c r="N70" i="41"/>
  <c r="N137" i="61"/>
  <c r="N151" i="61" s="1"/>
  <c r="N415" i="51"/>
  <c r="N70" i="43"/>
  <c r="N139" i="61"/>
  <c r="N153" i="61" s="1"/>
  <c r="N417" i="51"/>
  <c r="N70" i="45"/>
  <c r="N142" i="61"/>
  <c r="N156" i="61" s="1"/>
  <c r="N420" i="51"/>
  <c r="N70" i="48"/>
  <c r="N145" i="61"/>
  <c r="N159" i="61" s="1"/>
  <c r="N423" i="51"/>
  <c r="N165" i="33"/>
  <c r="N86" i="48"/>
  <c r="N70" i="46"/>
  <c r="N143" i="61"/>
  <c r="N157" i="61" s="1"/>
  <c r="N421" i="51"/>
  <c r="N124" i="33"/>
  <c r="N101" i="33" s="1"/>
  <c r="N161" i="33"/>
  <c r="N86" i="44"/>
  <c r="N162" i="33"/>
  <c r="N86" i="45"/>
  <c r="N166" i="33"/>
  <c r="N86" i="49"/>
  <c r="N345" i="51"/>
  <c r="N349" i="51"/>
  <c r="N353" i="51"/>
  <c r="N344" i="51"/>
  <c r="N348" i="51"/>
  <c r="N352" i="51"/>
  <c r="N347" i="51"/>
  <c r="N351" i="51"/>
  <c r="N355" i="51"/>
  <c r="N346" i="51"/>
  <c r="N350" i="51"/>
  <c r="N354" i="51"/>
  <c r="N160" i="33"/>
  <c r="N86" i="40"/>
  <c r="N163" i="33"/>
  <c r="N86" i="46"/>
  <c r="N164" i="33"/>
  <c r="N86" i="47"/>
  <c r="N156" i="33"/>
  <c r="N86" i="32"/>
  <c r="N158" i="33"/>
  <c r="N86" i="42"/>
  <c r="N155" i="33"/>
  <c r="N86" i="1"/>
  <c r="N50" i="33" s="1"/>
  <c r="N157" i="33"/>
  <c r="N86" i="41"/>
  <c r="N159" i="33"/>
  <c r="N86" i="43"/>
  <c r="M323" i="33"/>
  <c r="O132" i="51"/>
  <c r="D132" i="51" s="1"/>
  <c r="L70" i="59"/>
  <c r="K141" i="1"/>
  <c r="L140" i="1"/>
  <c r="N70" i="44"/>
  <c r="N141" i="61"/>
  <c r="N155" i="61" s="1"/>
  <c r="N419" i="51"/>
  <c r="N70" i="49"/>
  <c r="N146" i="61"/>
  <c r="N160" i="61" s="1"/>
  <c r="N424" i="51"/>
  <c r="N70" i="40"/>
  <c r="N140" i="61"/>
  <c r="N154" i="61" s="1"/>
  <c r="N418" i="51"/>
  <c r="N241" i="33" l="1"/>
  <c r="N226" i="33"/>
  <c r="N242" i="33"/>
  <c r="N227" i="33"/>
  <c r="N245" i="33"/>
  <c r="N230" i="33"/>
  <c r="N149" i="61"/>
  <c r="N147" i="61"/>
  <c r="N161" i="61" s="1"/>
  <c r="N248" i="33"/>
  <c r="N233" i="33"/>
  <c r="N244" i="33"/>
  <c r="N229" i="33"/>
  <c r="N246" i="33"/>
  <c r="N231" i="33"/>
  <c r="N57" i="33"/>
  <c r="N57" i="59" s="1"/>
  <c r="N103" i="61"/>
  <c r="N117" i="61" s="1"/>
  <c r="N56" i="59"/>
  <c r="N64" i="33"/>
  <c r="N243" i="33"/>
  <c r="N228" i="33"/>
  <c r="N184" i="33"/>
  <c r="N167" i="33"/>
  <c r="N239" i="33"/>
  <c r="N224" i="33"/>
  <c r="N240" i="33"/>
  <c r="N225" i="33"/>
  <c r="N249" i="33"/>
  <c r="N234" i="33"/>
  <c r="N5" i="59"/>
  <c r="M366" i="33"/>
  <c r="M336" i="33"/>
  <c r="N247" i="33"/>
  <c r="N232" i="33"/>
  <c r="N250" i="33"/>
  <c r="N235" i="33"/>
  <c r="N425" i="51"/>
  <c r="N55" i="33" l="1"/>
  <c r="N55" i="59"/>
  <c r="O59" i="33"/>
  <c r="N113" i="33"/>
  <c r="N119" i="33" s="1"/>
  <c r="N186" i="33"/>
  <c r="N185" i="33"/>
  <c r="N114" i="33" s="1"/>
  <c r="N65" i="33"/>
  <c r="O84" i="33" s="1"/>
  <c r="N61" i="59"/>
  <c r="L9" i="59"/>
  <c r="L10" i="59" s="1"/>
  <c r="M376" i="33"/>
  <c r="N236" i="33"/>
  <c r="N251" i="33"/>
  <c r="O91" i="33" l="1"/>
  <c r="O9" i="55"/>
  <c r="P61" i="33"/>
  <c r="O60" i="33"/>
  <c r="N71" i="33"/>
  <c r="L11" i="59"/>
  <c r="P19" i="59"/>
  <c r="P59" i="59" l="1"/>
  <c r="Q62" i="33"/>
  <c r="Q60" i="59" s="1"/>
  <c r="O4" i="56"/>
  <c r="O58" i="59"/>
  <c r="O107" i="49"/>
  <c r="O106" i="49" s="1"/>
  <c r="O109" i="49" s="1"/>
  <c r="O103" i="49" s="1"/>
  <c r="O107" i="48"/>
  <c r="O106" i="48" s="1"/>
  <c r="O109" i="48" s="1"/>
  <c r="O103" i="48" s="1"/>
  <c r="O107" i="47"/>
  <c r="O106" i="47" s="1"/>
  <c r="O109" i="47" s="1"/>
  <c r="O103" i="47" s="1"/>
  <c r="O107" i="46"/>
  <c r="O106" i="46" s="1"/>
  <c r="O109" i="46" s="1"/>
  <c r="O103" i="46" s="1"/>
  <c r="O107" i="45"/>
  <c r="O106" i="45" s="1"/>
  <c r="O109" i="45" s="1"/>
  <c r="O103" i="45" s="1"/>
  <c r="O107" i="44"/>
  <c r="O106" i="44" s="1"/>
  <c r="O109" i="44" s="1"/>
  <c r="O103" i="44" s="1"/>
  <c r="O107" i="43"/>
  <c r="O106" i="43" s="1"/>
  <c r="O109" i="43" s="1"/>
  <c r="O103" i="43" s="1"/>
  <c r="O107" i="40"/>
  <c r="O106" i="40" s="1"/>
  <c r="O109" i="40" s="1"/>
  <c r="O103" i="40" s="1"/>
  <c r="O107" i="41"/>
  <c r="O106" i="41" s="1"/>
  <c r="O109" i="41" s="1"/>
  <c r="O103" i="41" s="1"/>
  <c r="O107" i="42"/>
  <c r="O106" i="42" s="1"/>
  <c r="O109" i="42" s="1"/>
  <c r="O103" i="42" s="1"/>
  <c r="O107" i="32"/>
  <c r="O106" i="32" s="1"/>
  <c r="O109" i="32" s="1"/>
  <c r="O103" i="32" s="1"/>
  <c r="O107" i="1"/>
  <c r="O8" i="55"/>
  <c r="N63" i="59"/>
  <c r="N70" i="33"/>
  <c r="O101" i="40" l="1"/>
  <c r="O214" i="33" s="1"/>
  <c r="O66" i="40"/>
  <c r="O101" i="43"/>
  <c r="O213" i="33" s="1"/>
  <c r="O66" i="43"/>
  <c r="O101" i="47"/>
  <c r="O218" i="33" s="1"/>
  <c r="O66" i="47"/>
  <c r="O106" i="1"/>
  <c r="O97" i="33"/>
  <c r="O101" i="32"/>
  <c r="O210" i="33" s="1"/>
  <c r="O66" i="32"/>
  <c r="O101" i="42"/>
  <c r="O212" i="33" s="1"/>
  <c r="O66" i="42"/>
  <c r="O101" i="44"/>
  <c r="O215" i="33" s="1"/>
  <c r="O66" i="44"/>
  <c r="O101" i="48"/>
  <c r="O219" i="33" s="1"/>
  <c r="O66" i="48"/>
  <c r="O101" i="46"/>
  <c r="O217" i="33" s="1"/>
  <c r="O66" i="46"/>
  <c r="N3" i="56"/>
  <c r="N81" i="49"/>
  <c r="N62" i="49" s="1"/>
  <c r="N63" i="49" s="1"/>
  <c r="N81" i="48"/>
  <c r="N62" i="48" s="1"/>
  <c r="N63" i="48" s="1"/>
  <c r="N81" i="46"/>
  <c r="N62" i="46" s="1"/>
  <c r="N63" i="46" s="1"/>
  <c r="N81" i="47"/>
  <c r="N62" i="47" s="1"/>
  <c r="N63" i="47" s="1"/>
  <c r="N81" i="45"/>
  <c r="N62" i="45" s="1"/>
  <c r="N63" i="45" s="1"/>
  <c r="N81" i="44"/>
  <c r="N62" i="44" s="1"/>
  <c r="N63" i="44" s="1"/>
  <c r="N81" i="43"/>
  <c r="N62" i="43" s="1"/>
  <c r="N63" i="43" s="1"/>
  <c r="N81" i="40"/>
  <c r="N62" i="40" s="1"/>
  <c r="N63" i="40" s="1"/>
  <c r="N81" i="41"/>
  <c r="N62" i="41" s="1"/>
  <c r="N63" i="41" s="1"/>
  <c r="N81" i="42"/>
  <c r="N62" i="42" s="1"/>
  <c r="N63" i="42" s="1"/>
  <c r="N81" i="1"/>
  <c r="N62" i="1" s="1"/>
  <c r="N63" i="1" s="1"/>
  <c r="N369" i="33"/>
  <c r="N375" i="33" s="1"/>
  <c r="N81" i="32"/>
  <c r="N62" i="32" s="1"/>
  <c r="N63" i="32" s="1"/>
  <c r="N62" i="59"/>
  <c r="O72" i="33"/>
  <c r="O90" i="33"/>
  <c r="O83" i="33"/>
  <c r="O101" i="41"/>
  <c r="O211" i="33" s="1"/>
  <c r="O66" i="41"/>
  <c r="O101" i="45"/>
  <c r="O216" i="33" s="1"/>
  <c r="O66" i="45"/>
  <c r="O101" i="49"/>
  <c r="O220" i="33" s="1"/>
  <c r="O66" i="49"/>
  <c r="N155" i="45" l="1"/>
  <c r="N64" i="45"/>
  <c r="N65" i="45" s="1"/>
  <c r="N155" i="40"/>
  <c r="N64" i="40"/>
  <c r="N65" i="40" s="1"/>
  <c r="N155" i="47"/>
  <c r="N64" i="47"/>
  <c r="N65" i="47" s="1"/>
  <c r="N55" i="56"/>
  <c r="N56" i="56" s="1"/>
  <c r="N37" i="56"/>
  <c r="N38" i="56" s="1"/>
  <c r="N47" i="56"/>
  <c r="N42" i="56"/>
  <c r="N43" i="56" s="1"/>
  <c r="O109" i="1"/>
  <c r="O103" i="1" s="1"/>
  <c r="O96" i="33"/>
  <c r="O104" i="33" s="1"/>
  <c r="N64" i="41"/>
  <c r="N65" i="41" s="1"/>
  <c r="N155" i="41"/>
  <c r="O64" i="59"/>
  <c r="N155" i="1"/>
  <c r="N64" i="1"/>
  <c r="N65" i="1" s="1"/>
  <c r="N155" i="43"/>
  <c r="N64" i="43"/>
  <c r="N65" i="43" s="1"/>
  <c r="N155" i="46"/>
  <c r="N64" i="46"/>
  <c r="N65" i="46" s="1"/>
  <c r="N155" i="32"/>
  <c r="N64" i="32"/>
  <c r="N65" i="32" s="1"/>
  <c r="N155" i="49"/>
  <c r="N64" i="49"/>
  <c r="N65" i="49" s="1"/>
  <c r="N155" i="42"/>
  <c r="N64" i="42"/>
  <c r="N65" i="42" s="1"/>
  <c r="N155" i="44"/>
  <c r="N64" i="44"/>
  <c r="N65" i="44" s="1"/>
  <c r="N155" i="48"/>
  <c r="N64" i="48"/>
  <c r="N65" i="48" s="1"/>
  <c r="N68" i="42" l="1"/>
  <c r="N6" i="61"/>
  <c r="N20" i="61" s="1"/>
  <c r="N68" i="43"/>
  <c r="N7" i="61"/>
  <c r="N21" i="61" s="1"/>
  <c r="O41" i="56"/>
  <c r="N68" i="47"/>
  <c r="N12" i="61"/>
  <c r="N26" i="61" s="1"/>
  <c r="N52" i="56"/>
  <c r="N68" i="44"/>
  <c r="N9" i="61"/>
  <c r="N23" i="61" s="1"/>
  <c r="N68" i="46"/>
  <c r="N11" i="61"/>
  <c r="N25" i="61" s="1"/>
  <c r="N68" i="1"/>
  <c r="N43" i="33"/>
  <c r="N3" i="61"/>
  <c r="N68" i="41"/>
  <c r="N5" i="61"/>
  <c r="N19" i="61" s="1"/>
  <c r="O101" i="1"/>
  <c r="O209" i="33" s="1"/>
  <c r="O66" i="1"/>
  <c r="O46" i="56"/>
  <c r="N49" i="56"/>
  <c r="N68" i="45"/>
  <c r="N10" i="61"/>
  <c r="N24" i="61" s="1"/>
  <c r="N68" i="48"/>
  <c r="N13" i="61"/>
  <c r="N27" i="61" s="1"/>
  <c r="N68" i="32"/>
  <c r="N4" i="61"/>
  <c r="N18" i="61" s="1"/>
  <c r="N68" i="49"/>
  <c r="N14" i="61"/>
  <c r="N28" i="61" s="1"/>
  <c r="N60" i="56"/>
  <c r="N133" i="33" s="1"/>
  <c r="N59" i="56"/>
  <c r="N68" i="40"/>
  <c r="N8" i="61"/>
  <c r="N22" i="61" s="1"/>
  <c r="N73" i="45" l="1"/>
  <c r="O74" i="45" s="1"/>
  <c r="N139" i="45"/>
  <c r="N46" i="33"/>
  <c r="N49" i="59" s="1"/>
  <c r="N139" i="1"/>
  <c r="Q135" i="51" s="1"/>
  <c r="N73" i="1"/>
  <c r="O74" i="1" s="1"/>
  <c r="N73" i="44"/>
  <c r="O74" i="44" s="1"/>
  <c r="N139" i="44"/>
  <c r="N73" i="47"/>
  <c r="O74" i="47" s="1"/>
  <c r="N139" i="47"/>
  <c r="N139" i="43"/>
  <c r="N73" i="43"/>
  <c r="O74" i="43" s="1"/>
  <c r="N84" i="32"/>
  <c r="N73" i="32"/>
  <c r="O74" i="32" s="1"/>
  <c r="N139" i="32"/>
  <c r="N38" i="33"/>
  <c r="N42" i="33"/>
  <c r="N47" i="59" s="1"/>
  <c r="N40" i="33"/>
  <c r="N44" i="33"/>
  <c r="N84" i="40"/>
  <c r="N73" i="40"/>
  <c r="O74" i="40" s="1"/>
  <c r="N139" i="40"/>
  <c r="Q136" i="51" s="1"/>
  <c r="N139" i="49"/>
  <c r="N73" i="49"/>
  <c r="O74" i="49" s="1"/>
  <c r="N48" i="56"/>
  <c r="N73" i="48"/>
  <c r="O74" i="48" s="1"/>
  <c r="N139" i="48"/>
  <c r="N73" i="41"/>
  <c r="O74" i="41" s="1"/>
  <c r="N139" i="41"/>
  <c r="N61" i="56"/>
  <c r="N132" i="33"/>
  <c r="N75" i="59" s="1"/>
  <c r="N15" i="61"/>
  <c r="N29" i="61" s="1"/>
  <c r="N17" i="61"/>
  <c r="N139" i="46"/>
  <c r="N73" i="46"/>
  <c r="O74" i="46" s="1"/>
  <c r="N73" i="42"/>
  <c r="O74" i="42" s="1"/>
  <c r="N139" i="42"/>
  <c r="N84" i="46" l="1"/>
  <c r="N84" i="48"/>
  <c r="N84" i="49"/>
  <c r="N84" i="1"/>
  <c r="N88" i="1" s="1"/>
  <c r="O85" i="43"/>
  <c r="O280" i="51"/>
  <c r="O61" i="43"/>
  <c r="O85" i="47"/>
  <c r="O285" i="51"/>
  <c r="O61" i="47"/>
  <c r="N84" i="44"/>
  <c r="N352" i="33"/>
  <c r="N87" i="1"/>
  <c r="O85" i="45"/>
  <c r="O283" i="51"/>
  <c r="O61" i="45"/>
  <c r="O85" i="41"/>
  <c r="O278" i="51"/>
  <c r="O61" i="41"/>
  <c r="N87" i="49"/>
  <c r="N88" i="49"/>
  <c r="N363" i="33"/>
  <c r="N88" i="40"/>
  <c r="N87" i="40"/>
  <c r="N357" i="33"/>
  <c r="O85" i="46"/>
  <c r="O284" i="51"/>
  <c r="O61" i="46"/>
  <c r="N62" i="56"/>
  <c r="N135" i="33" s="1"/>
  <c r="N134" i="33"/>
  <c r="N76" i="59" s="1"/>
  <c r="O85" i="49"/>
  <c r="O287" i="51"/>
  <c r="O61" i="49"/>
  <c r="N84" i="47"/>
  <c r="O85" i="1"/>
  <c r="O276" i="51"/>
  <c r="O61" i="1"/>
  <c r="N84" i="45"/>
  <c r="O85" i="42"/>
  <c r="O279" i="51"/>
  <c r="O61" i="42"/>
  <c r="N87" i="46"/>
  <c r="N88" i="46"/>
  <c r="N360" i="33"/>
  <c r="N88" i="48"/>
  <c r="N87" i="48"/>
  <c r="N362" i="33"/>
  <c r="N88" i="32"/>
  <c r="N87" i="32"/>
  <c r="N353" i="33"/>
  <c r="O85" i="44"/>
  <c r="O282" i="51"/>
  <c r="O61" i="44"/>
  <c r="N84" i="42"/>
  <c r="N84" i="41"/>
  <c r="O85" i="48"/>
  <c r="O286" i="51"/>
  <c r="O61" i="48"/>
  <c r="O85" i="40"/>
  <c r="O281" i="51"/>
  <c r="O61" i="40"/>
  <c r="O85" i="32"/>
  <c r="O277" i="51"/>
  <c r="O61" i="32"/>
  <c r="N84" i="43"/>
  <c r="O67" i="48" l="1"/>
  <c r="CF59" i="57"/>
  <c r="O128" i="48"/>
  <c r="O77" i="48"/>
  <c r="O78" i="48"/>
  <c r="O112" i="48"/>
  <c r="N88" i="47"/>
  <c r="N87" i="47"/>
  <c r="N361" i="33"/>
  <c r="O67" i="49"/>
  <c r="CF60" i="57"/>
  <c r="O128" i="49"/>
  <c r="O77" i="49"/>
  <c r="O78" i="49"/>
  <c r="O112" i="49"/>
  <c r="N132" i="49"/>
  <c r="N133" i="49" s="1"/>
  <c r="N134" i="49" s="1"/>
  <c r="M79" i="49" s="1"/>
  <c r="N148" i="49" s="1"/>
  <c r="N406" i="33"/>
  <c r="N58" i="61"/>
  <c r="N72" i="61" s="1"/>
  <c r="N215" i="51"/>
  <c r="N231" i="51" s="1"/>
  <c r="N90" i="49"/>
  <c r="M129" i="49"/>
  <c r="M131" i="49" s="1"/>
  <c r="M140" i="49" s="1"/>
  <c r="N130" i="49"/>
  <c r="N132" i="1"/>
  <c r="N133" i="1" s="1"/>
  <c r="N134" i="1" s="1"/>
  <c r="N395" i="33"/>
  <c r="N47" i="61"/>
  <c r="N61" i="61" s="1"/>
  <c r="N204" i="51"/>
  <c r="N220" i="51" s="1"/>
  <c r="N90" i="1"/>
  <c r="N130" i="1"/>
  <c r="M129" i="1"/>
  <c r="O67" i="40"/>
  <c r="CF54" i="57"/>
  <c r="O78" i="40"/>
  <c r="O77" i="40"/>
  <c r="O128" i="40"/>
  <c r="O112" i="40"/>
  <c r="N132" i="32"/>
  <c r="N133" i="32" s="1"/>
  <c r="N134" i="32" s="1"/>
  <c r="M79" i="32" s="1"/>
  <c r="N148" i="32" s="1"/>
  <c r="N396" i="33"/>
  <c r="N205" i="51"/>
  <c r="N221" i="51" s="1"/>
  <c r="N48" i="61"/>
  <c r="N62" i="61" s="1"/>
  <c r="N90" i="32"/>
  <c r="N130" i="32"/>
  <c r="M129" i="32"/>
  <c r="M131" i="32" s="1"/>
  <c r="M140" i="32" s="1"/>
  <c r="O67" i="1"/>
  <c r="O39" i="33"/>
  <c r="CF49" i="57"/>
  <c r="O77" i="1"/>
  <c r="O128" i="1"/>
  <c r="O78" i="1"/>
  <c r="O112" i="1"/>
  <c r="O67" i="43"/>
  <c r="CF53" i="57"/>
  <c r="O77" i="43"/>
  <c r="O128" i="43"/>
  <c r="O78" i="43"/>
  <c r="O112" i="43"/>
  <c r="N88" i="42"/>
  <c r="N87" i="42"/>
  <c r="N355" i="33"/>
  <c r="N132" i="46"/>
  <c r="N133" i="46" s="1"/>
  <c r="N134" i="46" s="1"/>
  <c r="M79" i="46" s="1"/>
  <c r="N148" i="46" s="1"/>
  <c r="N403" i="33"/>
  <c r="N55" i="61"/>
  <c r="N69" i="61" s="1"/>
  <c r="N212" i="51"/>
  <c r="N228" i="51" s="1"/>
  <c r="N90" i="46"/>
  <c r="M129" i="46"/>
  <c r="M131" i="46" s="1"/>
  <c r="M140" i="46" s="1"/>
  <c r="N130" i="46"/>
  <c r="O288" i="51"/>
  <c r="O299" i="51" s="1"/>
  <c r="O67" i="44"/>
  <c r="CF55" i="57"/>
  <c r="O78" i="44"/>
  <c r="O128" i="44"/>
  <c r="O77" i="44"/>
  <c r="O112" i="44"/>
  <c r="N77" i="59"/>
  <c r="O50" i="32"/>
  <c r="O50" i="47"/>
  <c r="O50" i="1"/>
  <c r="O50" i="44"/>
  <c r="O50" i="42"/>
  <c r="O50" i="41"/>
  <c r="O50" i="49"/>
  <c r="O50" i="40"/>
  <c r="O50" i="48"/>
  <c r="O50" i="45"/>
  <c r="O50" i="43"/>
  <c r="O50" i="46"/>
  <c r="O67" i="32"/>
  <c r="CF50" i="57"/>
  <c r="O128" i="32"/>
  <c r="O78" i="32"/>
  <c r="O77" i="32"/>
  <c r="O112" i="32"/>
  <c r="N88" i="41"/>
  <c r="N87" i="41"/>
  <c r="N354" i="33"/>
  <c r="O293" i="51"/>
  <c r="O67" i="46"/>
  <c r="CF57" i="57"/>
  <c r="O77" i="46"/>
  <c r="O128" i="46"/>
  <c r="O78" i="46"/>
  <c r="O112" i="46"/>
  <c r="O297" i="51"/>
  <c r="O67" i="47"/>
  <c r="CF58" i="57"/>
  <c r="O77" i="47"/>
  <c r="O78" i="47"/>
  <c r="O128" i="47"/>
  <c r="O112" i="47"/>
  <c r="O295" i="51"/>
  <c r="N88" i="43"/>
  <c r="N87" i="43"/>
  <c r="N356" i="33"/>
  <c r="O296" i="51"/>
  <c r="N132" i="48"/>
  <c r="N133" i="48" s="1"/>
  <c r="N134" i="48" s="1"/>
  <c r="M79" i="48" s="1"/>
  <c r="N148" i="48" s="1"/>
  <c r="N405" i="33"/>
  <c r="N214" i="51"/>
  <c r="N230" i="51" s="1"/>
  <c r="N57" i="61"/>
  <c r="N71" i="61" s="1"/>
  <c r="N90" i="48"/>
  <c r="M129" i="48"/>
  <c r="M131" i="48" s="1"/>
  <c r="M140" i="48" s="1"/>
  <c r="N130" i="48"/>
  <c r="O67" i="42"/>
  <c r="CF52" i="57"/>
  <c r="O77" i="42"/>
  <c r="O128" i="42"/>
  <c r="O78" i="42"/>
  <c r="O112" i="42"/>
  <c r="N87" i="45"/>
  <c r="N88" i="45"/>
  <c r="N359" i="33"/>
  <c r="O49" i="33"/>
  <c r="O51" i="59" s="1"/>
  <c r="N132" i="40"/>
  <c r="N133" i="40" s="1"/>
  <c r="N134" i="40" s="1"/>
  <c r="N400" i="33"/>
  <c r="N209" i="51"/>
  <c r="N225" i="51" s="1"/>
  <c r="N52" i="61"/>
  <c r="N66" i="61" s="1"/>
  <c r="N90" i="40"/>
  <c r="N130" i="40"/>
  <c r="M129" i="40"/>
  <c r="M131" i="40" s="1"/>
  <c r="O67" i="41"/>
  <c r="CF51" i="57"/>
  <c r="O78" i="41"/>
  <c r="O77" i="41"/>
  <c r="O128" i="41"/>
  <c r="O112" i="41"/>
  <c r="O67" i="45"/>
  <c r="CF56" i="57"/>
  <c r="O78" i="45"/>
  <c r="O77" i="45"/>
  <c r="O128" i="45"/>
  <c r="O112" i="45"/>
  <c r="N48" i="33"/>
  <c r="N88" i="44"/>
  <c r="N87" i="44"/>
  <c r="N358" i="33"/>
  <c r="O294" i="51" l="1"/>
  <c r="N364" i="33"/>
  <c r="N51" i="33"/>
  <c r="N52" i="59" s="1"/>
  <c r="O300" i="51"/>
  <c r="O301" i="51"/>
  <c r="O290" i="51"/>
  <c r="O298" i="51"/>
  <c r="N53" i="33"/>
  <c r="N54" i="59" s="1"/>
  <c r="N52" i="33"/>
  <c r="N53" i="59" s="1"/>
  <c r="N87" i="33"/>
  <c r="N59" i="61"/>
  <c r="N73" i="61" s="1"/>
  <c r="N50" i="59"/>
  <c r="N132" i="45"/>
  <c r="N133" i="45" s="1"/>
  <c r="N134" i="45" s="1"/>
  <c r="M79" i="45" s="1"/>
  <c r="N148" i="45" s="1"/>
  <c r="N402" i="33"/>
  <c r="N54" i="61"/>
  <c r="N68" i="61" s="1"/>
  <c r="N211" i="51"/>
  <c r="N227" i="51" s="1"/>
  <c r="N90" i="45"/>
  <c r="M129" i="45"/>
  <c r="M131" i="45" s="1"/>
  <c r="M140" i="45" s="1"/>
  <c r="N130" i="45"/>
  <c r="N324" i="33"/>
  <c r="N337" i="33" s="1"/>
  <c r="N132" i="47"/>
  <c r="N133" i="47" s="1"/>
  <c r="N134" i="47" s="1"/>
  <c r="M79" i="47" s="1"/>
  <c r="N148" i="47" s="1"/>
  <c r="N404" i="33"/>
  <c r="N213" i="51"/>
  <c r="N229" i="51" s="1"/>
  <c r="N56" i="61"/>
  <c r="N70" i="61" s="1"/>
  <c r="N90" i="47"/>
  <c r="M129" i="47"/>
  <c r="M131" i="47" s="1"/>
  <c r="M140" i="47" s="1"/>
  <c r="N130" i="47"/>
  <c r="O119" i="45"/>
  <c r="O116" i="45"/>
  <c r="O291" i="33" s="1"/>
  <c r="O306" i="33" s="1"/>
  <c r="O114" i="45"/>
  <c r="O115" i="45" s="1"/>
  <c r="O261" i="33" s="1"/>
  <c r="O276" i="33" s="1"/>
  <c r="N93" i="40"/>
  <c r="N94" i="40" s="1"/>
  <c r="N91" i="40"/>
  <c r="M79" i="40"/>
  <c r="N148" i="40" s="1"/>
  <c r="N71" i="59"/>
  <c r="O119" i="47"/>
  <c r="O116" i="47"/>
  <c r="O293" i="33" s="1"/>
  <c r="O308" i="33" s="1"/>
  <c r="O114" i="47"/>
  <c r="O115" i="47" s="1"/>
  <c r="O263" i="33" s="1"/>
  <c r="O119" i="46"/>
  <c r="O116" i="46"/>
  <c r="O292" i="33" s="1"/>
  <c r="O307" i="33" s="1"/>
  <c r="O114" i="46"/>
  <c r="O115" i="46" s="1"/>
  <c r="O262" i="33" s="1"/>
  <c r="N93" i="46"/>
  <c r="N94" i="46" s="1"/>
  <c r="N91" i="46"/>
  <c r="N331" i="33"/>
  <c r="N344" i="33" s="1"/>
  <c r="O291" i="51"/>
  <c r="O292" i="51"/>
  <c r="O116" i="40"/>
  <c r="O289" i="33" s="1"/>
  <c r="O304" i="33" s="1"/>
  <c r="O119" i="40"/>
  <c r="O114" i="40"/>
  <c r="O115" i="40" s="1"/>
  <c r="O259" i="33" s="1"/>
  <c r="O119" i="49"/>
  <c r="O116" i="49"/>
  <c r="O295" i="33" s="1"/>
  <c r="O310" i="33" s="1"/>
  <c r="O114" i="49"/>
  <c r="O115" i="49" s="1"/>
  <c r="O265" i="33" s="1"/>
  <c r="O119" i="48"/>
  <c r="O116" i="48"/>
  <c r="O294" i="33" s="1"/>
  <c r="O309" i="33" s="1"/>
  <c r="O114" i="48"/>
  <c r="O115" i="48" s="1"/>
  <c r="O264" i="33" s="1"/>
  <c r="O119" i="32"/>
  <c r="O116" i="32"/>
  <c r="O285" i="33" s="1"/>
  <c r="O300" i="33" s="1"/>
  <c r="O114" i="32"/>
  <c r="O115" i="32" s="1"/>
  <c r="O255" i="33" s="1"/>
  <c r="N132" i="42"/>
  <c r="N133" i="42" s="1"/>
  <c r="N134" i="42" s="1"/>
  <c r="M79" i="42" s="1"/>
  <c r="N148" i="42" s="1"/>
  <c r="N398" i="33"/>
  <c r="N50" i="61"/>
  <c r="N64" i="61" s="1"/>
  <c r="N207" i="51"/>
  <c r="N223" i="51" s="1"/>
  <c r="N90" i="42"/>
  <c r="M129" i="42"/>
  <c r="M131" i="42" s="1"/>
  <c r="M140" i="42" s="1"/>
  <c r="N130" i="42"/>
  <c r="O45" i="33"/>
  <c r="N93" i="1"/>
  <c r="N94" i="1" s="1"/>
  <c r="N91" i="1"/>
  <c r="O119" i="42"/>
  <c r="O116" i="42"/>
  <c r="O287" i="33" s="1"/>
  <c r="O302" i="33" s="1"/>
  <c r="O114" i="42"/>
  <c r="O115" i="42" s="1"/>
  <c r="O257" i="33" s="1"/>
  <c r="O119" i="44"/>
  <c r="O116" i="44"/>
  <c r="O290" i="33" s="1"/>
  <c r="O305" i="33" s="1"/>
  <c r="O114" i="44"/>
  <c r="O115" i="44" s="1"/>
  <c r="O260" i="33" s="1"/>
  <c r="O275" i="33" s="1"/>
  <c r="O305" i="51"/>
  <c r="O309" i="51" s="1"/>
  <c r="O304" i="51"/>
  <c r="O116" i="43"/>
  <c r="O288" i="33" s="1"/>
  <c r="O303" i="33" s="1"/>
  <c r="O119" i="43"/>
  <c r="O114" i="43"/>
  <c r="O115" i="43" s="1"/>
  <c r="O258" i="33" s="1"/>
  <c r="O119" i="1"/>
  <c r="O116" i="1"/>
  <c r="O284" i="33" s="1"/>
  <c r="O114" i="1"/>
  <c r="CF61" i="57"/>
  <c r="M131" i="1"/>
  <c r="M137" i="1"/>
  <c r="O119" i="41"/>
  <c r="O116" i="41"/>
  <c r="O286" i="33" s="1"/>
  <c r="O301" i="33" s="1"/>
  <c r="O114" i="41"/>
  <c r="O115" i="41" s="1"/>
  <c r="O256" i="33" s="1"/>
  <c r="N93" i="32"/>
  <c r="N94" i="32" s="1"/>
  <c r="N91" i="32"/>
  <c r="M79" i="1"/>
  <c r="N148" i="1" s="1"/>
  <c r="N136" i="1"/>
  <c r="N69" i="59"/>
  <c r="N132" i="44"/>
  <c r="N133" i="44" s="1"/>
  <c r="N134" i="44" s="1"/>
  <c r="M79" i="44" s="1"/>
  <c r="N148" i="44" s="1"/>
  <c r="N401" i="33"/>
  <c r="N210" i="51"/>
  <c r="N226" i="51" s="1"/>
  <c r="N53" i="61"/>
  <c r="N67" i="61" s="1"/>
  <c r="N90" i="44"/>
  <c r="M129" i="44"/>
  <c r="M131" i="44" s="1"/>
  <c r="N130" i="44"/>
  <c r="P133" i="51"/>
  <c r="M72" i="59"/>
  <c r="M140" i="40"/>
  <c r="N93" i="48"/>
  <c r="N94" i="48" s="1"/>
  <c r="N91" i="48"/>
  <c r="N333" i="33"/>
  <c r="N346" i="33" s="1"/>
  <c r="N132" i="43"/>
  <c r="N133" i="43" s="1"/>
  <c r="N134" i="43" s="1"/>
  <c r="M79" i="43" s="1"/>
  <c r="N148" i="43" s="1"/>
  <c r="N399" i="33"/>
  <c r="N51" i="61"/>
  <c r="N65" i="61" s="1"/>
  <c r="N208" i="51"/>
  <c r="N224" i="51" s="1"/>
  <c r="N90" i="43"/>
  <c r="M129" i="43"/>
  <c r="M131" i="43" s="1"/>
  <c r="M140" i="43" s="1"/>
  <c r="N130" i="43"/>
  <c r="N132" i="41"/>
  <c r="N133" i="41" s="1"/>
  <c r="N134" i="41" s="1"/>
  <c r="M79" i="41" s="1"/>
  <c r="N148" i="41" s="1"/>
  <c r="N397" i="33"/>
  <c r="N411" i="33" s="1"/>
  <c r="N81" i="59" s="1"/>
  <c r="N206" i="51"/>
  <c r="N222" i="51" s="1"/>
  <c r="N49" i="61"/>
  <c r="N63" i="61" s="1"/>
  <c r="N90" i="41"/>
  <c r="M129" i="41"/>
  <c r="M131" i="41" s="1"/>
  <c r="M140" i="41" s="1"/>
  <c r="N130" i="41"/>
  <c r="N93" i="49"/>
  <c r="N94" i="49" s="1"/>
  <c r="N91" i="49"/>
  <c r="N334" i="33"/>
  <c r="N347" i="33" s="1"/>
  <c r="N408" i="33" l="1"/>
  <c r="N78" i="59" s="1"/>
  <c r="O277" i="33"/>
  <c r="C217" i="51"/>
  <c r="E217" i="51" s="1"/>
  <c r="O271" i="33"/>
  <c r="O280" i="33"/>
  <c r="N93" i="43"/>
  <c r="N94" i="43" s="1"/>
  <c r="N91" i="43"/>
  <c r="O124" i="1"/>
  <c r="O121" i="1"/>
  <c r="O102" i="1"/>
  <c r="O71" i="1" s="1"/>
  <c r="O124" i="44"/>
  <c r="O121" i="44"/>
  <c r="O102" i="44"/>
  <c r="O71" i="44" s="1"/>
  <c r="O124" i="45"/>
  <c r="O121" i="45"/>
  <c r="O102" i="45"/>
  <c r="O71" i="45" s="1"/>
  <c r="N410" i="33"/>
  <c r="N80" i="59" s="1"/>
  <c r="N93" i="41"/>
  <c r="N94" i="41" s="1"/>
  <c r="N91" i="41"/>
  <c r="N325" i="33"/>
  <c r="N338" i="33" s="1"/>
  <c r="P134" i="51"/>
  <c r="M140" i="44"/>
  <c r="O273" i="33"/>
  <c r="O124" i="32"/>
  <c r="O121" i="32"/>
  <c r="O102" i="32"/>
  <c r="O71" i="32" s="1"/>
  <c r="O121" i="48"/>
  <c r="O102" i="48"/>
  <c r="O71" i="48" s="1"/>
  <c r="O124" i="48"/>
  <c r="O124" i="47"/>
  <c r="O121" i="47"/>
  <c r="O102" i="47"/>
  <c r="O71" i="47" s="1"/>
  <c r="O308" i="51"/>
  <c r="O310" i="51" s="1"/>
  <c r="O306" i="51"/>
  <c r="O124" i="42"/>
  <c r="O121" i="42"/>
  <c r="O102" i="42"/>
  <c r="O71" i="42" s="1"/>
  <c r="N409" i="33"/>
  <c r="N79" i="59" s="1"/>
  <c r="N93" i="44"/>
  <c r="N94" i="44" s="1"/>
  <c r="N91" i="44"/>
  <c r="N329" i="33"/>
  <c r="N342" i="33" s="1"/>
  <c r="N323" i="33"/>
  <c r="O115" i="1"/>
  <c r="O254" i="33" s="1"/>
  <c r="O269" i="33" s="1"/>
  <c r="O206" i="33"/>
  <c r="O124" i="43"/>
  <c r="O102" i="43"/>
  <c r="O71" i="43" s="1"/>
  <c r="O121" i="43"/>
  <c r="O272" i="33"/>
  <c r="N93" i="42"/>
  <c r="N94" i="42" s="1"/>
  <c r="N91" i="42"/>
  <c r="N326" i="33"/>
  <c r="N339" i="33" s="1"/>
  <c r="O274" i="33"/>
  <c r="O124" i="46"/>
  <c r="O121" i="46"/>
  <c r="O102" i="46"/>
  <c r="O71" i="46" s="1"/>
  <c r="N93" i="45"/>
  <c r="N94" i="45" s="1"/>
  <c r="N91" i="45"/>
  <c r="N330" i="33"/>
  <c r="N343" i="33" s="1"/>
  <c r="N327" i="33"/>
  <c r="N340" i="33" s="1"/>
  <c r="O124" i="49"/>
  <c r="O121" i="49"/>
  <c r="O102" i="49"/>
  <c r="O71" i="49" s="1"/>
  <c r="O124" i="41"/>
  <c r="O121" i="41"/>
  <c r="O102" i="41"/>
  <c r="O71" i="41" s="1"/>
  <c r="P132" i="51"/>
  <c r="M70" i="59"/>
  <c r="M140" i="1"/>
  <c r="O296" i="33"/>
  <c r="O299" i="33"/>
  <c r="O311" i="33" s="1"/>
  <c r="O48" i="59"/>
  <c r="O270" i="33"/>
  <c r="O279" i="33"/>
  <c r="O124" i="40"/>
  <c r="O121" i="40"/>
  <c r="O102" i="40"/>
  <c r="O71" i="40" s="1"/>
  <c r="O278" i="33"/>
  <c r="N328" i="33"/>
  <c r="N341" i="33" s="1"/>
  <c r="N93" i="47"/>
  <c r="N94" i="47" s="1"/>
  <c r="N91" i="47"/>
  <c r="N332" i="33"/>
  <c r="N345" i="33" s="1"/>
  <c r="O70" i="49" l="1"/>
  <c r="O146" i="61"/>
  <c r="O160" i="61" s="1"/>
  <c r="O424" i="51"/>
  <c r="O163" i="33"/>
  <c r="O86" i="46"/>
  <c r="O70" i="43"/>
  <c r="O139" i="61"/>
  <c r="O153" i="61" s="1"/>
  <c r="O417" i="51"/>
  <c r="N366" i="33"/>
  <c r="N336" i="33"/>
  <c r="O165" i="33"/>
  <c r="O86" i="48"/>
  <c r="O161" i="33"/>
  <c r="O86" i="44"/>
  <c r="O70" i="41"/>
  <c r="O137" i="61"/>
  <c r="O151" i="61" s="1"/>
  <c r="O415" i="51"/>
  <c r="O70" i="42"/>
  <c r="O138" i="61"/>
  <c r="O152" i="61" s="1"/>
  <c r="O416" i="51"/>
  <c r="O70" i="32"/>
  <c r="O136" i="61"/>
  <c r="O150" i="61" s="1"/>
  <c r="O414" i="51"/>
  <c r="O155" i="33"/>
  <c r="O86" i="1"/>
  <c r="O160" i="33"/>
  <c r="O86" i="40"/>
  <c r="O157" i="33"/>
  <c r="O86" i="41"/>
  <c r="O159" i="33"/>
  <c r="O86" i="43"/>
  <c r="O158" i="33"/>
  <c r="O86" i="42"/>
  <c r="O70" i="47"/>
  <c r="O144" i="61"/>
  <c r="O158" i="61" s="1"/>
  <c r="O422" i="51"/>
  <c r="O70" i="48"/>
  <c r="O145" i="61"/>
  <c r="O159" i="61" s="1"/>
  <c r="O423" i="51"/>
  <c r="O156" i="33"/>
  <c r="O86" i="32"/>
  <c r="O162" i="33"/>
  <c r="O86" i="45"/>
  <c r="O70" i="1"/>
  <c r="O56" i="33"/>
  <c r="O135" i="61"/>
  <c r="O413" i="51"/>
  <c r="O70" i="40"/>
  <c r="O140" i="61"/>
  <c r="O154" i="61" s="1"/>
  <c r="O418" i="51"/>
  <c r="O281" i="33"/>
  <c r="O355" i="51"/>
  <c r="O354" i="51"/>
  <c r="O353" i="51"/>
  <c r="O352" i="51"/>
  <c r="O351" i="51"/>
  <c r="O350" i="51"/>
  <c r="O349" i="51"/>
  <c r="O348" i="51"/>
  <c r="O347" i="51"/>
  <c r="O346" i="51"/>
  <c r="O345" i="51"/>
  <c r="O344" i="51"/>
  <c r="O164" i="33"/>
  <c r="O86" i="47"/>
  <c r="O70" i="45"/>
  <c r="O142" i="61"/>
  <c r="O156" i="61" s="1"/>
  <c r="O420" i="51"/>
  <c r="O166" i="33"/>
  <c r="O86" i="49"/>
  <c r="O70" i="46"/>
  <c r="O143" i="61"/>
  <c r="O157" i="61" s="1"/>
  <c r="O421" i="51"/>
  <c r="O70" i="44"/>
  <c r="O141" i="61"/>
  <c r="O155" i="61" s="1"/>
  <c r="O419" i="51"/>
  <c r="O124" i="33"/>
  <c r="O101" i="33" s="1"/>
  <c r="O184" i="33" l="1"/>
  <c r="O167" i="33"/>
  <c r="O239" i="33"/>
  <c r="O224" i="33"/>
  <c r="O250" i="33"/>
  <c r="O235" i="33"/>
  <c r="O57" i="33"/>
  <c r="O57" i="59" s="1"/>
  <c r="O103" i="61"/>
  <c r="O117" i="61" s="1"/>
  <c r="O56" i="59"/>
  <c r="O64" i="33"/>
  <c r="O243" i="33"/>
  <c r="O228" i="33"/>
  <c r="O244" i="33"/>
  <c r="O229" i="33"/>
  <c r="O249" i="33"/>
  <c r="O234" i="33"/>
  <c r="O149" i="61"/>
  <c r="O147" i="61"/>
  <c r="O161" i="61" s="1"/>
  <c r="O247" i="33"/>
  <c r="O232" i="33"/>
  <c r="O248" i="33"/>
  <c r="O233" i="33"/>
  <c r="O5" i="59"/>
  <c r="O246" i="33"/>
  <c r="O231" i="33"/>
  <c r="O106" i="33"/>
  <c r="O107" i="33"/>
  <c r="O425" i="51"/>
  <c r="O240" i="33"/>
  <c r="O225" i="33"/>
  <c r="O242" i="33"/>
  <c r="O227" i="33"/>
  <c r="O241" i="33"/>
  <c r="O226" i="33"/>
  <c r="O50" i="33"/>
  <c r="O245" i="33"/>
  <c r="O230" i="33"/>
  <c r="M9" i="59"/>
  <c r="N376" i="33"/>
  <c r="O65" i="33" l="1"/>
  <c r="P84" i="33" s="1"/>
  <c r="O61" i="59"/>
  <c r="O251" i="33"/>
  <c r="O236" i="33"/>
  <c r="O55" i="33"/>
  <c r="O55" i="59"/>
  <c r="P59" i="33"/>
  <c r="O113" i="33"/>
  <c r="O119" i="33" s="1"/>
  <c r="O186" i="33"/>
  <c r="O185" i="33"/>
  <c r="O114" i="33" s="1"/>
  <c r="P91" i="33" l="1"/>
  <c r="P9" i="55"/>
  <c r="Q61" i="33"/>
  <c r="P60" i="33"/>
  <c r="O71" i="33"/>
  <c r="P4" i="56" l="1"/>
  <c r="P58" i="59"/>
  <c r="Q59" i="59"/>
  <c r="R62" i="33"/>
  <c r="R60" i="59" s="1"/>
  <c r="O63" i="59"/>
  <c r="O70" i="33"/>
  <c r="P107" i="49"/>
  <c r="P106" i="49" s="1"/>
  <c r="P109" i="49" s="1"/>
  <c r="P103" i="49" s="1"/>
  <c r="P107" i="48"/>
  <c r="P106" i="48" s="1"/>
  <c r="P109" i="48" s="1"/>
  <c r="P103" i="48" s="1"/>
  <c r="P107" i="47"/>
  <c r="P106" i="47" s="1"/>
  <c r="P109" i="47" s="1"/>
  <c r="P103" i="47" s="1"/>
  <c r="P107" i="46"/>
  <c r="P106" i="46" s="1"/>
  <c r="P109" i="46" s="1"/>
  <c r="P103" i="46" s="1"/>
  <c r="P107" i="45"/>
  <c r="P106" i="45" s="1"/>
  <c r="P109" i="45" s="1"/>
  <c r="P103" i="45" s="1"/>
  <c r="P107" i="44"/>
  <c r="P106" i="44" s="1"/>
  <c r="P109" i="44" s="1"/>
  <c r="P103" i="44" s="1"/>
  <c r="P107" i="40"/>
  <c r="P106" i="40" s="1"/>
  <c r="P109" i="40" s="1"/>
  <c r="P103" i="40" s="1"/>
  <c r="P107" i="43"/>
  <c r="P106" i="43" s="1"/>
  <c r="P109" i="43" s="1"/>
  <c r="P103" i="43" s="1"/>
  <c r="P107" i="41"/>
  <c r="P106" i="41" s="1"/>
  <c r="P109" i="41" s="1"/>
  <c r="P103" i="41" s="1"/>
  <c r="P107" i="42"/>
  <c r="P106" i="42" s="1"/>
  <c r="P109" i="42" s="1"/>
  <c r="P103" i="42" s="1"/>
  <c r="P107" i="32"/>
  <c r="P106" i="32" s="1"/>
  <c r="P109" i="32" s="1"/>
  <c r="P103" i="32" s="1"/>
  <c r="P107" i="1"/>
  <c r="P8" i="55"/>
  <c r="P101" i="42" l="1"/>
  <c r="P212" i="33" s="1"/>
  <c r="P66" i="42"/>
  <c r="P101" i="45"/>
  <c r="P216" i="33" s="1"/>
  <c r="P66" i="45"/>
  <c r="P101" i="49"/>
  <c r="P220" i="33" s="1"/>
  <c r="P66" i="49"/>
  <c r="P101" i="48"/>
  <c r="P219" i="33" s="1"/>
  <c r="P66" i="48"/>
  <c r="P101" i="41"/>
  <c r="P211" i="33" s="1"/>
  <c r="P66" i="41"/>
  <c r="P106" i="1"/>
  <c r="P97" i="33"/>
  <c r="P101" i="43"/>
  <c r="P213" i="33" s="1"/>
  <c r="P66" i="43"/>
  <c r="P101" i="46"/>
  <c r="P217" i="33" s="1"/>
  <c r="P66" i="46"/>
  <c r="O3" i="56"/>
  <c r="O81" i="49"/>
  <c r="O62" i="49" s="1"/>
  <c r="O63" i="49" s="1"/>
  <c r="O81" i="48"/>
  <c r="O62" i="48" s="1"/>
  <c r="O63" i="48" s="1"/>
  <c r="O81" i="47"/>
  <c r="O62" i="47" s="1"/>
  <c r="O63" i="47" s="1"/>
  <c r="O81" i="46"/>
  <c r="O62" i="46" s="1"/>
  <c r="O63" i="46" s="1"/>
  <c r="O81" i="45"/>
  <c r="O62" i="45" s="1"/>
  <c r="O63" i="45" s="1"/>
  <c r="O81" i="44"/>
  <c r="O62" i="44" s="1"/>
  <c r="O63" i="44" s="1"/>
  <c r="O81" i="40"/>
  <c r="O62" i="40" s="1"/>
  <c r="O63" i="40" s="1"/>
  <c r="O81" i="43"/>
  <c r="O62" i="43" s="1"/>
  <c r="O63" i="43" s="1"/>
  <c r="O81" i="42"/>
  <c r="O62" i="42" s="1"/>
  <c r="O63" i="42" s="1"/>
  <c r="O81" i="41"/>
  <c r="O62" i="41" s="1"/>
  <c r="O63" i="41" s="1"/>
  <c r="O81" i="32"/>
  <c r="O62" i="32" s="1"/>
  <c r="O63" i="32" s="1"/>
  <c r="O81" i="1"/>
  <c r="O62" i="1" s="1"/>
  <c r="O63" i="1" s="1"/>
  <c r="O369" i="33"/>
  <c r="O375" i="33" s="1"/>
  <c r="O62" i="59"/>
  <c r="P72" i="33"/>
  <c r="P101" i="44"/>
  <c r="P215" i="33" s="1"/>
  <c r="P66" i="44"/>
  <c r="P90" i="33"/>
  <c r="P83" i="33"/>
  <c r="P101" i="32"/>
  <c r="P210" i="33" s="1"/>
  <c r="P66" i="32"/>
  <c r="P101" i="40"/>
  <c r="P214" i="33" s="1"/>
  <c r="P66" i="40"/>
  <c r="P101" i="47"/>
  <c r="P218" i="33" s="1"/>
  <c r="P66" i="47"/>
  <c r="O64" i="41" l="1"/>
  <c r="O65" i="41" s="1"/>
  <c r="O155" i="41"/>
  <c r="O155" i="44"/>
  <c r="O64" i="44"/>
  <c r="O65" i="44" s="1"/>
  <c r="O155" i="48"/>
  <c r="O64" i="48"/>
  <c r="O65" i="48" s="1"/>
  <c r="P109" i="1"/>
  <c r="P103" i="1" s="1"/>
  <c r="P96" i="33"/>
  <c r="P104" i="33" s="1"/>
  <c r="O155" i="32"/>
  <c r="O64" i="32"/>
  <c r="O65" i="32" s="1"/>
  <c r="O155" i="47"/>
  <c r="O64" i="47"/>
  <c r="O65" i="47" s="1"/>
  <c r="O155" i="42"/>
  <c r="O64" i="42"/>
  <c r="O65" i="42" s="1"/>
  <c r="O64" i="45"/>
  <c r="O65" i="45" s="1"/>
  <c r="O155" i="45"/>
  <c r="O155" i="49"/>
  <c r="O64" i="49"/>
  <c r="O65" i="49" s="1"/>
  <c r="O155" i="40"/>
  <c r="O64" i="40"/>
  <c r="O65" i="40" s="1"/>
  <c r="P64" i="59"/>
  <c r="O64" i="1"/>
  <c r="O65" i="1" s="1"/>
  <c r="O155" i="1"/>
  <c r="O155" i="43"/>
  <c r="O64" i="43"/>
  <c r="O65" i="43" s="1"/>
  <c r="O64" i="46"/>
  <c r="O65" i="46" s="1"/>
  <c r="O155" i="46"/>
  <c r="O55" i="56"/>
  <c r="O56" i="56" s="1"/>
  <c r="O37" i="56"/>
  <c r="O38" i="56" s="1"/>
  <c r="O47" i="56"/>
  <c r="O42" i="56"/>
  <c r="O43" i="56" s="1"/>
  <c r="O68" i="46" l="1"/>
  <c r="O11" i="61"/>
  <c r="O25" i="61" s="1"/>
  <c r="O60" i="56"/>
  <c r="O133" i="33" s="1"/>
  <c r="O59" i="56"/>
  <c r="O68" i="43"/>
  <c r="O7" i="61"/>
  <c r="O21" i="61" s="1"/>
  <c r="O68" i="48"/>
  <c r="O13" i="61"/>
  <c r="O27" i="61" s="1"/>
  <c r="O49" i="56"/>
  <c r="P46" i="56"/>
  <c r="O68" i="40"/>
  <c r="O8" i="61"/>
  <c r="O22" i="61" s="1"/>
  <c r="O52" i="56"/>
  <c r="O68" i="45"/>
  <c r="O10" i="61"/>
  <c r="O24" i="61" s="1"/>
  <c r="O68" i="32"/>
  <c r="O4" i="61"/>
  <c r="O18" i="61" s="1"/>
  <c r="O68" i="41"/>
  <c r="O5" i="61"/>
  <c r="O19" i="61" s="1"/>
  <c r="O68" i="1"/>
  <c r="O43" i="33"/>
  <c r="O3" i="61"/>
  <c r="O68" i="47"/>
  <c r="O12" i="61"/>
  <c r="O26" i="61" s="1"/>
  <c r="P41" i="56"/>
  <c r="O68" i="49"/>
  <c r="O14" i="61"/>
  <c r="O28" i="61" s="1"/>
  <c r="O68" i="42"/>
  <c r="O6" i="61"/>
  <c r="O20" i="61" s="1"/>
  <c r="P101" i="1"/>
  <c r="P209" i="33" s="1"/>
  <c r="P66" i="1"/>
  <c r="O68" i="44"/>
  <c r="O9" i="61"/>
  <c r="O23" i="61" s="1"/>
  <c r="O17" i="61" l="1"/>
  <c r="O15" i="61"/>
  <c r="O29" i="61" s="1"/>
  <c r="O139" i="41"/>
  <c r="O73" i="41"/>
  <c r="P74" i="41" s="1"/>
  <c r="O73" i="45"/>
  <c r="P74" i="45" s="1"/>
  <c r="O139" i="45"/>
  <c r="O84" i="40"/>
  <c r="O139" i="40"/>
  <c r="O73" i="40"/>
  <c r="P74" i="40" s="1"/>
  <c r="O139" i="48"/>
  <c r="O73" i="48"/>
  <c r="P74" i="48" s="1"/>
  <c r="O61" i="56"/>
  <c r="O132" i="33"/>
  <c r="O75" i="59" s="1"/>
  <c r="O84" i="44"/>
  <c r="O139" i="44"/>
  <c r="O73" i="44"/>
  <c r="P74" i="44" s="1"/>
  <c r="O73" i="42"/>
  <c r="P74" i="42" s="1"/>
  <c r="O139" i="42"/>
  <c r="O38" i="33"/>
  <c r="O40" i="33"/>
  <c r="O42" i="33"/>
  <c r="O47" i="59" s="1"/>
  <c r="O44" i="33"/>
  <c r="O46" i="33"/>
  <c r="O49" i="59" s="1"/>
  <c r="O139" i="1"/>
  <c r="O73" i="1"/>
  <c r="P74" i="1" s="1"/>
  <c r="O139" i="32"/>
  <c r="O73" i="32"/>
  <c r="P74" i="32" s="1"/>
  <c r="O48" i="56"/>
  <c r="O73" i="43"/>
  <c r="P74" i="43" s="1"/>
  <c r="O139" i="43"/>
  <c r="O73" i="49"/>
  <c r="P74" i="49" s="1"/>
  <c r="O139" i="49"/>
  <c r="O84" i="47"/>
  <c r="O139" i="47"/>
  <c r="O73" i="47"/>
  <c r="P74" i="47" s="1"/>
  <c r="O73" i="46"/>
  <c r="P74" i="46" s="1"/>
  <c r="O139" i="46"/>
  <c r="O84" i="42" l="1"/>
  <c r="O84" i="1"/>
  <c r="O84" i="45"/>
  <c r="P85" i="32"/>
  <c r="P277" i="51"/>
  <c r="P61" i="32"/>
  <c r="P85" i="48"/>
  <c r="P286" i="51"/>
  <c r="P61" i="48"/>
  <c r="O88" i="45"/>
  <c r="O87" i="45"/>
  <c r="O359" i="33"/>
  <c r="O84" i="46"/>
  <c r="O84" i="43"/>
  <c r="P85" i="42"/>
  <c r="P279" i="51"/>
  <c r="P61" i="42"/>
  <c r="O88" i="44"/>
  <c r="O87" i="44"/>
  <c r="O358" i="33"/>
  <c r="O88" i="40"/>
  <c r="O87" i="40"/>
  <c r="O357" i="33"/>
  <c r="P85" i="41"/>
  <c r="P278" i="51"/>
  <c r="P61" i="41"/>
  <c r="P85" i="47"/>
  <c r="P285" i="51"/>
  <c r="P61" i="47"/>
  <c r="O84" i="48"/>
  <c r="P85" i="46"/>
  <c r="P284" i="51"/>
  <c r="P61" i="46"/>
  <c r="O88" i="47"/>
  <c r="O87" i="47"/>
  <c r="O361" i="33"/>
  <c r="P85" i="43"/>
  <c r="P280" i="51"/>
  <c r="P61" i="43"/>
  <c r="P85" i="49"/>
  <c r="P287" i="51"/>
  <c r="P61" i="49"/>
  <c r="O84" i="32"/>
  <c r="O352" i="33"/>
  <c r="O88" i="1"/>
  <c r="O87" i="1"/>
  <c r="O88" i="42"/>
  <c r="O87" i="42"/>
  <c r="O355" i="33"/>
  <c r="O84" i="49"/>
  <c r="P85" i="1"/>
  <c r="P276" i="51"/>
  <c r="P61" i="1"/>
  <c r="P85" i="44"/>
  <c r="P282" i="51"/>
  <c r="P61" i="44"/>
  <c r="O62" i="56"/>
  <c r="O135" i="33" s="1"/>
  <c r="O134" i="33"/>
  <c r="O76" i="59" s="1"/>
  <c r="P85" i="40"/>
  <c r="P281" i="51"/>
  <c r="P61" i="40"/>
  <c r="P85" i="45"/>
  <c r="P283" i="51"/>
  <c r="P61" i="45"/>
  <c r="O84" i="41"/>
  <c r="P67" i="45" l="1"/>
  <c r="CG56" i="57"/>
  <c r="P77" i="45"/>
  <c r="P128" i="45"/>
  <c r="P78" i="45"/>
  <c r="P112" i="45"/>
  <c r="O395" i="33"/>
  <c r="O132" i="1"/>
  <c r="O133" i="1" s="1"/>
  <c r="O134" i="1" s="1"/>
  <c r="O204" i="51"/>
  <c r="O220" i="51" s="1"/>
  <c r="O47" i="61"/>
  <c r="O61" i="61" s="1"/>
  <c r="O90" i="1"/>
  <c r="N129" i="1"/>
  <c r="O130" i="1"/>
  <c r="P67" i="41"/>
  <c r="CG51" i="57"/>
  <c r="P78" i="41"/>
  <c r="P77" i="41"/>
  <c r="P128" i="41"/>
  <c r="P112" i="41"/>
  <c r="P67" i="48"/>
  <c r="CG59" i="57"/>
  <c r="P128" i="48"/>
  <c r="P77" i="48"/>
  <c r="P78" i="48"/>
  <c r="P112" i="48"/>
  <c r="P67" i="32"/>
  <c r="CG50" i="57"/>
  <c r="P77" i="32"/>
  <c r="P128" i="32"/>
  <c r="P78" i="32"/>
  <c r="P112" i="32"/>
  <c r="O77" i="59"/>
  <c r="P50" i="32"/>
  <c r="P50" i="44"/>
  <c r="P50" i="46"/>
  <c r="P50" i="40"/>
  <c r="P50" i="41"/>
  <c r="P50" i="45"/>
  <c r="P50" i="49"/>
  <c r="P50" i="1"/>
  <c r="P50" i="48"/>
  <c r="P50" i="43"/>
  <c r="P50" i="47"/>
  <c r="P50" i="42"/>
  <c r="P49" i="33"/>
  <c r="P51" i="59" s="1"/>
  <c r="O132" i="42"/>
  <c r="O133" i="42" s="1"/>
  <c r="O134" i="42" s="1"/>
  <c r="N79" i="42" s="1"/>
  <c r="O148" i="42" s="1"/>
  <c r="O398" i="33"/>
  <c r="O50" i="61"/>
  <c r="O64" i="61" s="1"/>
  <c r="O207" i="51"/>
  <c r="O223" i="51" s="1"/>
  <c r="O90" i="42"/>
  <c r="O130" i="42"/>
  <c r="N129" i="42"/>
  <c r="N131" i="42" s="1"/>
  <c r="N140" i="42" s="1"/>
  <c r="O132" i="47"/>
  <c r="O133" i="47" s="1"/>
  <c r="O134" i="47" s="1"/>
  <c r="N79" i="47" s="1"/>
  <c r="O148" i="47" s="1"/>
  <c r="O404" i="33"/>
  <c r="O213" i="51"/>
  <c r="O229" i="51" s="1"/>
  <c r="O56" i="61"/>
  <c r="O70" i="61" s="1"/>
  <c r="O90" i="47"/>
  <c r="N129" i="47"/>
  <c r="N131" i="47" s="1"/>
  <c r="N140" i="47" s="1"/>
  <c r="O130" i="47"/>
  <c r="O132" i="44"/>
  <c r="O133" i="44" s="1"/>
  <c r="O134" i="44" s="1"/>
  <c r="N79" i="44" s="1"/>
  <c r="O148" i="44" s="1"/>
  <c r="O401" i="33"/>
  <c r="O210" i="51"/>
  <c r="O226" i="51" s="1"/>
  <c r="O53" i="61"/>
  <c r="O67" i="61" s="1"/>
  <c r="O90" i="44"/>
  <c r="N129" i="44"/>
  <c r="N131" i="44" s="1"/>
  <c r="O130" i="44"/>
  <c r="O132" i="40"/>
  <c r="O133" i="40" s="1"/>
  <c r="O134" i="40" s="1"/>
  <c r="O400" i="33"/>
  <c r="O209" i="51"/>
  <c r="O225" i="51" s="1"/>
  <c r="O52" i="61"/>
  <c r="O66" i="61" s="1"/>
  <c r="O90" i="40"/>
  <c r="N129" i="40"/>
  <c r="N131" i="40" s="1"/>
  <c r="O130" i="40"/>
  <c r="O88" i="43"/>
  <c r="O87" i="43"/>
  <c r="O356" i="33"/>
  <c r="P67" i="40"/>
  <c r="P128" i="40"/>
  <c r="CG54" i="57"/>
  <c r="P77" i="40"/>
  <c r="P78" i="40"/>
  <c r="P112" i="40"/>
  <c r="P67" i="44"/>
  <c r="CG55" i="57"/>
  <c r="P77" i="44"/>
  <c r="P78" i="44"/>
  <c r="P128" i="44"/>
  <c r="P112" i="44"/>
  <c r="P67" i="1"/>
  <c r="P39" i="33"/>
  <c r="CG49" i="57"/>
  <c r="P128" i="1"/>
  <c r="P78" i="1"/>
  <c r="P77" i="1"/>
  <c r="P112" i="1"/>
  <c r="O88" i="49"/>
  <c r="O87" i="49"/>
  <c r="O363" i="33"/>
  <c r="O48" i="33"/>
  <c r="O353" i="33"/>
  <c r="O88" i="32"/>
  <c r="O87" i="32"/>
  <c r="P67" i="46"/>
  <c r="CG57" i="57"/>
  <c r="P78" i="46"/>
  <c r="P77" i="46"/>
  <c r="P128" i="46"/>
  <c r="P112" i="46"/>
  <c r="O88" i="48"/>
  <c r="O87" i="48"/>
  <c r="O362" i="33"/>
  <c r="P67" i="42"/>
  <c r="CG52" i="57"/>
  <c r="P77" i="42"/>
  <c r="P128" i="42"/>
  <c r="P78" i="42"/>
  <c r="P112" i="42"/>
  <c r="O88" i="41"/>
  <c r="O87" i="41"/>
  <c r="O354" i="33"/>
  <c r="P296" i="51"/>
  <c r="P288" i="51"/>
  <c r="P299" i="51" s="1"/>
  <c r="P67" i="49"/>
  <c r="CG60" i="57"/>
  <c r="P78" i="49"/>
  <c r="P128" i="49"/>
  <c r="P77" i="49"/>
  <c r="P112" i="49"/>
  <c r="P67" i="43"/>
  <c r="CG53" i="57"/>
  <c r="P78" i="43"/>
  <c r="P77" i="43"/>
  <c r="P128" i="43"/>
  <c r="P112" i="43"/>
  <c r="P67" i="47"/>
  <c r="CG58" i="57"/>
  <c r="P128" i="47"/>
  <c r="P77" i="47"/>
  <c r="P78" i="47"/>
  <c r="P112" i="47"/>
  <c r="P293" i="51"/>
  <c r="O88" i="46"/>
  <c r="O87" i="46"/>
  <c r="O360" i="33"/>
  <c r="O132" i="45"/>
  <c r="O133" i="45" s="1"/>
  <c r="O134" i="45" s="1"/>
  <c r="N79" i="45" s="1"/>
  <c r="O148" i="45" s="1"/>
  <c r="O402" i="33"/>
  <c r="O54" i="61"/>
  <c r="O68" i="61" s="1"/>
  <c r="O211" i="51"/>
  <c r="O227" i="51" s="1"/>
  <c r="O90" i="45"/>
  <c r="O130" i="45"/>
  <c r="N129" i="45"/>
  <c r="N131" i="45" s="1"/>
  <c r="N140" i="45" s="1"/>
  <c r="P298" i="51" l="1"/>
  <c r="O364" i="33"/>
  <c r="O51" i="33"/>
  <c r="O52" i="59" s="1"/>
  <c r="P294" i="51"/>
  <c r="P290" i="51"/>
  <c r="P291" i="51"/>
  <c r="P295" i="51"/>
  <c r="N79" i="40"/>
  <c r="O148" i="40" s="1"/>
  <c r="O71" i="59"/>
  <c r="P119" i="44"/>
  <c r="P116" i="44"/>
  <c r="P290" i="33" s="1"/>
  <c r="P305" i="33" s="1"/>
  <c r="P114" i="44"/>
  <c r="P115" i="44" s="1"/>
  <c r="P260" i="33" s="1"/>
  <c r="O132" i="43"/>
  <c r="O133" i="43" s="1"/>
  <c r="O134" i="43" s="1"/>
  <c r="N79" i="43" s="1"/>
  <c r="O148" i="43" s="1"/>
  <c r="O399" i="33"/>
  <c r="O208" i="51"/>
  <c r="O224" i="51" s="1"/>
  <c r="O51" i="61"/>
  <c r="O65" i="61" s="1"/>
  <c r="O90" i="43"/>
  <c r="N129" i="43"/>
  <c r="N131" i="43" s="1"/>
  <c r="N140" i="43" s="1"/>
  <c r="O130" i="43"/>
  <c r="O93" i="47"/>
  <c r="O94" i="47" s="1"/>
  <c r="O91" i="47"/>
  <c r="P297" i="51"/>
  <c r="P116" i="48"/>
  <c r="P294" i="33" s="1"/>
  <c r="P309" i="33" s="1"/>
  <c r="P119" i="48"/>
  <c r="P114" i="48"/>
  <c r="P115" i="48" s="1"/>
  <c r="P264" i="33" s="1"/>
  <c r="P301" i="51"/>
  <c r="P119" i="45"/>
  <c r="P116" i="45"/>
  <c r="P291" i="33" s="1"/>
  <c r="P306" i="33" s="1"/>
  <c r="P114" i="45"/>
  <c r="P115" i="45" s="1"/>
  <c r="P261" i="33" s="1"/>
  <c r="P116" i="47"/>
  <c r="P293" i="33" s="1"/>
  <c r="P308" i="33" s="1"/>
  <c r="P119" i="47"/>
  <c r="P114" i="47"/>
  <c r="P115" i="47" s="1"/>
  <c r="P263" i="33" s="1"/>
  <c r="P278" i="33" s="1"/>
  <c r="P119" i="43"/>
  <c r="P116" i="43"/>
  <c r="P288" i="33" s="1"/>
  <c r="P303" i="33" s="1"/>
  <c r="P114" i="43"/>
  <c r="P115" i="43" s="1"/>
  <c r="P258" i="33" s="1"/>
  <c r="P273" i="33" s="1"/>
  <c r="O132" i="49"/>
  <c r="O133" i="49" s="1"/>
  <c r="O134" i="49" s="1"/>
  <c r="N79" i="49" s="1"/>
  <c r="O148" i="49" s="1"/>
  <c r="O406" i="33"/>
  <c r="O58" i="61"/>
  <c r="O72" i="61" s="1"/>
  <c r="O215" i="51"/>
  <c r="O231" i="51" s="1"/>
  <c r="O90" i="49"/>
  <c r="O130" i="49"/>
  <c r="N129" i="49"/>
  <c r="N131" i="49" s="1"/>
  <c r="N140" i="49" s="1"/>
  <c r="O93" i="40"/>
  <c r="O94" i="40" s="1"/>
  <c r="O91" i="40"/>
  <c r="Q134" i="51"/>
  <c r="N140" i="44"/>
  <c r="P119" i="41"/>
  <c r="P116" i="41"/>
  <c r="P286" i="33" s="1"/>
  <c r="P301" i="33" s="1"/>
  <c r="P114" i="41"/>
  <c r="P115" i="41" s="1"/>
  <c r="P256" i="33" s="1"/>
  <c r="P119" i="42"/>
  <c r="P116" i="42"/>
  <c r="P287" i="33" s="1"/>
  <c r="P302" i="33" s="1"/>
  <c r="P114" i="42"/>
  <c r="P115" i="42" s="1"/>
  <c r="P257" i="33" s="1"/>
  <c r="P272" i="33" s="1"/>
  <c r="O53" i="33"/>
  <c r="O54" i="59" s="1"/>
  <c r="O52" i="33"/>
  <c r="O53" i="59" s="1"/>
  <c r="O87" i="33"/>
  <c r="O59" i="61"/>
  <c r="O73" i="61" s="1"/>
  <c r="O50" i="59"/>
  <c r="CG61" i="57"/>
  <c r="O93" i="44"/>
  <c r="O94" i="44" s="1"/>
  <c r="O91" i="44"/>
  <c r="O332" i="33"/>
  <c r="O345" i="33" s="1"/>
  <c r="O93" i="42"/>
  <c r="O94" i="42" s="1"/>
  <c r="O91" i="42"/>
  <c r="O132" i="46"/>
  <c r="O133" i="46" s="1"/>
  <c r="O134" i="46" s="1"/>
  <c r="N79" i="46" s="1"/>
  <c r="O148" i="46" s="1"/>
  <c r="O403" i="33"/>
  <c r="O212" i="51"/>
  <c r="O228" i="51" s="1"/>
  <c r="O55" i="61"/>
  <c r="O69" i="61" s="1"/>
  <c r="O90" i="46"/>
  <c r="N129" i="46"/>
  <c r="N131" i="46" s="1"/>
  <c r="N140" i="46" s="1"/>
  <c r="O130" i="46"/>
  <c r="O132" i="48"/>
  <c r="O133" i="48" s="1"/>
  <c r="O134" i="48" s="1"/>
  <c r="N79" i="48" s="1"/>
  <c r="O148" i="48" s="1"/>
  <c r="O405" i="33"/>
  <c r="O214" i="51"/>
  <c r="O230" i="51" s="1"/>
  <c r="O57" i="61"/>
  <c r="O71" i="61" s="1"/>
  <c r="O90" i="48"/>
  <c r="O130" i="48"/>
  <c r="N129" i="48"/>
  <c r="N131" i="48" s="1"/>
  <c r="N140" i="48" s="1"/>
  <c r="P300" i="51"/>
  <c r="P292" i="51"/>
  <c r="P305" i="51" s="1"/>
  <c r="P309" i="51" s="1"/>
  <c r="P119" i="32"/>
  <c r="P116" i="32"/>
  <c r="P285" i="33" s="1"/>
  <c r="P300" i="33" s="1"/>
  <c r="P114" i="32"/>
  <c r="P115" i="32" s="1"/>
  <c r="P255" i="33" s="1"/>
  <c r="O132" i="41"/>
  <c r="O133" i="41" s="1"/>
  <c r="O134" i="41" s="1"/>
  <c r="N79" i="41" s="1"/>
  <c r="O148" i="41" s="1"/>
  <c r="O397" i="33"/>
  <c r="O206" i="51"/>
  <c r="O222" i="51" s="1"/>
  <c r="O49" i="61"/>
  <c r="O63" i="61" s="1"/>
  <c r="O90" i="41"/>
  <c r="N129" i="41"/>
  <c r="N131" i="41" s="1"/>
  <c r="N140" i="41" s="1"/>
  <c r="O130" i="41"/>
  <c r="P45" i="33"/>
  <c r="P119" i="40"/>
  <c r="P116" i="40"/>
  <c r="P289" i="33" s="1"/>
  <c r="P304" i="33" s="1"/>
  <c r="P114" i="40"/>
  <c r="P115" i="40" s="1"/>
  <c r="P259" i="33" s="1"/>
  <c r="O93" i="1"/>
  <c r="O94" i="1" s="1"/>
  <c r="O91" i="1"/>
  <c r="P119" i="1"/>
  <c r="P116" i="1"/>
  <c r="P284" i="33" s="1"/>
  <c r="P114" i="1"/>
  <c r="O329" i="33"/>
  <c r="O342" i="33" s="1"/>
  <c r="O326" i="33"/>
  <c r="O339" i="33" s="1"/>
  <c r="O93" i="45"/>
  <c r="O94" i="45" s="1"/>
  <c r="O91" i="45"/>
  <c r="O330" i="33"/>
  <c r="O343" i="33" s="1"/>
  <c r="P119" i="49"/>
  <c r="P116" i="49"/>
  <c r="P295" i="33" s="1"/>
  <c r="P310" i="33" s="1"/>
  <c r="P114" i="49"/>
  <c r="P115" i="49" s="1"/>
  <c r="P265" i="33" s="1"/>
  <c r="P119" i="46"/>
  <c r="P116" i="46"/>
  <c r="P292" i="33" s="1"/>
  <c r="P307" i="33" s="1"/>
  <c r="P114" i="46"/>
  <c r="P115" i="46" s="1"/>
  <c r="P262" i="33" s="1"/>
  <c r="O132" i="32"/>
  <c r="O133" i="32" s="1"/>
  <c r="O134" i="32" s="1"/>
  <c r="N79" i="32" s="1"/>
  <c r="O148" i="32" s="1"/>
  <c r="O396" i="33"/>
  <c r="O411" i="33" s="1"/>
  <c r="O81" i="59" s="1"/>
  <c r="O205" i="51"/>
  <c r="O221" i="51" s="1"/>
  <c r="O48" i="61"/>
  <c r="O62" i="61" s="1"/>
  <c r="O90" i="32"/>
  <c r="N129" i="32"/>
  <c r="N131" i="32" s="1"/>
  <c r="N140" i="32" s="1"/>
  <c r="O130" i="32"/>
  <c r="Q133" i="51"/>
  <c r="N72" i="59"/>
  <c r="N140" i="40"/>
  <c r="N131" i="1"/>
  <c r="N137" i="1"/>
  <c r="N79" i="1"/>
  <c r="O148" i="1" s="1"/>
  <c r="O136" i="1"/>
  <c r="O69" i="59"/>
  <c r="O408" i="33" l="1"/>
  <c r="O78" i="59" s="1"/>
  <c r="P275" i="33"/>
  <c r="P280" i="33"/>
  <c r="P270" i="33"/>
  <c r="P271" i="33"/>
  <c r="P276" i="33"/>
  <c r="P279" i="33"/>
  <c r="O323" i="33"/>
  <c r="P124" i="32"/>
  <c r="P121" i="32"/>
  <c r="P102" i="32"/>
  <c r="P71" i="32" s="1"/>
  <c r="O93" i="46"/>
  <c r="O94" i="46" s="1"/>
  <c r="O91" i="46"/>
  <c r="O331" i="33"/>
  <c r="O344" i="33" s="1"/>
  <c r="P124" i="42"/>
  <c r="P121" i="42"/>
  <c r="P102" i="42"/>
  <c r="P71" i="42" s="1"/>
  <c r="O410" i="33"/>
  <c r="O80" i="59" s="1"/>
  <c r="P124" i="41"/>
  <c r="P121" i="41"/>
  <c r="P102" i="41"/>
  <c r="P71" i="41" s="1"/>
  <c r="P304" i="51"/>
  <c r="P102" i="43"/>
  <c r="P71" i="43" s="1"/>
  <c r="P121" i="43"/>
  <c r="P124" i="43"/>
  <c r="P124" i="44"/>
  <c r="P121" i="44"/>
  <c r="P102" i="44"/>
  <c r="P71" i="44" s="1"/>
  <c r="P124" i="46"/>
  <c r="P121" i="46"/>
  <c r="P102" i="46"/>
  <c r="P71" i="46" s="1"/>
  <c r="P115" i="1"/>
  <c r="P254" i="33" s="1"/>
  <c r="P269" i="33" s="1"/>
  <c r="P206" i="33"/>
  <c r="P124" i="40"/>
  <c r="P121" i="40"/>
  <c r="P102" i="40"/>
  <c r="P71" i="40" s="1"/>
  <c r="O93" i="41"/>
  <c r="O94" i="41" s="1"/>
  <c r="O91" i="41"/>
  <c r="O325" i="33"/>
  <c r="O338" i="33" s="1"/>
  <c r="O93" i="48"/>
  <c r="O94" i="48" s="1"/>
  <c r="O91" i="48"/>
  <c r="O333" i="33"/>
  <c r="O346" i="33" s="1"/>
  <c r="O409" i="33"/>
  <c r="O79" i="59" s="1"/>
  <c r="O93" i="43"/>
  <c r="O94" i="43" s="1"/>
  <c r="O91" i="43"/>
  <c r="O327" i="33"/>
  <c r="O340" i="33" s="1"/>
  <c r="P124" i="47"/>
  <c r="P102" i="47"/>
  <c r="P71" i="47" s="1"/>
  <c r="P121" i="47"/>
  <c r="P124" i="45"/>
  <c r="P121" i="45"/>
  <c r="P102" i="45"/>
  <c r="P71" i="45" s="1"/>
  <c r="P124" i="48"/>
  <c r="P121" i="48"/>
  <c r="P102" i="48"/>
  <c r="P71" i="48" s="1"/>
  <c r="P124" i="49"/>
  <c r="P121" i="49"/>
  <c r="P102" i="49"/>
  <c r="P71" i="49" s="1"/>
  <c r="Q132" i="51"/>
  <c r="N70" i="59"/>
  <c r="N140" i="1"/>
  <c r="O93" i="32"/>
  <c r="O94" i="32" s="1"/>
  <c r="O91" i="32"/>
  <c r="O324" i="33"/>
  <c r="O337" i="33" s="1"/>
  <c r="P299" i="33"/>
  <c r="P311" i="33" s="1"/>
  <c r="P296" i="33"/>
  <c r="P48" i="59"/>
  <c r="P277" i="33"/>
  <c r="P124" i="1"/>
  <c r="P121" i="1"/>
  <c r="P124" i="33" s="1"/>
  <c r="P101" i="33" s="1"/>
  <c r="P102" i="1"/>
  <c r="P71" i="1" s="1"/>
  <c r="P274" i="33"/>
  <c r="O93" i="49"/>
  <c r="O94" i="49" s="1"/>
  <c r="O91" i="49"/>
  <c r="O334" i="33"/>
  <c r="O347" i="33" s="1"/>
  <c r="O328" i="33"/>
  <c r="O341" i="33" s="1"/>
  <c r="P163" i="33" l="1"/>
  <c r="P86" i="46"/>
  <c r="P155" i="33"/>
  <c r="P86" i="1"/>
  <c r="P166" i="33"/>
  <c r="P86" i="49"/>
  <c r="P165" i="33"/>
  <c r="P86" i="48"/>
  <c r="P70" i="40"/>
  <c r="P140" i="61"/>
  <c r="P154" i="61" s="1"/>
  <c r="P418" i="51"/>
  <c r="P281" i="33"/>
  <c r="P161" i="33"/>
  <c r="P86" i="44"/>
  <c r="P70" i="43"/>
  <c r="P139" i="61"/>
  <c r="P153" i="61" s="1"/>
  <c r="P417" i="51"/>
  <c r="P157" i="33"/>
  <c r="P86" i="41"/>
  <c r="P158" i="33"/>
  <c r="P86" i="42"/>
  <c r="P162" i="33"/>
  <c r="P86" i="45"/>
  <c r="P70" i="45"/>
  <c r="P142" i="61"/>
  <c r="P156" i="61" s="1"/>
  <c r="P420" i="51"/>
  <c r="P70" i="47"/>
  <c r="P144" i="61"/>
  <c r="P158" i="61" s="1"/>
  <c r="P422" i="51"/>
  <c r="P70" i="46"/>
  <c r="P143" i="61"/>
  <c r="P157" i="61" s="1"/>
  <c r="P421" i="51"/>
  <c r="P308" i="51"/>
  <c r="P310" i="51" s="1"/>
  <c r="P306" i="51"/>
  <c r="P70" i="32"/>
  <c r="P136" i="61"/>
  <c r="P150" i="61" s="1"/>
  <c r="P414" i="51"/>
  <c r="O366" i="33"/>
  <c r="O336" i="33"/>
  <c r="P156" i="33"/>
  <c r="P86" i="32"/>
  <c r="P70" i="1"/>
  <c r="P56" i="33"/>
  <c r="P135" i="61"/>
  <c r="P413" i="51"/>
  <c r="P70" i="49"/>
  <c r="P146" i="61"/>
  <c r="P160" i="61" s="1"/>
  <c r="P424" i="51"/>
  <c r="P70" i="48"/>
  <c r="P145" i="61"/>
  <c r="P159" i="61" s="1"/>
  <c r="P423" i="51"/>
  <c r="P164" i="33"/>
  <c r="P86" i="47"/>
  <c r="P160" i="33"/>
  <c r="P86" i="40"/>
  <c r="P70" i="44"/>
  <c r="P141" i="61"/>
  <c r="P155" i="61" s="1"/>
  <c r="P419" i="51"/>
  <c r="P159" i="33"/>
  <c r="P86" i="43"/>
  <c r="P70" i="41"/>
  <c r="P137" i="61"/>
  <c r="P151" i="61" s="1"/>
  <c r="P415" i="51"/>
  <c r="P70" i="42"/>
  <c r="P138" i="61"/>
  <c r="P152" i="61" s="1"/>
  <c r="P416" i="51"/>
  <c r="P57" i="33" l="1"/>
  <c r="P57" i="59" s="1"/>
  <c r="P103" i="61"/>
  <c r="P117" i="61" s="1"/>
  <c r="P56" i="59"/>
  <c r="P64" i="33"/>
  <c r="P244" i="33"/>
  <c r="P229" i="33"/>
  <c r="P5" i="59"/>
  <c r="P249" i="33"/>
  <c r="P234" i="33"/>
  <c r="P184" i="33"/>
  <c r="P167" i="33"/>
  <c r="P239" i="33"/>
  <c r="P224" i="33"/>
  <c r="P243" i="33"/>
  <c r="P228" i="33"/>
  <c r="P242" i="33"/>
  <c r="P227" i="33"/>
  <c r="P107" i="33"/>
  <c r="P106" i="33"/>
  <c r="P425" i="51"/>
  <c r="N9" i="59"/>
  <c r="O376" i="33"/>
  <c r="P246" i="33"/>
  <c r="P231" i="33"/>
  <c r="P241" i="33"/>
  <c r="P226" i="33"/>
  <c r="P50" i="33"/>
  <c r="P248" i="33"/>
  <c r="P233" i="33"/>
  <c r="P149" i="61"/>
  <c r="P147" i="61"/>
  <c r="P161" i="61" s="1"/>
  <c r="P240" i="33"/>
  <c r="P225" i="33"/>
  <c r="P344" i="51"/>
  <c r="P348" i="51"/>
  <c r="P352" i="51"/>
  <c r="P347" i="51"/>
  <c r="P351" i="51"/>
  <c r="P355" i="51"/>
  <c r="P346" i="51"/>
  <c r="P350" i="51"/>
  <c r="P354" i="51"/>
  <c r="P345" i="51"/>
  <c r="P349" i="51"/>
  <c r="P353" i="51"/>
  <c r="P245" i="33"/>
  <c r="P230" i="33"/>
  <c r="P250" i="33"/>
  <c r="P235" i="33"/>
  <c r="P247" i="33"/>
  <c r="P232" i="33"/>
  <c r="P55" i="33" l="1"/>
  <c r="P55" i="59"/>
  <c r="Q59" i="33"/>
  <c r="P65" i="33"/>
  <c r="Q84" i="33" s="1"/>
  <c r="P61" i="59"/>
  <c r="P113" i="33"/>
  <c r="P119" i="33" s="1"/>
  <c r="P185" i="33"/>
  <c r="P114" i="33" s="1"/>
  <c r="P186" i="33"/>
  <c r="P251" i="33"/>
  <c r="P236" i="33"/>
  <c r="R61" i="33" l="1"/>
  <c r="Q60" i="33"/>
  <c r="P71" i="33"/>
  <c r="Q91" i="33"/>
  <c r="Q9" i="55"/>
  <c r="Q107" i="49" l="1"/>
  <c r="Q106" i="49" s="1"/>
  <c r="Q109" i="49" s="1"/>
  <c r="Q103" i="49" s="1"/>
  <c r="Q107" i="48"/>
  <c r="Q106" i="48" s="1"/>
  <c r="Q109" i="48" s="1"/>
  <c r="Q103" i="48" s="1"/>
  <c r="Q107" i="47"/>
  <c r="Q106" i="47" s="1"/>
  <c r="Q109" i="47" s="1"/>
  <c r="Q103" i="47" s="1"/>
  <c r="Q107" i="46"/>
  <c r="Q106" i="46" s="1"/>
  <c r="Q109" i="46" s="1"/>
  <c r="Q103" i="46" s="1"/>
  <c r="Q107" i="45"/>
  <c r="Q106" i="45" s="1"/>
  <c r="Q109" i="45" s="1"/>
  <c r="Q103" i="45" s="1"/>
  <c r="Q107" i="40"/>
  <c r="Q106" i="40" s="1"/>
  <c r="Q109" i="40" s="1"/>
  <c r="Q103" i="40" s="1"/>
  <c r="Q107" i="43"/>
  <c r="Q106" i="43" s="1"/>
  <c r="Q109" i="43" s="1"/>
  <c r="Q103" i="43" s="1"/>
  <c r="Q107" i="44"/>
  <c r="Q106" i="44" s="1"/>
  <c r="Q109" i="44" s="1"/>
  <c r="Q103" i="44" s="1"/>
  <c r="Q107" i="42"/>
  <c r="Q106" i="42" s="1"/>
  <c r="Q109" i="42" s="1"/>
  <c r="Q103" i="42" s="1"/>
  <c r="Q107" i="32"/>
  <c r="Q106" i="32" s="1"/>
  <c r="Q109" i="32" s="1"/>
  <c r="Q103" i="32" s="1"/>
  <c r="Q107" i="41"/>
  <c r="Q106" i="41" s="1"/>
  <c r="Q109" i="41" s="1"/>
  <c r="Q103" i="41" s="1"/>
  <c r="Q107" i="1"/>
  <c r="Q8" i="55"/>
  <c r="Q4" i="56"/>
  <c r="Q58" i="59"/>
  <c r="P63" i="59"/>
  <c r="P70" i="33"/>
  <c r="R59" i="59"/>
  <c r="S62" i="33"/>
  <c r="S60" i="59" s="1"/>
  <c r="Q101" i="42" l="1"/>
  <c r="Q212" i="33" s="1"/>
  <c r="Q66" i="42"/>
  <c r="Q101" i="44"/>
  <c r="Q215" i="33" s="1"/>
  <c r="Q66" i="44"/>
  <c r="Q101" i="41"/>
  <c r="Q211" i="33" s="1"/>
  <c r="Q66" i="41"/>
  <c r="Q101" i="43"/>
  <c r="Q213" i="33" s="1"/>
  <c r="Q66" i="43"/>
  <c r="Q101" i="47"/>
  <c r="Q218" i="33" s="1"/>
  <c r="Q66" i="47"/>
  <c r="P3" i="56"/>
  <c r="P81" i="49"/>
  <c r="P62" i="49" s="1"/>
  <c r="P63" i="49" s="1"/>
  <c r="P81" i="48"/>
  <c r="P62" i="48" s="1"/>
  <c r="P63" i="48" s="1"/>
  <c r="P81" i="47"/>
  <c r="P62" i="47" s="1"/>
  <c r="P63" i="47" s="1"/>
  <c r="P81" i="46"/>
  <c r="P62" i="46" s="1"/>
  <c r="P63" i="46" s="1"/>
  <c r="P81" i="44"/>
  <c r="P62" i="44" s="1"/>
  <c r="P63" i="44" s="1"/>
  <c r="P81" i="45"/>
  <c r="P62" i="45" s="1"/>
  <c r="P63" i="45" s="1"/>
  <c r="P81" i="40"/>
  <c r="P62" i="40" s="1"/>
  <c r="P63" i="40" s="1"/>
  <c r="P81" i="43"/>
  <c r="P62" i="43" s="1"/>
  <c r="P63" i="43" s="1"/>
  <c r="P81" i="41"/>
  <c r="P62" i="41" s="1"/>
  <c r="P63" i="41" s="1"/>
  <c r="P81" i="42"/>
  <c r="P62" i="42" s="1"/>
  <c r="P63" i="42" s="1"/>
  <c r="P81" i="1"/>
  <c r="P62" i="1" s="1"/>
  <c r="P63" i="1" s="1"/>
  <c r="P369" i="33"/>
  <c r="P375" i="33" s="1"/>
  <c r="P81" i="32"/>
  <c r="P62" i="32" s="1"/>
  <c r="P63" i="32" s="1"/>
  <c r="P62" i="59"/>
  <c r="Q72" i="33"/>
  <c r="Q90" i="33"/>
  <c r="Q83" i="33"/>
  <c r="Q106" i="1"/>
  <c r="Q97" i="33"/>
  <c r="Q101" i="46"/>
  <c r="Q217" i="33" s="1"/>
  <c r="Q66" i="46"/>
  <c r="Q101" i="32"/>
  <c r="Q210" i="33" s="1"/>
  <c r="Q66" i="32"/>
  <c r="Q101" i="40"/>
  <c r="Q214" i="33" s="1"/>
  <c r="Q66" i="40"/>
  <c r="Q101" i="48"/>
  <c r="Q219" i="33" s="1"/>
  <c r="Q66" i="48"/>
  <c r="Q101" i="45"/>
  <c r="Q216" i="33" s="1"/>
  <c r="Q66" i="45"/>
  <c r="Q101" i="49"/>
  <c r="Q220" i="33" s="1"/>
  <c r="Q66" i="49"/>
  <c r="P64" i="41" l="1"/>
  <c r="P65" i="41" s="1"/>
  <c r="P155" i="41"/>
  <c r="P155" i="32"/>
  <c r="P64" i="32"/>
  <c r="P65" i="32" s="1"/>
  <c r="P155" i="44"/>
  <c r="P64" i="44"/>
  <c r="P65" i="44" s="1"/>
  <c r="P64" i="46"/>
  <c r="P65" i="46" s="1"/>
  <c r="P155" i="46"/>
  <c r="P55" i="56"/>
  <c r="P56" i="56" s="1"/>
  <c r="P37" i="56"/>
  <c r="P38" i="56" s="1"/>
  <c r="P47" i="56"/>
  <c r="P42" i="56"/>
  <c r="P43" i="56" s="1"/>
  <c r="Q109" i="1"/>
  <c r="Q103" i="1" s="1"/>
  <c r="Q96" i="33"/>
  <c r="P64" i="1"/>
  <c r="P65" i="1" s="1"/>
  <c r="P155" i="1"/>
  <c r="P155" i="40"/>
  <c r="P64" i="40"/>
  <c r="P65" i="40" s="1"/>
  <c r="P155" i="47"/>
  <c r="P64" i="47"/>
  <c r="P65" i="47" s="1"/>
  <c r="P155" i="49"/>
  <c r="P64" i="49"/>
  <c r="P65" i="49" s="1"/>
  <c r="Q104" i="33"/>
  <c r="Q64" i="59"/>
  <c r="P155" i="43"/>
  <c r="P64" i="43"/>
  <c r="P65" i="43" s="1"/>
  <c r="P155" i="42"/>
  <c r="P64" i="42"/>
  <c r="P65" i="42" s="1"/>
  <c r="P155" i="45"/>
  <c r="P64" i="45"/>
  <c r="P65" i="45" s="1"/>
  <c r="P155" i="48"/>
  <c r="P64" i="48"/>
  <c r="P65" i="48" s="1"/>
  <c r="P68" i="46" l="1"/>
  <c r="P11" i="61"/>
  <c r="P25" i="61" s="1"/>
  <c r="P68" i="32"/>
  <c r="P4" i="61"/>
  <c r="P18" i="61" s="1"/>
  <c r="P68" i="43"/>
  <c r="P7" i="61"/>
  <c r="P21" i="61" s="1"/>
  <c r="Q101" i="1"/>
  <c r="Q209" i="33" s="1"/>
  <c r="Q66" i="1"/>
  <c r="P68" i="49"/>
  <c r="P14" i="61"/>
  <c r="P28" i="61" s="1"/>
  <c r="Q46" i="56"/>
  <c r="P49" i="56"/>
  <c r="P68" i="48"/>
  <c r="P13" i="61"/>
  <c r="P27" i="61" s="1"/>
  <c r="P68" i="42"/>
  <c r="P6" i="61"/>
  <c r="P20" i="61" s="1"/>
  <c r="P68" i="1"/>
  <c r="P43" i="33"/>
  <c r="P3" i="61"/>
  <c r="P60" i="56"/>
  <c r="P133" i="33" s="1"/>
  <c r="P59" i="56"/>
  <c r="P68" i="41"/>
  <c r="P5" i="61"/>
  <c r="P19" i="61" s="1"/>
  <c r="P68" i="45"/>
  <c r="P10" i="61"/>
  <c r="P24" i="61" s="1"/>
  <c r="Q41" i="56"/>
  <c r="P68" i="47"/>
  <c r="P12" i="61"/>
  <c r="P26" i="61" s="1"/>
  <c r="P68" i="40"/>
  <c r="P8" i="61"/>
  <c r="P22" i="61" s="1"/>
  <c r="P52" i="56"/>
  <c r="P68" i="44"/>
  <c r="P9" i="61"/>
  <c r="P23" i="61" s="1"/>
  <c r="P48" i="56" l="1"/>
  <c r="P139" i="41"/>
  <c r="P73" i="41"/>
  <c r="Q74" i="41" s="1"/>
  <c r="P139" i="32"/>
  <c r="P73" i="32"/>
  <c r="Q74" i="32" s="1"/>
  <c r="P84" i="40"/>
  <c r="P139" i="40"/>
  <c r="P73" i="40"/>
  <c r="Q74" i="40" s="1"/>
  <c r="P17" i="61"/>
  <c r="P15" i="61"/>
  <c r="P29" i="61" s="1"/>
  <c r="P38" i="33"/>
  <c r="P42" i="33"/>
  <c r="P47" i="59" s="1"/>
  <c r="P40" i="33"/>
  <c r="P44" i="33"/>
  <c r="P139" i="44"/>
  <c r="P73" i="44"/>
  <c r="Q74" i="44" s="1"/>
  <c r="P139" i="42"/>
  <c r="P73" i="42"/>
  <c r="Q74" i="42" s="1"/>
  <c r="P139" i="47"/>
  <c r="P73" i="47"/>
  <c r="Q74" i="47" s="1"/>
  <c r="P139" i="45"/>
  <c r="P73" i="45"/>
  <c r="Q74" i="45" s="1"/>
  <c r="P61" i="56"/>
  <c r="P132" i="33"/>
  <c r="P75" i="59" s="1"/>
  <c r="P46" i="33"/>
  <c r="P49" i="59" s="1"/>
  <c r="P139" i="1"/>
  <c r="P73" i="1"/>
  <c r="Q74" i="1" s="1"/>
  <c r="P139" i="48"/>
  <c r="P73" i="48"/>
  <c r="Q74" i="48" s="1"/>
  <c r="P139" i="49"/>
  <c r="P73" i="49"/>
  <c r="Q74" i="49" s="1"/>
  <c r="P139" i="43"/>
  <c r="P73" i="43"/>
  <c r="Q74" i="43" s="1"/>
  <c r="P139" i="46"/>
  <c r="P73" i="46"/>
  <c r="Q74" i="46" s="1"/>
  <c r="P84" i="43" l="1"/>
  <c r="P84" i="46"/>
  <c r="P84" i="42"/>
  <c r="P84" i="47"/>
  <c r="P84" i="41"/>
  <c r="P84" i="32"/>
  <c r="P88" i="32" s="1"/>
  <c r="Q85" i="49"/>
  <c r="Q287" i="51"/>
  <c r="Q61" i="49"/>
  <c r="Q85" i="45"/>
  <c r="Q283" i="51"/>
  <c r="Q61" i="45"/>
  <c r="P87" i="32"/>
  <c r="P353" i="33"/>
  <c r="Q85" i="43"/>
  <c r="Q280" i="51"/>
  <c r="Q61" i="43"/>
  <c r="P84" i="48"/>
  <c r="P84" i="1"/>
  <c r="P87" i="47"/>
  <c r="P88" i="47"/>
  <c r="P361" i="33"/>
  <c r="Q85" i="44"/>
  <c r="Q282" i="51"/>
  <c r="Q61" i="44"/>
  <c r="P88" i="41"/>
  <c r="P87" i="41"/>
  <c r="P354" i="33"/>
  <c r="P88" i="43"/>
  <c r="P87" i="43"/>
  <c r="P356" i="33"/>
  <c r="P88" i="46"/>
  <c r="P87" i="46"/>
  <c r="P360" i="33"/>
  <c r="P88" i="42"/>
  <c r="P87" i="42"/>
  <c r="P355" i="33"/>
  <c r="P87" i="40"/>
  <c r="P88" i="40"/>
  <c r="P357" i="33"/>
  <c r="Q85" i="46"/>
  <c r="Q284" i="51"/>
  <c r="Q61" i="46"/>
  <c r="P84" i="49"/>
  <c r="Q85" i="1"/>
  <c r="Q276" i="51"/>
  <c r="Q61" i="1"/>
  <c r="P84" i="45"/>
  <c r="Q85" i="42"/>
  <c r="Q279" i="51"/>
  <c r="Q61" i="42"/>
  <c r="Q85" i="40"/>
  <c r="Q281" i="51"/>
  <c r="Q61" i="40"/>
  <c r="Q85" i="32"/>
  <c r="Q277" i="51"/>
  <c r="Q61" i="32"/>
  <c r="Q85" i="48"/>
  <c r="Q286" i="51"/>
  <c r="Q61" i="48"/>
  <c r="P62" i="56"/>
  <c r="P135" i="33" s="1"/>
  <c r="P134" i="33"/>
  <c r="P76" i="59" s="1"/>
  <c r="Q85" i="47"/>
  <c r="Q285" i="51"/>
  <c r="Q61" i="47"/>
  <c r="P84" i="44"/>
  <c r="Q85" i="41"/>
  <c r="Q278" i="51"/>
  <c r="Q61" i="41"/>
  <c r="P88" i="49" l="1"/>
  <c r="P87" i="49"/>
  <c r="P363" i="33"/>
  <c r="Q67" i="44"/>
  <c r="CH55" i="57"/>
  <c r="Q77" i="44"/>
  <c r="Q78" i="44"/>
  <c r="Q128" i="44"/>
  <c r="Q112" i="44"/>
  <c r="Q67" i="45"/>
  <c r="CH56" i="57"/>
  <c r="Q78" i="45"/>
  <c r="Q128" i="45"/>
  <c r="Q77" i="45"/>
  <c r="Q112" i="45"/>
  <c r="Q67" i="49"/>
  <c r="CH60" i="57"/>
  <c r="Q128" i="49"/>
  <c r="Q78" i="49"/>
  <c r="Q77" i="49"/>
  <c r="Q112" i="49"/>
  <c r="Q67" i="47"/>
  <c r="Q128" i="47"/>
  <c r="CH58" i="57"/>
  <c r="Q77" i="47"/>
  <c r="Q78" i="47"/>
  <c r="Q112" i="47"/>
  <c r="Q288" i="51"/>
  <c r="Q291" i="51" s="1"/>
  <c r="Q67" i="46"/>
  <c r="CH57" i="57"/>
  <c r="Q77" i="46"/>
  <c r="Q78" i="46"/>
  <c r="Q128" i="46"/>
  <c r="Q112" i="46"/>
  <c r="P132" i="46"/>
  <c r="P133" i="46" s="1"/>
  <c r="P134" i="46" s="1"/>
  <c r="O79" i="46" s="1"/>
  <c r="P148" i="46" s="1"/>
  <c r="P403" i="33"/>
  <c r="P55" i="61"/>
  <c r="P69" i="61" s="1"/>
  <c r="P212" i="51"/>
  <c r="P228" i="51" s="1"/>
  <c r="P90" i="46"/>
  <c r="P130" i="46"/>
  <c r="O129" i="46"/>
  <c r="O131" i="46" s="1"/>
  <c r="O140" i="46" s="1"/>
  <c r="Q296" i="51"/>
  <c r="P132" i="47"/>
  <c r="P133" i="47" s="1"/>
  <c r="P134" i="47" s="1"/>
  <c r="O79" i="47" s="1"/>
  <c r="P148" i="47" s="1"/>
  <c r="P404" i="33"/>
  <c r="P56" i="61"/>
  <c r="P70" i="61" s="1"/>
  <c r="P213" i="51"/>
  <c r="P229" i="51" s="1"/>
  <c r="P90" i="47"/>
  <c r="P130" i="47"/>
  <c r="O129" i="47"/>
  <c r="O131" i="47" s="1"/>
  <c r="O140" i="47" s="1"/>
  <c r="Q67" i="43"/>
  <c r="CH53" i="57"/>
  <c r="Q78" i="43"/>
  <c r="Q77" i="43"/>
  <c r="Q128" i="43"/>
  <c r="Q112" i="43"/>
  <c r="Q297" i="51"/>
  <c r="Q301" i="51"/>
  <c r="P88" i="44"/>
  <c r="P87" i="44"/>
  <c r="P358" i="33"/>
  <c r="Q298" i="51"/>
  <c r="P132" i="40"/>
  <c r="P133" i="40" s="1"/>
  <c r="P134" i="40" s="1"/>
  <c r="P400" i="33"/>
  <c r="P52" i="61"/>
  <c r="P66" i="61" s="1"/>
  <c r="P209" i="51"/>
  <c r="P225" i="51" s="1"/>
  <c r="P90" i="40"/>
  <c r="O129" i="40"/>
  <c r="O131" i="40" s="1"/>
  <c r="P130" i="40"/>
  <c r="P132" i="42"/>
  <c r="P133" i="42" s="1"/>
  <c r="P134" i="42" s="1"/>
  <c r="O79" i="42" s="1"/>
  <c r="P148" i="42" s="1"/>
  <c r="P398" i="33"/>
  <c r="P50" i="61"/>
  <c r="P64" i="61" s="1"/>
  <c r="P207" i="51"/>
  <c r="P223" i="51" s="1"/>
  <c r="P90" i="42"/>
  <c r="O129" i="42"/>
  <c r="O131" i="42" s="1"/>
  <c r="O140" i="42" s="1"/>
  <c r="P130" i="42"/>
  <c r="Q294" i="51"/>
  <c r="Q67" i="41"/>
  <c r="CH51" i="57"/>
  <c r="Q78" i="41"/>
  <c r="Q77" i="41"/>
  <c r="Q128" i="41"/>
  <c r="Q112" i="41"/>
  <c r="Q300" i="51"/>
  <c r="Q67" i="1"/>
  <c r="Q39" i="33"/>
  <c r="CH49" i="57"/>
  <c r="Q128" i="1"/>
  <c r="Q78" i="1"/>
  <c r="Q77" i="1"/>
  <c r="Q112" i="1"/>
  <c r="P132" i="43"/>
  <c r="P133" i="43" s="1"/>
  <c r="P134" i="43" s="1"/>
  <c r="O79" i="43" s="1"/>
  <c r="P148" i="43" s="1"/>
  <c r="P399" i="33"/>
  <c r="P51" i="61"/>
  <c r="P65" i="61" s="1"/>
  <c r="P208" i="51"/>
  <c r="P224" i="51" s="1"/>
  <c r="P90" i="43"/>
  <c r="O129" i="43"/>
  <c r="O131" i="43" s="1"/>
  <c r="O140" i="43" s="1"/>
  <c r="P130" i="43"/>
  <c r="P87" i="48"/>
  <c r="P88" i="48"/>
  <c r="P362" i="33"/>
  <c r="Q299" i="51"/>
  <c r="P77" i="59"/>
  <c r="Q50" i="32"/>
  <c r="Q50" i="40"/>
  <c r="Q50" i="41"/>
  <c r="Q50" i="49"/>
  <c r="Q50" i="48"/>
  <c r="Q50" i="42"/>
  <c r="Q50" i="1"/>
  <c r="Q50" i="47"/>
  <c r="Q50" i="44"/>
  <c r="Q50" i="45"/>
  <c r="Q50" i="43"/>
  <c r="Q50" i="46"/>
  <c r="Q67" i="48"/>
  <c r="CH59" i="57"/>
  <c r="Q78" i="48"/>
  <c r="Q128" i="48"/>
  <c r="Q77" i="48"/>
  <c r="Q112" i="48"/>
  <c r="Q67" i="32"/>
  <c r="CH50" i="57"/>
  <c r="Q128" i="32"/>
  <c r="Q78" i="32"/>
  <c r="Q77" i="32"/>
  <c r="Q112" i="32"/>
  <c r="Q67" i="40"/>
  <c r="CH54" i="57"/>
  <c r="Q128" i="40"/>
  <c r="Q77" i="40"/>
  <c r="Q78" i="40"/>
  <c r="Q112" i="40"/>
  <c r="Q67" i="42"/>
  <c r="CH52" i="57"/>
  <c r="Q78" i="42"/>
  <c r="Q77" i="42"/>
  <c r="Q128" i="42"/>
  <c r="Q112" i="42"/>
  <c r="P88" i="45"/>
  <c r="P87" i="45"/>
  <c r="P359" i="33"/>
  <c r="Q49" i="33"/>
  <c r="Q51" i="59" s="1"/>
  <c r="P132" i="41"/>
  <c r="P133" i="41" s="1"/>
  <c r="P134" i="41" s="1"/>
  <c r="O79" i="41" s="1"/>
  <c r="P148" i="41" s="1"/>
  <c r="P397" i="33"/>
  <c r="P49" i="61"/>
  <c r="P63" i="61" s="1"/>
  <c r="P206" i="51"/>
  <c r="P222" i="51" s="1"/>
  <c r="P90" i="41"/>
  <c r="P130" i="41"/>
  <c r="O129" i="41"/>
  <c r="O131" i="41" s="1"/>
  <c r="O140" i="41" s="1"/>
  <c r="P352" i="33"/>
  <c r="P88" i="1"/>
  <c r="P87" i="1"/>
  <c r="P51" i="33" s="1"/>
  <c r="P52" i="59" s="1"/>
  <c r="P48" i="33"/>
  <c r="P132" i="32"/>
  <c r="P133" i="32" s="1"/>
  <c r="P134" i="32" s="1"/>
  <c r="O79" i="32" s="1"/>
  <c r="P148" i="32" s="1"/>
  <c r="P396" i="33"/>
  <c r="P48" i="61"/>
  <c r="P62" i="61" s="1"/>
  <c r="P205" i="51"/>
  <c r="P221" i="51" s="1"/>
  <c r="P90" i="32"/>
  <c r="P130" i="32"/>
  <c r="O129" i="32"/>
  <c r="O131" i="32" s="1"/>
  <c r="O140" i="32" s="1"/>
  <c r="Q292" i="51" l="1"/>
  <c r="Q290" i="51"/>
  <c r="P132" i="1"/>
  <c r="P133" i="1" s="1"/>
  <c r="P134" i="1" s="1"/>
  <c r="P395" i="33"/>
  <c r="P47" i="61"/>
  <c r="P61" i="61" s="1"/>
  <c r="P204" i="51"/>
  <c r="P220" i="51" s="1"/>
  <c r="P90" i="1"/>
  <c r="O129" i="1"/>
  <c r="P130" i="1"/>
  <c r="P93" i="41"/>
  <c r="P94" i="41" s="1"/>
  <c r="P91" i="41"/>
  <c r="P132" i="45"/>
  <c r="P133" i="45" s="1"/>
  <c r="P134" i="45" s="1"/>
  <c r="O79" i="45" s="1"/>
  <c r="P148" i="45" s="1"/>
  <c r="P402" i="33"/>
  <c r="P54" i="61"/>
  <c r="P68" i="61" s="1"/>
  <c r="P211" i="51"/>
  <c r="P227" i="51" s="1"/>
  <c r="P90" i="45"/>
  <c r="P130" i="45"/>
  <c r="O129" i="45"/>
  <c r="O131" i="45" s="1"/>
  <c r="O140" i="45" s="1"/>
  <c r="Q119" i="40"/>
  <c r="Q116" i="40"/>
  <c r="Q289" i="33" s="1"/>
  <c r="Q114" i="40"/>
  <c r="Q115" i="40" s="1"/>
  <c r="Q259" i="33" s="1"/>
  <c r="Q274" i="33" s="1"/>
  <c r="P327" i="33"/>
  <c r="P340" i="33" s="1"/>
  <c r="P326" i="33"/>
  <c r="P339" i="33" s="1"/>
  <c r="Q119" i="46"/>
  <c r="Q116" i="46"/>
  <c r="Q292" i="33" s="1"/>
  <c r="Q114" i="46"/>
  <c r="Q115" i="46" s="1"/>
  <c r="Q262" i="33" s="1"/>
  <c r="Q277" i="33" s="1"/>
  <c r="Q119" i="45"/>
  <c r="Q116" i="45"/>
  <c r="Q291" i="33" s="1"/>
  <c r="Q114" i="45"/>
  <c r="Q115" i="45" s="1"/>
  <c r="Q261" i="33" s="1"/>
  <c r="Q276" i="33" s="1"/>
  <c r="P132" i="49"/>
  <c r="P133" i="49" s="1"/>
  <c r="P134" i="49" s="1"/>
  <c r="O79" i="49" s="1"/>
  <c r="P148" i="49" s="1"/>
  <c r="P406" i="33"/>
  <c r="P58" i="61"/>
  <c r="P72" i="61" s="1"/>
  <c r="P215" i="51"/>
  <c r="P231" i="51" s="1"/>
  <c r="P90" i="49"/>
  <c r="O129" i="49"/>
  <c r="O131" i="49" s="1"/>
  <c r="O140" i="49" s="1"/>
  <c r="P130" i="49"/>
  <c r="P93" i="32"/>
  <c r="P94" i="32" s="1"/>
  <c r="P91" i="32"/>
  <c r="P324" i="33"/>
  <c r="P337" i="33" s="1"/>
  <c r="P364" i="33"/>
  <c r="Q119" i="42"/>
  <c r="Q116" i="42"/>
  <c r="Q287" i="33" s="1"/>
  <c r="Q114" i="42"/>
  <c r="Q115" i="42" s="1"/>
  <c r="Q257" i="33" s="1"/>
  <c r="Q119" i="1"/>
  <c r="Q116" i="1"/>
  <c r="Q284" i="33" s="1"/>
  <c r="Q114" i="1"/>
  <c r="CH61" i="57"/>
  <c r="Q119" i="47"/>
  <c r="Q116" i="47"/>
  <c r="Q293" i="33" s="1"/>
  <c r="Q114" i="47"/>
  <c r="Q115" i="47" s="1"/>
  <c r="Q263" i="33" s="1"/>
  <c r="Q278" i="33" s="1"/>
  <c r="Q119" i="49"/>
  <c r="Q116" i="49"/>
  <c r="Q295" i="33" s="1"/>
  <c r="Q114" i="49"/>
  <c r="Q115" i="49" s="1"/>
  <c r="Q265" i="33" s="1"/>
  <c r="Q280" i="33" s="1"/>
  <c r="Q293" i="51"/>
  <c r="Q305" i="51" s="1"/>
  <c r="Q309" i="51" s="1"/>
  <c r="Q119" i="41"/>
  <c r="Q116" i="41"/>
  <c r="Q286" i="33" s="1"/>
  <c r="Q114" i="41"/>
  <c r="Q115" i="41" s="1"/>
  <c r="Q256" i="33" s="1"/>
  <c r="Q271" i="33" s="1"/>
  <c r="O72" i="59"/>
  <c r="O140" i="40"/>
  <c r="Q119" i="43"/>
  <c r="Q116" i="43"/>
  <c r="Q288" i="33" s="1"/>
  <c r="Q114" i="43"/>
  <c r="Q115" i="43" s="1"/>
  <c r="Q258" i="33" s="1"/>
  <c r="Q295" i="51"/>
  <c r="P325" i="33"/>
  <c r="P338" i="33" s="1"/>
  <c r="P132" i="48"/>
  <c r="P133" i="48" s="1"/>
  <c r="P134" i="48" s="1"/>
  <c r="O79" i="48" s="1"/>
  <c r="P148" i="48" s="1"/>
  <c r="P405" i="33"/>
  <c r="P57" i="61"/>
  <c r="P71" i="61" s="1"/>
  <c r="P214" i="51"/>
  <c r="P230" i="51" s="1"/>
  <c r="P90" i="48"/>
  <c r="O129" i="48"/>
  <c r="O131" i="48" s="1"/>
  <c r="O140" i="48" s="1"/>
  <c r="P130" i="48"/>
  <c r="P93" i="43"/>
  <c r="P94" i="43" s="1"/>
  <c r="P91" i="43"/>
  <c r="Q45" i="33"/>
  <c r="P93" i="42"/>
  <c r="P94" i="42" s="1"/>
  <c r="P91" i="42"/>
  <c r="P53" i="33"/>
  <c r="P54" i="59" s="1"/>
  <c r="P52" i="33"/>
  <c r="P53" i="59" s="1"/>
  <c r="P87" i="33"/>
  <c r="P59" i="61"/>
  <c r="P73" i="61" s="1"/>
  <c r="P50" i="59"/>
  <c r="Q119" i="48"/>
  <c r="Q116" i="48"/>
  <c r="Q294" i="33" s="1"/>
  <c r="Q114" i="48"/>
  <c r="Q115" i="48" s="1"/>
  <c r="Q264" i="33" s="1"/>
  <c r="Q119" i="32"/>
  <c r="Q116" i="32"/>
  <c r="Q285" i="33" s="1"/>
  <c r="Q114" i="32"/>
  <c r="Q115" i="32" s="1"/>
  <c r="Q255" i="33" s="1"/>
  <c r="P93" i="40"/>
  <c r="P94" i="40" s="1"/>
  <c r="P91" i="40"/>
  <c r="O79" i="40"/>
  <c r="P148" i="40" s="1"/>
  <c r="P71" i="59"/>
  <c r="P132" i="44"/>
  <c r="P133" i="44" s="1"/>
  <c r="P134" i="44" s="1"/>
  <c r="O79" i="44" s="1"/>
  <c r="P148" i="44" s="1"/>
  <c r="P401" i="33"/>
  <c r="P53" i="61"/>
  <c r="P67" i="61" s="1"/>
  <c r="P210" i="51"/>
  <c r="P226" i="51" s="1"/>
  <c r="P90" i="44"/>
  <c r="O129" i="44"/>
  <c r="O131" i="44" s="1"/>
  <c r="O140" i="44" s="1"/>
  <c r="P130" i="44"/>
  <c r="P93" i="47"/>
  <c r="P94" i="47" s="1"/>
  <c r="P91" i="47"/>
  <c r="P332" i="33"/>
  <c r="P345" i="33" s="1"/>
  <c r="P93" i="46"/>
  <c r="P94" i="46" s="1"/>
  <c r="P91" i="46"/>
  <c r="P331" i="33"/>
  <c r="P344" i="33" s="1"/>
  <c r="Q116" i="44"/>
  <c r="Q290" i="33" s="1"/>
  <c r="Q119" i="44"/>
  <c r="Q114" i="44"/>
  <c r="Q115" i="44" s="1"/>
  <c r="Q260" i="33" s="1"/>
  <c r="Q275" i="33" s="1"/>
  <c r="Q272" i="33" l="1"/>
  <c r="Q304" i="51"/>
  <c r="Q121" i="44"/>
  <c r="Q102" i="44"/>
  <c r="Q71" i="44" s="1"/>
  <c r="Q124" i="44"/>
  <c r="Q124" i="42"/>
  <c r="Q121" i="42"/>
  <c r="Q102" i="42"/>
  <c r="Q71" i="42" s="1"/>
  <c r="P334" i="33"/>
  <c r="P347" i="33" s="1"/>
  <c r="Q124" i="32"/>
  <c r="Q121" i="32"/>
  <c r="Q102" i="32"/>
  <c r="Q71" i="32" s="1"/>
  <c r="Q124" i="48"/>
  <c r="Q121" i="48"/>
  <c r="Q102" i="48"/>
  <c r="Q71" i="48" s="1"/>
  <c r="Q124" i="43"/>
  <c r="Q121" i="43"/>
  <c r="Q102" i="43"/>
  <c r="Q71" i="43" s="1"/>
  <c r="Q124" i="1"/>
  <c r="Q121" i="1"/>
  <c r="Q102" i="1"/>
  <c r="Q71" i="1" s="1"/>
  <c r="P329" i="33"/>
  <c r="P342" i="33" s="1"/>
  <c r="Q296" i="33"/>
  <c r="Q308" i="51"/>
  <c r="Q310" i="51" s="1"/>
  <c r="Q306" i="51"/>
  <c r="Q124" i="46"/>
  <c r="Q121" i="46"/>
  <c r="Q102" i="46"/>
  <c r="Q71" i="46" s="1"/>
  <c r="P328" i="33"/>
  <c r="P341" i="33" s="1"/>
  <c r="Q48" i="59"/>
  <c r="Q124" i="41"/>
  <c r="Q121" i="41"/>
  <c r="Q102" i="41"/>
  <c r="Q71" i="41" s="1"/>
  <c r="P93" i="45"/>
  <c r="P94" i="45" s="1"/>
  <c r="P91" i="45"/>
  <c r="P330" i="33"/>
  <c r="P343" i="33" s="1"/>
  <c r="O131" i="1"/>
  <c r="O137" i="1"/>
  <c r="P409" i="33"/>
  <c r="P79" i="59" s="1"/>
  <c r="P410" i="33"/>
  <c r="P80" i="59" s="1"/>
  <c r="P411" i="33"/>
  <c r="P81" i="59" s="1"/>
  <c r="P408" i="33"/>
  <c r="P78" i="59" s="1"/>
  <c r="P93" i="44"/>
  <c r="P94" i="44" s="1"/>
  <c r="P91" i="44"/>
  <c r="Q102" i="49"/>
  <c r="Q71" i="49" s="1"/>
  <c r="Q124" i="49"/>
  <c r="Q121" i="49"/>
  <c r="P93" i="49"/>
  <c r="P94" i="49" s="1"/>
  <c r="P91" i="49"/>
  <c r="Q270" i="33"/>
  <c r="Q279" i="33"/>
  <c r="P93" i="48"/>
  <c r="P94" i="48" s="1"/>
  <c r="P91" i="48"/>
  <c r="P333" i="33"/>
  <c r="P346" i="33" s="1"/>
  <c r="Q273" i="33"/>
  <c r="Q124" i="47"/>
  <c r="Q121" i="47"/>
  <c r="Q102" i="47"/>
  <c r="Q71" i="47" s="1"/>
  <c r="Q115" i="1"/>
  <c r="Q254" i="33" s="1"/>
  <c r="Q269" i="33" s="1"/>
  <c r="Q206" i="33"/>
  <c r="Q124" i="45"/>
  <c r="Q121" i="45"/>
  <c r="Q102" i="45"/>
  <c r="Q71" i="45" s="1"/>
  <c r="Q124" i="40"/>
  <c r="Q121" i="40"/>
  <c r="Q102" i="40"/>
  <c r="Q71" i="40" s="1"/>
  <c r="P93" i="1"/>
  <c r="P94" i="1" s="1"/>
  <c r="P91" i="1"/>
  <c r="P136" i="1"/>
  <c r="O79" i="1"/>
  <c r="P148" i="1" s="1"/>
  <c r="P69" i="59"/>
  <c r="Q124" i="33" l="1"/>
  <c r="Q101" i="33" s="1"/>
  <c r="Q281" i="33"/>
  <c r="Q164" i="33"/>
  <c r="Q86" i="47"/>
  <c r="Q166" i="33"/>
  <c r="Q86" i="49"/>
  <c r="Q157" i="33"/>
  <c r="Q86" i="41"/>
  <c r="Q159" i="33"/>
  <c r="Q86" i="43"/>
  <c r="Q70" i="40"/>
  <c r="Q140" i="61"/>
  <c r="Q418" i="51"/>
  <c r="Q70" i="49"/>
  <c r="Q146" i="61"/>
  <c r="Q424" i="51"/>
  <c r="O70" i="59"/>
  <c r="O140" i="1"/>
  <c r="Q163" i="33"/>
  <c r="Q86" i="46"/>
  <c r="Q155" i="33"/>
  <c r="Q86" i="1"/>
  <c r="Q70" i="48"/>
  <c r="Q145" i="61"/>
  <c r="Q423" i="51"/>
  <c r="Q161" i="33"/>
  <c r="Q86" i="44"/>
  <c r="Q70" i="32"/>
  <c r="Q136" i="61"/>
  <c r="Q414" i="51"/>
  <c r="P323" i="33"/>
  <c r="Q162" i="33"/>
  <c r="Q86" i="45"/>
  <c r="Q70" i="47"/>
  <c r="Q144" i="61"/>
  <c r="Q422" i="51"/>
  <c r="Q70" i="41"/>
  <c r="Q137" i="61"/>
  <c r="Q415" i="51"/>
  <c r="Q70" i="43"/>
  <c r="Q139" i="61"/>
  <c r="Q417" i="51"/>
  <c r="Q156" i="33"/>
  <c r="Q86" i="32"/>
  <c r="Q70" i="42"/>
  <c r="Q138" i="61"/>
  <c r="Q416" i="51"/>
  <c r="Q70" i="44"/>
  <c r="Q141" i="61"/>
  <c r="Q419" i="51"/>
  <c r="Q70" i="45"/>
  <c r="Q142" i="61"/>
  <c r="Q420" i="51"/>
  <c r="Q158" i="33"/>
  <c r="Q86" i="42"/>
  <c r="Q160" i="33"/>
  <c r="Q86" i="40"/>
  <c r="Q70" i="46"/>
  <c r="Q143" i="61"/>
  <c r="Q421" i="51"/>
  <c r="Q344" i="51"/>
  <c r="Q348" i="51"/>
  <c r="Q352" i="51"/>
  <c r="Q347" i="51"/>
  <c r="Q351" i="51"/>
  <c r="Q355" i="51"/>
  <c r="Q346" i="51"/>
  <c r="Q350" i="51"/>
  <c r="Q354" i="51"/>
  <c r="Q345" i="51"/>
  <c r="Q349" i="51"/>
  <c r="Q353" i="51"/>
  <c r="Q70" i="1"/>
  <c r="Q56" i="33"/>
  <c r="Q135" i="61"/>
  <c r="Q413" i="51"/>
  <c r="Q425" i="51" s="1"/>
  <c r="Q165" i="33"/>
  <c r="Q86" i="48"/>
  <c r="E171" i="61" l="1"/>
  <c r="F171" i="61" s="1"/>
  <c r="Q157" i="61"/>
  <c r="D171" i="61" s="1"/>
  <c r="G171" i="61" s="1"/>
  <c r="Q250" i="33"/>
  <c r="Q235" i="33"/>
  <c r="Q245" i="33"/>
  <c r="Q230" i="33"/>
  <c r="Q240" i="33"/>
  <c r="Q225" i="33"/>
  <c r="E172" i="61"/>
  <c r="F172" i="61" s="1"/>
  <c r="Q158" i="61"/>
  <c r="D172" i="61" s="1"/>
  <c r="G172" i="61" s="1"/>
  <c r="Q57" i="33"/>
  <c r="Q57" i="59" s="1"/>
  <c r="Q103" i="61"/>
  <c r="Q56" i="59"/>
  <c r="Q64" i="33"/>
  <c r="Q242" i="33"/>
  <c r="Q227" i="33"/>
  <c r="E166" i="61"/>
  <c r="F166" i="61" s="1"/>
  <c r="Q152" i="61"/>
  <c r="D166" i="61" s="1"/>
  <c r="G166" i="61" s="1"/>
  <c r="E165" i="61"/>
  <c r="F165" i="61" s="1"/>
  <c r="Q151" i="61"/>
  <c r="D165" i="61" s="1"/>
  <c r="G165" i="61" s="1"/>
  <c r="P366" i="33"/>
  <c r="P336" i="33"/>
  <c r="E173" i="61"/>
  <c r="F173" i="61" s="1"/>
  <c r="Q159" i="61"/>
  <c r="D173" i="61" s="1"/>
  <c r="G173" i="61" s="1"/>
  <c r="E168" i="61"/>
  <c r="F168" i="61" s="1"/>
  <c r="Q154" i="61"/>
  <c r="D168" i="61" s="1"/>
  <c r="G168" i="61" s="1"/>
  <c r="Q244" i="33"/>
  <c r="Q229" i="33"/>
  <c r="E170" i="61"/>
  <c r="F170" i="61" s="1"/>
  <c r="Q156" i="61"/>
  <c r="D170" i="61" s="1"/>
  <c r="G170" i="61" s="1"/>
  <c r="Q246" i="33"/>
  <c r="Q231" i="33"/>
  <c r="E163" i="61"/>
  <c r="F163" i="61" s="1"/>
  <c r="Q149" i="61"/>
  <c r="D163" i="61" s="1"/>
  <c r="G163" i="61" s="1"/>
  <c r="Q147" i="61"/>
  <c r="E164" i="61"/>
  <c r="F164" i="61" s="1"/>
  <c r="Q150" i="61"/>
  <c r="D164" i="61" s="1"/>
  <c r="G164" i="61" s="1"/>
  <c r="Q184" i="33"/>
  <c r="Q167" i="33"/>
  <c r="Q239" i="33"/>
  <c r="Q224" i="33"/>
  <c r="Q243" i="33"/>
  <c r="Q228" i="33"/>
  <c r="Q249" i="33"/>
  <c r="Q234" i="33"/>
  <c r="Q5" i="59"/>
  <c r="E169" i="61"/>
  <c r="F169" i="61" s="1"/>
  <c r="Q155" i="61"/>
  <c r="D169" i="61" s="1"/>
  <c r="G169" i="61" s="1"/>
  <c r="E167" i="61"/>
  <c r="F167" i="61" s="1"/>
  <c r="Q153" i="61"/>
  <c r="D167" i="61" s="1"/>
  <c r="G167" i="61" s="1"/>
  <c r="Q247" i="33"/>
  <c r="Q232" i="33"/>
  <c r="E174" i="61"/>
  <c r="F174" i="61" s="1"/>
  <c r="Q160" i="61"/>
  <c r="D174" i="61" s="1"/>
  <c r="G174" i="61" s="1"/>
  <c r="Q241" i="33"/>
  <c r="Q226" i="33"/>
  <c r="Q248" i="33"/>
  <c r="Q233" i="33"/>
  <c r="Q55" i="33" l="1"/>
  <c r="Q55" i="59"/>
  <c r="R59" i="33"/>
  <c r="Q65" i="33"/>
  <c r="R84" i="33" s="1"/>
  <c r="Q61" i="59"/>
  <c r="Q236" i="33"/>
  <c r="O9" i="59"/>
  <c r="P376" i="33"/>
  <c r="E175" i="61"/>
  <c r="F175" i="61" s="1"/>
  <c r="Q161" i="61"/>
  <c r="D175" i="61" s="1"/>
  <c r="G175" i="61" s="1"/>
  <c r="Q113" i="33"/>
  <c r="Q119" i="33" s="1"/>
  <c r="Q186" i="33"/>
  <c r="Q185" i="33"/>
  <c r="Q114" i="33" s="1"/>
  <c r="B115" i="33" s="1"/>
  <c r="Q251" i="33"/>
  <c r="E131" i="61"/>
  <c r="F131" i="61" s="1"/>
  <c r="Q117" i="61"/>
  <c r="D131" i="61" s="1"/>
  <c r="G131" i="61" s="1"/>
  <c r="S61" i="33" l="1"/>
  <c r="R60" i="33"/>
  <c r="Q71" i="33"/>
  <c r="R91" i="33"/>
  <c r="R9" i="55"/>
  <c r="R107" i="49" l="1"/>
  <c r="R106" i="49" s="1"/>
  <c r="R109" i="49" s="1"/>
  <c r="R103" i="49" s="1"/>
  <c r="R107" i="48"/>
  <c r="R106" i="48" s="1"/>
  <c r="R109" i="48" s="1"/>
  <c r="R103" i="48" s="1"/>
  <c r="R107" i="47"/>
  <c r="R106" i="47" s="1"/>
  <c r="R109" i="47" s="1"/>
  <c r="R103" i="47" s="1"/>
  <c r="R107" i="45"/>
  <c r="R106" i="45" s="1"/>
  <c r="R109" i="45" s="1"/>
  <c r="R103" i="45" s="1"/>
  <c r="R107" i="46"/>
  <c r="R106" i="46" s="1"/>
  <c r="R109" i="46" s="1"/>
  <c r="R103" i="46" s="1"/>
  <c r="R107" i="44"/>
  <c r="R106" i="44" s="1"/>
  <c r="R109" i="44" s="1"/>
  <c r="R103" i="44" s="1"/>
  <c r="R107" i="40"/>
  <c r="R106" i="40" s="1"/>
  <c r="R109" i="40" s="1"/>
  <c r="R103" i="40" s="1"/>
  <c r="R107" i="43"/>
  <c r="R106" i="43" s="1"/>
  <c r="R109" i="43" s="1"/>
  <c r="R103" i="43" s="1"/>
  <c r="R107" i="32"/>
  <c r="R106" i="32" s="1"/>
  <c r="R109" i="32" s="1"/>
  <c r="R103" i="32" s="1"/>
  <c r="R107" i="41"/>
  <c r="R106" i="41" s="1"/>
  <c r="R109" i="41" s="1"/>
  <c r="R103" i="41" s="1"/>
  <c r="R107" i="42"/>
  <c r="R106" i="42" s="1"/>
  <c r="R109" i="42" s="1"/>
  <c r="R103" i="42" s="1"/>
  <c r="R107" i="1"/>
  <c r="R8" i="55"/>
  <c r="R4" i="56"/>
  <c r="R58" i="59"/>
  <c r="Q63" i="59"/>
  <c r="Q70" i="33"/>
  <c r="S59" i="59"/>
  <c r="T62" i="33"/>
  <c r="T60" i="59" s="1"/>
  <c r="R106" i="1" l="1"/>
  <c r="R97" i="33"/>
  <c r="R101" i="42"/>
  <c r="R212" i="33" s="1"/>
  <c r="R66" i="42"/>
  <c r="R101" i="40"/>
  <c r="R214" i="33" s="1"/>
  <c r="R66" i="40"/>
  <c r="R101" i="47"/>
  <c r="R218" i="33" s="1"/>
  <c r="R66" i="47"/>
  <c r="R101" i="45"/>
  <c r="R216" i="33" s="1"/>
  <c r="R66" i="45"/>
  <c r="R101" i="41"/>
  <c r="R211" i="33" s="1"/>
  <c r="R66" i="41"/>
  <c r="R101" i="44"/>
  <c r="R215" i="33" s="1"/>
  <c r="R66" i="44"/>
  <c r="R101" i="48"/>
  <c r="R219" i="33" s="1"/>
  <c r="R66" i="48"/>
  <c r="R101" i="43"/>
  <c r="R213" i="33" s="1"/>
  <c r="R66" i="43"/>
  <c r="Q3" i="56"/>
  <c r="Q81" i="49"/>
  <c r="Q62" i="49" s="1"/>
  <c r="Q63" i="49" s="1"/>
  <c r="Q81" i="48"/>
  <c r="Q62" i="48" s="1"/>
  <c r="Q63" i="48" s="1"/>
  <c r="Q81" i="47"/>
  <c r="Q62" i="47" s="1"/>
  <c r="Q63" i="47" s="1"/>
  <c r="Q81" i="46"/>
  <c r="Q62" i="46" s="1"/>
  <c r="Q63" i="46" s="1"/>
  <c r="Q81" i="45"/>
  <c r="Q62" i="45" s="1"/>
  <c r="Q63" i="45" s="1"/>
  <c r="Q81" i="44"/>
  <c r="Q62" i="44" s="1"/>
  <c r="Q63" i="44" s="1"/>
  <c r="Q81" i="40"/>
  <c r="Q62" i="40" s="1"/>
  <c r="Q63" i="40" s="1"/>
  <c r="Q81" i="43"/>
  <c r="Q62" i="43" s="1"/>
  <c r="Q63" i="43" s="1"/>
  <c r="Q81" i="41"/>
  <c r="Q62" i="41" s="1"/>
  <c r="Q63" i="41" s="1"/>
  <c r="Q81" i="42"/>
  <c r="Q62" i="42" s="1"/>
  <c r="Q63" i="42" s="1"/>
  <c r="Q81" i="1"/>
  <c r="Q62" i="1" s="1"/>
  <c r="Q63" i="1" s="1"/>
  <c r="Q369" i="33"/>
  <c r="Q375" i="33" s="1"/>
  <c r="Q81" i="32"/>
  <c r="Q62" i="32" s="1"/>
  <c r="Q63" i="32" s="1"/>
  <c r="Q62" i="59"/>
  <c r="R72" i="33"/>
  <c r="R90" i="33"/>
  <c r="R83" i="33"/>
  <c r="R101" i="32"/>
  <c r="R210" i="33" s="1"/>
  <c r="R66" i="32"/>
  <c r="R101" i="46"/>
  <c r="R217" i="33" s="1"/>
  <c r="R66" i="46"/>
  <c r="R101" i="49"/>
  <c r="R220" i="33" s="1"/>
  <c r="R66" i="49"/>
  <c r="Q155" i="45" l="1"/>
  <c r="Q64" i="45"/>
  <c r="Q65" i="45" s="1"/>
  <c r="R64" i="59"/>
  <c r="Q155" i="43"/>
  <c r="Q64" i="43"/>
  <c r="Q65" i="43" s="1"/>
  <c r="Q64" i="46"/>
  <c r="Q65" i="46" s="1"/>
  <c r="Q155" i="46"/>
  <c r="Q55" i="56"/>
  <c r="Q56" i="56" s="1"/>
  <c r="Q37" i="56"/>
  <c r="Q38" i="56" s="1"/>
  <c r="Q47" i="56"/>
  <c r="Q42" i="56"/>
  <c r="Q43" i="56" s="1"/>
  <c r="Q155" i="32"/>
  <c r="Q64" i="32"/>
  <c r="Q65" i="32" s="1"/>
  <c r="Q155" i="49"/>
  <c r="Q64" i="49"/>
  <c r="Q65" i="49" s="1"/>
  <c r="Q155" i="1"/>
  <c r="Q64" i="1"/>
  <c r="Q65" i="1" s="1"/>
  <c r="Q155" i="40"/>
  <c r="Q64" i="40"/>
  <c r="Q65" i="40" s="1"/>
  <c r="Q64" i="47"/>
  <c r="Q65" i="47" s="1"/>
  <c r="Q155" i="47"/>
  <c r="Q155" i="41"/>
  <c r="Q64" i="41"/>
  <c r="Q65" i="41" s="1"/>
  <c r="Q155" i="42"/>
  <c r="Q64" i="42"/>
  <c r="Q65" i="42" s="1"/>
  <c r="Q155" i="44"/>
  <c r="Q64" i="44"/>
  <c r="Q65" i="44" s="1"/>
  <c r="Q155" i="48"/>
  <c r="Q64" i="48"/>
  <c r="Q65" i="48" s="1"/>
  <c r="R109" i="1"/>
  <c r="R103" i="1" s="1"/>
  <c r="R96" i="33"/>
  <c r="R104" i="33" s="1"/>
  <c r="R101" i="1" l="1"/>
  <c r="R209" i="33" s="1"/>
  <c r="R66" i="1"/>
  <c r="Q68" i="32"/>
  <c r="Q4" i="61"/>
  <c r="Q68" i="43"/>
  <c r="Q7" i="61"/>
  <c r="Q52" i="56"/>
  <c r="Q68" i="45"/>
  <c r="Q10" i="61"/>
  <c r="Q68" i="48"/>
  <c r="Q13" i="61"/>
  <c r="Q68" i="1"/>
  <c r="Q43" i="33"/>
  <c r="Q3" i="61"/>
  <c r="Q68" i="49"/>
  <c r="Q14" i="61"/>
  <c r="R41" i="56"/>
  <c r="Q68" i="40"/>
  <c r="Q8" i="61"/>
  <c r="Q59" i="56"/>
  <c r="Q60" i="56"/>
  <c r="Q133" i="33" s="1"/>
  <c r="Q68" i="42"/>
  <c r="Q6" i="61"/>
  <c r="Q68" i="44"/>
  <c r="Q9" i="61"/>
  <c r="Q68" i="41"/>
  <c r="Q5" i="61"/>
  <c r="Q68" i="47"/>
  <c r="Q12" i="61"/>
  <c r="Q49" i="56"/>
  <c r="R46" i="56"/>
  <c r="Q68" i="46"/>
  <c r="Q11" i="61"/>
  <c r="E40" i="61" l="1"/>
  <c r="F40" i="61" s="1"/>
  <c r="Q26" i="61"/>
  <c r="D40" i="61" s="1"/>
  <c r="Q84" i="49"/>
  <c r="Q139" i="49"/>
  <c r="Q73" i="49"/>
  <c r="R74" i="49" s="1"/>
  <c r="Q139" i="47"/>
  <c r="Q73" i="47"/>
  <c r="R74" i="47" s="1"/>
  <c r="Q17" i="61"/>
  <c r="D31" i="61" s="1"/>
  <c r="Q15" i="61"/>
  <c r="E31" i="61"/>
  <c r="F31" i="61" s="1"/>
  <c r="Q139" i="48"/>
  <c r="Q73" i="48"/>
  <c r="R74" i="48" s="1"/>
  <c r="Q139" i="32"/>
  <c r="Q73" i="32"/>
  <c r="R74" i="32" s="1"/>
  <c r="Q25" i="61"/>
  <c r="D39" i="61" s="1"/>
  <c r="E39" i="61"/>
  <c r="F39" i="61" s="1"/>
  <c r="Q139" i="40"/>
  <c r="Q73" i="40"/>
  <c r="R74" i="40" s="1"/>
  <c r="E41" i="61"/>
  <c r="F41" i="61" s="1"/>
  <c r="Q27" i="61"/>
  <c r="D41" i="61" s="1"/>
  <c r="E32" i="61"/>
  <c r="F32" i="61" s="1"/>
  <c r="Q18" i="61"/>
  <c r="D32" i="61" s="1"/>
  <c r="Q84" i="44"/>
  <c r="Q139" i="44"/>
  <c r="Q73" i="44"/>
  <c r="R74" i="44" s="1"/>
  <c r="Q20" i="61"/>
  <c r="D34" i="61" s="1"/>
  <c r="E34" i="61"/>
  <c r="F34" i="61" s="1"/>
  <c r="Q61" i="56"/>
  <c r="Q132" i="33"/>
  <c r="Q75" i="59" s="1"/>
  <c r="Q38" i="33"/>
  <c r="Q40" i="33"/>
  <c r="Q42" i="33"/>
  <c r="Q47" i="59" s="1"/>
  <c r="Q44" i="33"/>
  <c r="Q24" i="61"/>
  <c r="D38" i="61" s="1"/>
  <c r="E38" i="61"/>
  <c r="F38" i="61" s="1"/>
  <c r="Q21" i="61"/>
  <c r="D35" i="61" s="1"/>
  <c r="E35" i="61"/>
  <c r="F35" i="61" s="1"/>
  <c r="E37" i="61"/>
  <c r="F37" i="61" s="1"/>
  <c r="Q23" i="61"/>
  <c r="D37" i="61" s="1"/>
  <c r="Q139" i="46"/>
  <c r="Q73" i="46"/>
  <c r="R74" i="46" s="1"/>
  <c r="E33" i="61"/>
  <c r="F33" i="61" s="1"/>
  <c r="Q19" i="61"/>
  <c r="D33" i="61" s="1"/>
  <c r="Q48" i="56"/>
  <c r="Q139" i="41"/>
  <c r="Q73" i="41"/>
  <c r="R74" i="41" s="1"/>
  <c r="Q84" i="42"/>
  <c r="Q139" i="42"/>
  <c r="Q73" i="42"/>
  <c r="R74" i="42" s="1"/>
  <c r="E36" i="61"/>
  <c r="F36" i="61" s="1"/>
  <c r="Q22" i="61"/>
  <c r="D36" i="61" s="1"/>
  <c r="Q28" i="61"/>
  <c r="D42" i="61" s="1"/>
  <c r="E42" i="61"/>
  <c r="F42" i="61" s="1"/>
  <c r="Q84" i="1"/>
  <c r="Q46" i="33"/>
  <c r="Q49" i="59" s="1"/>
  <c r="Q139" i="1"/>
  <c r="Q73" i="1"/>
  <c r="R74" i="1" s="1"/>
  <c r="Q84" i="45"/>
  <c r="Q139" i="45"/>
  <c r="Q73" i="45"/>
  <c r="R74" i="45" s="1"/>
  <c r="Q139" i="43"/>
  <c r="Q73" i="43"/>
  <c r="R74" i="43" s="1"/>
  <c r="Q84" i="32" l="1"/>
  <c r="Q88" i="42"/>
  <c r="Q87" i="42"/>
  <c r="Q355" i="33"/>
  <c r="R85" i="47"/>
  <c r="R285" i="51"/>
  <c r="R61" i="47"/>
  <c r="R85" i="40"/>
  <c r="R281" i="51"/>
  <c r="R61" i="40"/>
  <c r="R85" i="48"/>
  <c r="R286" i="51"/>
  <c r="R61" i="48"/>
  <c r="Q29" i="61"/>
  <c r="D43" i="61" s="1"/>
  <c r="E43" i="61"/>
  <c r="F43" i="61" s="1"/>
  <c r="Q88" i="49"/>
  <c r="Q87" i="49"/>
  <c r="Q363" i="33"/>
  <c r="R85" i="46"/>
  <c r="R284" i="51"/>
  <c r="R61" i="46"/>
  <c r="R85" i="41"/>
  <c r="R278" i="51"/>
  <c r="R61" i="41"/>
  <c r="Q84" i="43"/>
  <c r="R85" i="1"/>
  <c r="R276" i="51"/>
  <c r="R61" i="1"/>
  <c r="R85" i="42"/>
  <c r="R279" i="51"/>
  <c r="R61" i="42"/>
  <c r="Q84" i="46"/>
  <c r="Q62" i="56"/>
  <c r="Q135" i="33" s="1"/>
  <c r="Q134" i="33"/>
  <c r="Q76" i="59" s="1"/>
  <c r="R85" i="44"/>
  <c r="R282" i="51"/>
  <c r="R61" i="44"/>
  <c r="R85" i="32"/>
  <c r="R277" i="51"/>
  <c r="R61" i="32"/>
  <c r="Q84" i="47"/>
  <c r="R85" i="43"/>
  <c r="R280" i="51"/>
  <c r="R61" i="43"/>
  <c r="Q88" i="44"/>
  <c r="Q87" i="44"/>
  <c r="Q358" i="33"/>
  <c r="Q88" i="32"/>
  <c r="Q87" i="32"/>
  <c r="Q353" i="33"/>
  <c r="Q88" i="45"/>
  <c r="Q87" i="45"/>
  <c r="Q359" i="33"/>
  <c r="Q88" i="1"/>
  <c r="Q87" i="1"/>
  <c r="Q352" i="33"/>
  <c r="R85" i="45"/>
  <c r="R283" i="51"/>
  <c r="R61" i="45"/>
  <c r="Q84" i="41"/>
  <c r="Q84" i="40"/>
  <c r="Q84" i="48"/>
  <c r="R85" i="49"/>
  <c r="R287" i="51"/>
  <c r="R61" i="49"/>
  <c r="Q88" i="40" l="1"/>
  <c r="Q87" i="40"/>
  <c r="Q357" i="33"/>
  <c r="R67" i="32"/>
  <c r="CI50" i="57"/>
  <c r="R77" i="32"/>
  <c r="R128" i="32"/>
  <c r="R78" i="32"/>
  <c r="R112" i="32"/>
  <c r="R67" i="46"/>
  <c r="CI57" i="57"/>
  <c r="R77" i="46"/>
  <c r="R78" i="46"/>
  <c r="R128" i="46"/>
  <c r="R112" i="46"/>
  <c r="Q88" i="41"/>
  <c r="Q87" i="41"/>
  <c r="Q354" i="33"/>
  <c r="Q77" i="59"/>
  <c r="R50" i="32"/>
  <c r="R50" i="40"/>
  <c r="R50" i="47"/>
  <c r="R50" i="48"/>
  <c r="R50" i="41"/>
  <c r="R50" i="49"/>
  <c r="R50" i="44"/>
  <c r="R50" i="42"/>
  <c r="R50" i="46"/>
  <c r="R50" i="45"/>
  <c r="R50" i="1"/>
  <c r="R50" i="43"/>
  <c r="R67" i="48"/>
  <c r="CI59" i="57"/>
  <c r="R128" i="48"/>
  <c r="R78" i="48"/>
  <c r="R77" i="48"/>
  <c r="R112" i="48"/>
  <c r="R77" i="40"/>
  <c r="R78" i="40"/>
  <c r="R67" i="40"/>
  <c r="CI54" i="57"/>
  <c r="R128" i="40"/>
  <c r="R112" i="40"/>
  <c r="R67" i="47"/>
  <c r="CI58" i="57"/>
  <c r="R78" i="47"/>
  <c r="R77" i="47"/>
  <c r="R128" i="47"/>
  <c r="R112" i="47"/>
  <c r="R67" i="41"/>
  <c r="CI51" i="57"/>
  <c r="R77" i="41"/>
  <c r="R128" i="41"/>
  <c r="R78" i="41"/>
  <c r="R112" i="41"/>
  <c r="R67" i="45"/>
  <c r="CI56" i="57"/>
  <c r="R128" i="45"/>
  <c r="R77" i="45"/>
  <c r="R78" i="45"/>
  <c r="R112" i="45"/>
  <c r="Q48" i="33"/>
  <c r="Q132" i="44"/>
  <c r="Q133" i="44" s="1"/>
  <c r="Q134" i="44" s="1"/>
  <c r="P79" i="44" s="1"/>
  <c r="Q148" i="44" s="1"/>
  <c r="Q401" i="33"/>
  <c r="Q53" i="61"/>
  <c r="Q210" i="51"/>
  <c r="Q226" i="51" s="1"/>
  <c r="Q90" i="44"/>
  <c r="P129" i="44"/>
  <c r="P131" i="44" s="1"/>
  <c r="P140" i="44" s="1"/>
  <c r="Q130" i="44"/>
  <c r="Q88" i="46"/>
  <c r="Q87" i="46"/>
  <c r="Q360" i="33"/>
  <c r="R49" i="33"/>
  <c r="R51" i="59" s="1"/>
  <c r="Q132" i="49"/>
  <c r="Q133" i="49" s="1"/>
  <c r="Q134" i="49" s="1"/>
  <c r="P79" i="49" s="1"/>
  <c r="Q148" i="49" s="1"/>
  <c r="Q406" i="33"/>
  <c r="Q58" i="61"/>
  <c r="Q215" i="51"/>
  <c r="Q231" i="51" s="1"/>
  <c r="Q90" i="49"/>
  <c r="P129" i="49"/>
  <c r="P131" i="49" s="1"/>
  <c r="P140" i="49" s="1"/>
  <c r="Q130" i="49"/>
  <c r="Q132" i="45"/>
  <c r="Q133" i="45" s="1"/>
  <c r="Q134" i="45" s="1"/>
  <c r="P79" i="45" s="1"/>
  <c r="Q148" i="45" s="1"/>
  <c r="Q402" i="33"/>
  <c r="Q54" i="61"/>
  <c r="Q211" i="51"/>
  <c r="Q227" i="51" s="1"/>
  <c r="Q90" i="45"/>
  <c r="Q130" i="45"/>
  <c r="P129" i="45"/>
  <c r="P131" i="45" s="1"/>
  <c r="P140" i="45" s="1"/>
  <c r="R67" i="44"/>
  <c r="CI55" i="57"/>
  <c r="R78" i="44"/>
  <c r="R128" i="44"/>
  <c r="R77" i="44"/>
  <c r="R112" i="44"/>
  <c r="R288" i="51"/>
  <c r="R294" i="51" s="1"/>
  <c r="Q132" i="1"/>
  <c r="Q133" i="1" s="1"/>
  <c r="Q134" i="1" s="1"/>
  <c r="Q395" i="33"/>
  <c r="Q47" i="61"/>
  <c r="Q204" i="51"/>
  <c r="Q220" i="51" s="1"/>
  <c r="Q90" i="1"/>
  <c r="P129" i="1"/>
  <c r="Q130" i="1"/>
  <c r="R291" i="51"/>
  <c r="R67" i="49"/>
  <c r="CI60" i="57"/>
  <c r="R128" i="49"/>
  <c r="R77" i="49"/>
  <c r="R78" i="49"/>
  <c r="R112" i="49"/>
  <c r="Q88" i="48"/>
  <c r="Q87" i="48"/>
  <c r="Q362" i="33"/>
  <c r="Q132" i="32"/>
  <c r="Q133" i="32" s="1"/>
  <c r="Q134" i="32" s="1"/>
  <c r="P79" i="32" s="1"/>
  <c r="Q148" i="32" s="1"/>
  <c r="Q396" i="33"/>
  <c r="Q48" i="61"/>
  <c r="Q205" i="51"/>
  <c r="Q221" i="51" s="1"/>
  <c r="Q90" i="32"/>
  <c r="Q130" i="32"/>
  <c r="P129" i="32"/>
  <c r="P131" i="32" s="1"/>
  <c r="P140" i="32" s="1"/>
  <c r="R67" i="43"/>
  <c r="CI53" i="57"/>
  <c r="R77" i="43"/>
  <c r="R78" i="43"/>
  <c r="R128" i="43"/>
  <c r="R112" i="43"/>
  <c r="Q88" i="47"/>
  <c r="Q87" i="47"/>
  <c r="Q361" i="33"/>
  <c r="R67" i="42"/>
  <c r="CI52" i="57"/>
  <c r="R128" i="42"/>
  <c r="R78" i="42"/>
  <c r="R77" i="42"/>
  <c r="R112" i="42"/>
  <c r="R67" i="1"/>
  <c r="R39" i="33"/>
  <c r="CI49" i="57"/>
  <c r="R78" i="1"/>
  <c r="R128" i="1"/>
  <c r="R77" i="1"/>
  <c r="R112" i="1"/>
  <c r="Q88" i="43"/>
  <c r="Q87" i="43"/>
  <c r="Q51" i="33" s="1"/>
  <c r="Q52" i="59" s="1"/>
  <c r="Q356" i="33"/>
  <c r="Q364" i="33" s="1"/>
  <c r="Q132" i="42"/>
  <c r="Q133" i="42" s="1"/>
  <c r="Q134" i="42" s="1"/>
  <c r="P79" i="42" s="1"/>
  <c r="Q148" i="42" s="1"/>
  <c r="Q398" i="33"/>
  <c r="Q50" i="61"/>
  <c r="Q207" i="51"/>
  <c r="Q223" i="51" s="1"/>
  <c r="Q90" i="42"/>
  <c r="P129" i="42"/>
  <c r="P131" i="42" s="1"/>
  <c r="P140" i="42" s="1"/>
  <c r="Q130" i="42"/>
  <c r="R45" i="33" l="1"/>
  <c r="R293" i="51"/>
  <c r="R297" i="51"/>
  <c r="Q93" i="42"/>
  <c r="Q94" i="42" s="1"/>
  <c r="Q91" i="42"/>
  <c r="Q132" i="47"/>
  <c r="Q133" i="47" s="1"/>
  <c r="Q134" i="47" s="1"/>
  <c r="P79" i="47" s="1"/>
  <c r="Q148" i="47" s="1"/>
  <c r="Q404" i="33"/>
  <c r="Q56" i="61"/>
  <c r="Q213" i="51"/>
  <c r="Q229" i="51" s="1"/>
  <c r="Q90" i="47"/>
  <c r="P129" i="47"/>
  <c r="P131" i="47" s="1"/>
  <c r="P140" i="47" s="1"/>
  <c r="Q130" i="47"/>
  <c r="Q62" i="61"/>
  <c r="D76" i="61" s="1"/>
  <c r="E76" i="61"/>
  <c r="F76" i="61" s="1"/>
  <c r="R119" i="49"/>
  <c r="R116" i="49"/>
  <c r="R295" i="33" s="1"/>
  <c r="R114" i="49"/>
  <c r="R115" i="49" s="1"/>
  <c r="R265" i="33" s="1"/>
  <c r="R280" i="33" s="1"/>
  <c r="E75" i="61"/>
  <c r="F75" i="61" s="1"/>
  <c r="Q61" i="61"/>
  <c r="D75" i="61" s="1"/>
  <c r="R290" i="51"/>
  <c r="R301" i="51"/>
  <c r="E86" i="61"/>
  <c r="F86" i="61" s="1"/>
  <c r="Q72" i="61"/>
  <c r="D86" i="61" s="1"/>
  <c r="R119" i="41"/>
  <c r="R116" i="41"/>
  <c r="R286" i="33" s="1"/>
  <c r="R114" i="41"/>
  <c r="R115" i="41" s="1"/>
  <c r="R256" i="33" s="1"/>
  <c r="R271" i="33" s="1"/>
  <c r="R119" i="40"/>
  <c r="R116" i="40"/>
  <c r="R289" i="33" s="1"/>
  <c r="R114" i="40"/>
  <c r="R115" i="40" s="1"/>
  <c r="R259" i="33" s="1"/>
  <c r="R274" i="33" s="1"/>
  <c r="R48" i="59"/>
  <c r="R119" i="43"/>
  <c r="R116" i="43"/>
  <c r="R288" i="33" s="1"/>
  <c r="R114" i="43"/>
  <c r="R115" i="43" s="1"/>
  <c r="R258" i="33" s="1"/>
  <c r="P131" i="1"/>
  <c r="P137" i="1"/>
  <c r="E82" i="61"/>
  <c r="F82" i="61" s="1"/>
  <c r="Q68" i="61"/>
  <c r="D82" i="61" s="1"/>
  <c r="R299" i="51"/>
  <c r="Q93" i="44"/>
  <c r="Q94" i="44" s="1"/>
  <c r="Q91" i="44"/>
  <c r="Q329" i="33"/>
  <c r="Q342" i="33" s="1"/>
  <c r="R119" i="47"/>
  <c r="R116" i="47"/>
  <c r="R293" i="33" s="1"/>
  <c r="R114" i="47"/>
  <c r="R115" i="47" s="1"/>
  <c r="R263" i="33" s="1"/>
  <c r="E78" i="61"/>
  <c r="F78" i="61" s="1"/>
  <c r="Q64" i="61"/>
  <c r="D78" i="61" s="1"/>
  <c r="Q132" i="43"/>
  <c r="Q133" i="43" s="1"/>
  <c r="Q134" i="43" s="1"/>
  <c r="P79" i="43" s="1"/>
  <c r="Q148" i="43" s="1"/>
  <c r="Q399" i="33"/>
  <c r="Q51" i="61"/>
  <c r="Q208" i="51"/>
  <c r="Q224" i="51" s="1"/>
  <c r="Q90" i="43"/>
  <c r="Q130" i="43"/>
  <c r="P129" i="43"/>
  <c r="P131" i="43" s="1"/>
  <c r="P140" i="43" s="1"/>
  <c r="Q93" i="32"/>
  <c r="Q94" i="32" s="1"/>
  <c r="Q91" i="32"/>
  <c r="Q324" i="33"/>
  <c r="Q337" i="33" s="1"/>
  <c r="Q93" i="1"/>
  <c r="Q94" i="1" s="1"/>
  <c r="Q91" i="1"/>
  <c r="Q136" i="1"/>
  <c r="P79" i="1"/>
  <c r="Q148" i="1" s="1"/>
  <c r="Q69" i="59"/>
  <c r="R119" i="44"/>
  <c r="R116" i="44"/>
  <c r="R290" i="33" s="1"/>
  <c r="R114" i="44"/>
  <c r="R115" i="44" s="1"/>
  <c r="R260" i="33" s="1"/>
  <c r="R295" i="51"/>
  <c r="Q93" i="49"/>
  <c r="Q94" i="49" s="1"/>
  <c r="Q91" i="49"/>
  <c r="Q334" i="33"/>
  <c r="Q347" i="33" s="1"/>
  <c r="Q132" i="46"/>
  <c r="Q133" i="46" s="1"/>
  <c r="Q134" i="46" s="1"/>
  <c r="P79" i="46" s="1"/>
  <c r="Q148" i="46" s="1"/>
  <c r="Q403" i="33"/>
  <c r="Q55" i="61"/>
  <c r="Q212" i="51"/>
  <c r="Q228" i="51" s="1"/>
  <c r="Q90" i="46"/>
  <c r="P129" i="46"/>
  <c r="P131" i="46" s="1"/>
  <c r="P140" i="46" s="1"/>
  <c r="Q130" i="46"/>
  <c r="Q87" i="33"/>
  <c r="Q53" i="33"/>
  <c r="Q54" i="59" s="1"/>
  <c r="Q52" i="33"/>
  <c r="Q53" i="59" s="1"/>
  <c r="Q59" i="61"/>
  <c r="Q50" i="59"/>
  <c r="R292" i="51"/>
  <c r="R298" i="51"/>
  <c r="Q132" i="41"/>
  <c r="Q133" i="41" s="1"/>
  <c r="Q134" i="41" s="1"/>
  <c r="P79" i="41" s="1"/>
  <c r="Q148" i="41" s="1"/>
  <c r="Q397" i="33"/>
  <c r="Q49" i="61"/>
  <c r="Q206" i="51"/>
  <c r="Q222" i="51" s="1"/>
  <c r="Q90" i="41"/>
  <c r="P129" i="41"/>
  <c r="P131" i="41" s="1"/>
  <c r="P140" i="41" s="1"/>
  <c r="Q130" i="41"/>
  <c r="R119" i="32"/>
  <c r="R116" i="32"/>
  <c r="R285" i="33" s="1"/>
  <c r="R114" i="32"/>
  <c r="R115" i="32" s="1"/>
  <c r="R255" i="33" s="1"/>
  <c r="Q326" i="33"/>
  <c r="Q339" i="33" s="1"/>
  <c r="R119" i="1"/>
  <c r="R116" i="1"/>
  <c r="R284" i="33" s="1"/>
  <c r="R114" i="1"/>
  <c r="CI61" i="57"/>
  <c r="R119" i="42"/>
  <c r="R116" i="42"/>
  <c r="R287" i="33" s="1"/>
  <c r="R114" i="42"/>
  <c r="R115" i="42" s="1"/>
  <c r="R257" i="33" s="1"/>
  <c r="R272" i="33" s="1"/>
  <c r="Q132" i="48"/>
  <c r="Q133" i="48" s="1"/>
  <c r="Q134" i="48" s="1"/>
  <c r="P79" i="48" s="1"/>
  <c r="Q148" i="48" s="1"/>
  <c r="Q405" i="33"/>
  <c r="Q57" i="61"/>
  <c r="Q214" i="51"/>
  <c r="Q230" i="51" s="1"/>
  <c r="Q90" i="48"/>
  <c r="Q130" i="48"/>
  <c r="P129" i="48"/>
  <c r="P131" i="48" s="1"/>
  <c r="P140" i="48" s="1"/>
  <c r="Q93" i="45"/>
  <c r="Q94" i="45" s="1"/>
  <c r="Q91" i="45"/>
  <c r="Q330" i="33"/>
  <c r="Q343" i="33" s="1"/>
  <c r="R300" i="51"/>
  <c r="Q67" i="61"/>
  <c r="D81" i="61" s="1"/>
  <c r="E81" i="61"/>
  <c r="F81" i="61" s="1"/>
  <c r="R119" i="45"/>
  <c r="R116" i="45"/>
  <c r="R291" i="33" s="1"/>
  <c r="R114" i="45"/>
  <c r="R115" i="45" s="1"/>
  <c r="R261" i="33" s="1"/>
  <c r="R276" i="33" s="1"/>
  <c r="R296" i="51"/>
  <c r="R119" i="48"/>
  <c r="R116" i="48"/>
  <c r="R294" i="33" s="1"/>
  <c r="R114" i="48"/>
  <c r="R115" i="48" s="1"/>
  <c r="R264" i="33" s="1"/>
  <c r="R279" i="33" s="1"/>
  <c r="R116" i="46"/>
  <c r="R292" i="33" s="1"/>
  <c r="R119" i="46"/>
  <c r="R114" i="46"/>
  <c r="R115" i="46" s="1"/>
  <c r="R262" i="33" s="1"/>
  <c r="Q132" i="40"/>
  <c r="Q133" i="40" s="1"/>
  <c r="Q134" i="40" s="1"/>
  <c r="Q400" i="33"/>
  <c r="Q52" i="61"/>
  <c r="Q209" i="51"/>
  <c r="Q225" i="51" s="1"/>
  <c r="Q90" i="40"/>
  <c r="Q130" i="40"/>
  <c r="P129" i="40"/>
  <c r="P131" i="40" s="1"/>
  <c r="Q408" i="33" l="1"/>
  <c r="Q78" i="59" s="1"/>
  <c r="R278" i="33"/>
  <c r="R277" i="33"/>
  <c r="P72" i="59"/>
  <c r="P140" i="40"/>
  <c r="Q66" i="61"/>
  <c r="D80" i="61" s="1"/>
  <c r="E80" i="61"/>
  <c r="F80" i="61" s="1"/>
  <c r="R124" i="46"/>
  <c r="R102" i="46"/>
  <c r="R71" i="46" s="1"/>
  <c r="R121" i="46"/>
  <c r="R124" i="48"/>
  <c r="R121" i="48"/>
  <c r="R102" i="48"/>
  <c r="R71" i="48" s="1"/>
  <c r="R124" i="45"/>
  <c r="R102" i="45"/>
  <c r="R71" i="45" s="1"/>
  <c r="R121" i="45"/>
  <c r="Q71" i="61"/>
  <c r="D85" i="61" s="1"/>
  <c r="E85" i="61"/>
  <c r="F85" i="61" s="1"/>
  <c r="R296" i="33"/>
  <c r="Q63" i="61"/>
  <c r="D77" i="61" s="1"/>
  <c r="E77" i="61"/>
  <c r="F77" i="61" s="1"/>
  <c r="Q93" i="46"/>
  <c r="Q94" i="46" s="1"/>
  <c r="Q91" i="46"/>
  <c r="Q331" i="33"/>
  <c r="Q344" i="33" s="1"/>
  <c r="R124" i="44"/>
  <c r="R121" i="44"/>
  <c r="R102" i="44"/>
  <c r="R71" i="44" s="1"/>
  <c r="Q93" i="43"/>
  <c r="Q94" i="43" s="1"/>
  <c r="Q91" i="43"/>
  <c r="Q327" i="33"/>
  <c r="Q340" i="33" s="1"/>
  <c r="Q409" i="33"/>
  <c r="Q79" i="59" s="1"/>
  <c r="P70" i="59"/>
  <c r="P140" i="1"/>
  <c r="R124" i="40"/>
  <c r="R121" i="40"/>
  <c r="R102" i="40"/>
  <c r="R71" i="40" s="1"/>
  <c r="R305" i="51"/>
  <c r="R309" i="51" s="1"/>
  <c r="R304" i="51"/>
  <c r="R124" i="42"/>
  <c r="R121" i="42"/>
  <c r="R102" i="42"/>
  <c r="R71" i="42" s="1"/>
  <c r="R124" i="1"/>
  <c r="R121" i="1"/>
  <c r="R102" i="1"/>
  <c r="R71" i="1" s="1"/>
  <c r="R270" i="33"/>
  <c r="R124" i="47"/>
  <c r="R121" i="47"/>
  <c r="R102" i="47"/>
  <c r="R71" i="47" s="1"/>
  <c r="Q411" i="33"/>
  <c r="Q81" i="59" s="1"/>
  <c r="R273" i="33"/>
  <c r="R124" i="49"/>
  <c r="R121" i="49"/>
  <c r="R102" i="49"/>
  <c r="R71" i="49" s="1"/>
  <c r="Q70" i="61"/>
  <c r="D84" i="61" s="1"/>
  <c r="E84" i="61"/>
  <c r="F84" i="61" s="1"/>
  <c r="Q93" i="40"/>
  <c r="Q94" i="40" s="1"/>
  <c r="Q91" i="40"/>
  <c r="Q93" i="48"/>
  <c r="Q94" i="48" s="1"/>
  <c r="Q91" i="48"/>
  <c r="Q333" i="33"/>
  <c r="Q346" i="33" s="1"/>
  <c r="Q93" i="41"/>
  <c r="Q94" i="41" s="1"/>
  <c r="Q91" i="41"/>
  <c r="Q325" i="33"/>
  <c r="Q338" i="33" s="1"/>
  <c r="E87" i="61"/>
  <c r="F87" i="61" s="1"/>
  <c r="Q73" i="61"/>
  <c r="D87" i="61" s="1"/>
  <c r="E83" i="61"/>
  <c r="F83" i="61" s="1"/>
  <c r="Q69" i="61"/>
  <c r="D83" i="61" s="1"/>
  <c r="R275" i="33"/>
  <c r="Q323" i="33"/>
  <c r="E79" i="61"/>
  <c r="F79" i="61" s="1"/>
  <c r="Q65" i="61"/>
  <c r="D79" i="61" s="1"/>
  <c r="Q410" i="33"/>
  <c r="Q80" i="59" s="1"/>
  <c r="P79" i="40"/>
  <c r="Q148" i="40" s="1"/>
  <c r="Q71" i="59"/>
  <c r="R115" i="1"/>
  <c r="R254" i="33" s="1"/>
  <c r="R269" i="33" s="1"/>
  <c r="R281" i="33" s="1"/>
  <c r="R206" i="33"/>
  <c r="R124" i="32"/>
  <c r="R121" i="32"/>
  <c r="R102" i="32"/>
  <c r="R71" i="32" s="1"/>
  <c r="R124" i="43"/>
  <c r="R121" i="43"/>
  <c r="R102" i="43"/>
  <c r="R71" i="43" s="1"/>
  <c r="R124" i="41"/>
  <c r="R121" i="41"/>
  <c r="R102" i="41"/>
  <c r="R71" i="41" s="1"/>
  <c r="Q93" i="47"/>
  <c r="Q94" i="47" s="1"/>
  <c r="Q91" i="47"/>
  <c r="Q332" i="33"/>
  <c r="Q345" i="33" s="1"/>
  <c r="R70" i="41" l="1"/>
  <c r="R137" i="61"/>
  <c r="R151" i="61" s="1"/>
  <c r="R415" i="51"/>
  <c r="R159" i="33"/>
  <c r="R86" i="43"/>
  <c r="R166" i="33"/>
  <c r="R86" i="49"/>
  <c r="R70" i="1"/>
  <c r="R56" i="33"/>
  <c r="R135" i="61"/>
  <c r="R413" i="51"/>
  <c r="R70" i="40"/>
  <c r="R140" i="61"/>
  <c r="R154" i="61" s="1"/>
  <c r="R418" i="51"/>
  <c r="R161" i="33"/>
  <c r="R86" i="44"/>
  <c r="R70" i="45"/>
  <c r="R142" i="61"/>
  <c r="R156" i="61" s="1"/>
  <c r="R420" i="51"/>
  <c r="R165" i="33"/>
  <c r="R86" i="48"/>
  <c r="R157" i="33"/>
  <c r="R86" i="41"/>
  <c r="R156" i="33"/>
  <c r="R86" i="32"/>
  <c r="Q328" i="33"/>
  <c r="Q341" i="33" s="1"/>
  <c r="R164" i="33"/>
  <c r="R86" i="47"/>
  <c r="R124" i="33"/>
  <c r="R101" i="33" s="1"/>
  <c r="R158" i="33"/>
  <c r="R86" i="42"/>
  <c r="R162" i="33"/>
  <c r="R86" i="45"/>
  <c r="R70" i="49"/>
  <c r="R146" i="61"/>
  <c r="R160" i="61" s="1"/>
  <c r="R424" i="51"/>
  <c r="R155" i="33"/>
  <c r="R86" i="1"/>
  <c r="R308" i="51"/>
  <c r="R310" i="51" s="1"/>
  <c r="R306" i="51"/>
  <c r="R160" i="33"/>
  <c r="R86" i="40"/>
  <c r="R70" i="44"/>
  <c r="R141" i="61"/>
  <c r="R155" i="61" s="1"/>
  <c r="R419" i="51"/>
  <c r="R70" i="48"/>
  <c r="R145" i="61"/>
  <c r="R159" i="61" s="1"/>
  <c r="R423" i="51"/>
  <c r="R70" i="46"/>
  <c r="R143" i="61"/>
  <c r="R157" i="61" s="1"/>
  <c r="R421" i="51"/>
  <c r="R70" i="43"/>
  <c r="R139" i="61"/>
  <c r="R153" i="61" s="1"/>
  <c r="R417" i="51"/>
  <c r="R70" i="32"/>
  <c r="R136" i="61"/>
  <c r="R150" i="61" s="1"/>
  <c r="R414" i="51"/>
  <c r="Q366" i="33"/>
  <c r="Q336" i="33"/>
  <c r="R70" i="47"/>
  <c r="R144" i="61"/>
  <c r="R158" i="61" s="1"/>
  <c r="R422" i="51"/>
  <c r="R70" i="42"/>
  <c r="R138" i="61"/>
  <c r="R152" i="61" s="1"/>
  <c r="R416" i="51"/>
  <c r="R163" i="33"/>
  <c r="R86" i="46"/>
  <c r="P9" i="59" l="1"/>
  <c r="Q376" i="33"/>
  <c r="R346" i="51"/>
  <c r="R350" i="51"/>
  <c r="R354" i="51"/>
  <c r="R345" i="51"/>
  <c r="R349" i="51"/>
  <c r="R353" i="51"/>
  <c r="R344" i="51"/>
  <c r="R348" i="51"/>
  <c r="R352" i="51"/>
  <c r="R347" i="51"/>
  <c r="R351" i="51"/>
  <c r="R355" i="51"/>
  <c r="R248" i="33"/>
  <c r="R233" i="33"/>
  <c r="R240" i="33"/>
  <c r="R225" i="33"/>
  <c r="R249" i="33"/>
  <c r="R234" i="33"/>
  <c r="R5" i="59"/>
  <c r="R243" i="33"/>
  <c r="R228" i="33"/>
  <c r="R242" i="33"/>
  <c r="R227" i="33"/>
  <c r="R245" i="33"/>
  <c r="R230" i="33"/>
  <c r="R425" i="51"/>
  <c r="R244" i="33"/>
  <c r="R229" i="33"/>
  <c r="R184" i="33"/>
  <c r="R167" i="33"/>
  <c r="R239" i="33"/>
  <c r="R224" i="33"/>
  <c r="R241" i="33"/>
  <c r="R226" i="33"/>
  <c r="R149" i="61"/>
  <c r="R147" i="61"/>
  <c r="R161" i="61" s="1"/>
  <c r="R250" i="33"/>
  <c r="R235" i="33"/>
  <c r="R247" i="33"/>
  <c r="R232" i="33"/>
  <c r="R246" i="33"/>
  <c r="R231" i="33"/>
  <c r="R57" i="33"/>
  <c r="R57" i="59" s="1"/>
  <c r="R103" i="61"/>
  <c r="R117" i="61" s="1"/>
  <c r="R56" i="59"/>
  <c r="R64" i="33"/>
  <c r="R65" i="33" l="1"/>
  <c r="S84" i="33" s="1"/>
  <c r="R61" i="59"/>
  <c r="R113" i="33"/>
  <c r="R119" i="33" s="1"/>
  <c r="R186" i="33"/>
  <c r="R185" i="33"/>
  <c r="R114" i="33" s="1"/>
  <c r="R236" i="33"/>
  <c r="R251" i="33"/>
  <c r="R55" i="33"/>
  <c r="R55" i="59"/>
  <c r="S59" i="33"/>
  <c r="T61" i="33" l="1"/>
  <c r="S60" i="33"/>
  <c r="R71" i="33"/>
  <c r="S91" i="33"/>
  <c r="S9" i="55"/>
  <c r="S107" i="49" l="1"/>
  <c r="S106" i="49" s="1"/>
  <c r="S109" i="49" s="1"/>
  <c r="S103" i="49" s="1"/>
  <c r="S107" i="48"/>
  <c r="S106" i="48" s="1"/>
  <c r="S109" i="48" s="1"/>
  <c r="S103" i="48" s="1"/>
  <c r="S107" i="47"/>
  <c r="S106" i="47" s="1"/>
  <c r="S109" i="47" s="1"/>
  <c r="S103" i="47" s="1"/>
  <c r="S107" i="46"/>
  <c r="S106" i="46" s="1"/>
  <c r="S109" i="46" s="1"/>
  <c r="S103" i="46" s="1"/>
  <c r="S107" i="45"/>
  <c r="S106" i="45" s="1"/>
  <c r="S109" i="45" s="1"/>
  <c r="S103" i="45" s="1"/>
  <c r="S107" i="44"/>
  <c r="S106" i="44" s="1"/>
  <c r="S109" i="44" s="1"/>
  <c r="S103" i="44" s="1"/>
  <c r="S107" i="43"/>
  <c r="S106" i="43" s="1"/>
  <c r="S109" i="43" s="1"/>
  <c r="S103" i="43" s="1"/>
  <c r="S107" i="40"/>
  <c r="S106" i="40" s="1"/>
  <c r="S109" i="40" s="1"/>
  <c r="S103" i="40" s="1"/>
  <c r="S107" i="41"/>
  <c r="S106" i="41" s="1"/>
  <c r="S109" i="41" s="1"/>
  <c r="S103" i="41" s="1"/>
  <c r="S107" i="42"/>
  <c r="S106" i="42" s="1"/>
  <c r="S109" i="42" s="1"/>
  <c r="S103" i="42" s="1"/>
  <c r="S107" i="32"/>
  <c r="S106" i="32" s="1"/>
  <c r="S109" i="32" s="1"/>
  <c r="S103" i="32" s="1"/>
  <c r="S107" i="1"/>
  <c r="S8" i="55"/>
  <c r="S4" i="56"/>
  <c r="S58" i="59"/>
  <c r="R63" i="59"/>
  <c r="R70" i="33"/>
  <c r="T59" i="59"/>
  <c r="U62" i="33"/>
  <c r="U60" i="59" s="1"/>
  <c r="S106" i="1" l="1"/>
  <c r="S97" i="33"/>
  <c r="S101" i="40"/>
  <c r="S214" i="33" s="1"/>
  <c r="S66" i="40"/>
  <c r="S101" i="46"/>
  <c r="S217" i="33" s="1"/>
  <c r="S66" i="46"/>
  <c r="S101" i="32"/>
  <c r="S210" i="33" s="1"/>
  <c r="S66" i="32"/>
  <c r="S101" i="43"/>
  <c r="S213" i="33" s="1"/>
  <c r="S66" i="43"/>
  <c r="S101" i="47"/>
  <c r="S218" i="33" s="1"/>
  <c r="S66" i="47"/>
  <c r="S101" i="42"/>
  <c r="S212" i="33" s="1"/>
  <c r="S66" i="42"/>
  <c r="S101" i="44"/>
  <c r="S215" i="33" s="1"/>
  <c r="S66" i="44"/>
  <c r="S101" i="48"/>
  <c r="S219" i="33" s="1"/>
  <c r="S66" i="48"/>
  <c r="R3" i="56"/>
  <c r="R81" i="49"/>
  <c r="R62" i="49" s="1"/>
  <c r="R63" i="49" s="1"/>
  <c r="R81" i="48"/>
  <c r="R62" i="48" s="1"/>
  <c r="R63" i="48" s="1"/>
  <c r="R81" i="46"/>
  <c r="R62" i="46" s="1"/>
  <c r="R63" i="46" s="1"/>
  <c r="R81" i="47"/>
  <c r="R62" i="47" s="1"/>
  <c r="R63" i="47" s="1"/>
  <c r="R81" i="45"/>
  <c r="R62" i="45" s="1"/>
  <c r="R63" i="45" s="1"/>
  <c r="R81" i="44"/>
  <c r="R62" i="44" s="1"/>
  <c r="R63" i="44" s="1"/>
  <c r="R81" i="40"/>
  <c r="R62" i="40" s="1"/>
  <c r="R63" i="40" s="1"/>
  <c r="R81" i="43"/>
  <c r="R62" i="43" s="1"/>
  <c r="R63" i="43" s="1"/>
  <c r="R81" i="41"/>
  <c r="R62" i="41" s="1"/>
  <c r="R63" i="41" s="1"/>
  <c r="R81" i="42"/>
  <c r="R62" i="42" s="1"/>
  <c r="R63" i="42" s="1"/>
  <c r="R81" i="1"/>
  <c r="R62" i="1" s="1"/>
  <c r="R63" i="1" s="1"/>
  <c r="R369" i="33"/>
  <c r="R375" i="33" s="1"/>
  <c r="R81" i="32"/>
  <c r="R62" i="32" s="1"/>
  <c r="R63" i="32" s="1"/>
  <c r="R62" i="59"/>
  <c r="S72" i="33"/>
  <c r="S90" i="33"/>
  <c r="S83" i="33"/>
  <c r="S101" i="41"/>
  <c r="S211" i="33" s="1"/>
  <c r="S66" i="41"/>
  <c r="S101" i="45"/>
  <c r="S216" i="33" s="1"/>
  <c r="S66" i="45"/>
  <c r="S101" i="49"/>
  <c r="S220" i="33" s="1"/>
  <c r="S66" i="49"/>
  <c r="R155" i="32" l="1"/>
  <c r="R64" i="32"/>
  <c r="R65" i="32" s="1"/>
  <c r="R64" i="41"/>
  <c r="R65" i="41" s="1"/>
  <c r="R155" i="41"/>
  <c r="R155" i="45"/>
  <c r="R64" i="45"/>
  <c r="R65" i="45" s="1"/>
  <c r="R155" i="49"/>
  <c r="R64" i="49"/>
  <c r="R65" i="49" s="1"/>
  <c r="S64" i="59"/>
  <c r="R155" i="43"/>
  <c r="R64" i="43"/>
  <c r="R65" i="43" s="1"/>
  <c r="R155" i="47"/>
  <c r="R64" i="47"/>
  <c r="R65" i="47" s="1"/>
  <c r="R55" i="56"/>
  <c r="R56" i="56" s="1"/>
  <c r="R37" i="56"/>
  <c r="R38" i="56" s="1"/>
  <c r="R47" i="56"/>
  <c r="R42" i="56"/>
  <c r="R43" i="56" s="1"/>
  <c r="R155" i="1"/>
  <c r="R64" i="1"/>
  <c r="R65" i="1" s="1"/>
  <c r="R155" i="40"/>
  <c r="R64" i="40"/>
  <c r="R65" i="40" s="1"/>
  <c r="R155" i="46"/>
  <c r="R64" i="46"/>
  <c r="R65" i="46" s="1"/>
  <c r="R155" i="42"/>
  <c r="R64" i="42"/>
  <c r="R65" i="42" s="1"/>
  <c r="R155" i="44"/>
  <c r="R64" i="44"/>
  <c r="R65" i="44" s="1"/>
  <c r="R155" i="48"/>
  <c r="R64" i="48"/>
  <c r="R65" i="48" s="1"/>
  <c r="S109" i="1"/>
  <c r="S103" i="1" s="1"/>
  <c r="S96" i="33"/>
  <c r="S104" i="33" s="1"/>
  <c r="S101" i="1" l="1"/>
  <c r="S209" i="33" s="1"/>
  <c r="S66" i="1"/>
  <c r="R68" i="46"/>
  <c r="R11" i="61"/>
  <c r="R25" i="61" s="1"/>
  <c r="R68" i="1"/>
  <c r="R43" i="33"/>
  <c r="R3" i="61"/>
  <c r="S41" i="56"/>
  <c r="R68" i="47"/>
  <c r="R12" i="61"/>
  <c r="R26" i="61" s="1"/>
  <c r="R68" i="41"/>
  <c r="R5" i="61"/>
  <c r="R19" i="61" s="1"/>
  <c r="R68" i="48"/>
  <c r="R13" i="61"/>
  <c r="R27" i="61" s="1"/>
  <c r="R68" i="42"/>
  <c r="R6" i="61"/>
  <c r="R20" i="61" s="1"/>
  <c r="R49" i="56"/>
  <c r="S46" i="56"/>
  <c r="R68" i="45"/>
  <c r="R10" i="61"/>
  <c r="R24" i="61" s="1"/>
  <c r="R68" i="32"/>
  <c r="R4" i="61"/>
  <c r="R18" i="61" s="1"/>
  <c r="R68" i="40"/>
  <c r="R8" i="61"/>
  <c r="R22" i="61" s="1"/>
  <c r="R60" i="56"/>
  <c r="R133" i="33" s="1"/>
  <c r="R59" i="56"/>
  <c r="R68" i="43"/>
  <c r="R7" i="61"/>
  <c r="R21" i="61" s="1"/>
  <c r="R68" i="44"/>
  <c r="R9" i="61"/>
  <c r="R23" i="61" s="1"/>
  <c r="R52" i="56"/>
  <c r="R68" i="49"/>
  <c r="R14" i="61"/>
  <c r="R28" i="61" s="1"/>
  <c r="R139" i="40" l="1"/>
  <c r="R73" i="40"/>
  <c r="S74" i="40" s="1"/>
  <c r="R139" i="45"/>
  <c r="R73" i="45"/>
  <c r="S74" i="45" s="1"/>
  <c r="R139" i="42"/>
  <c r="R73" i="42"/>
  <c r="S74" i="42" s="1"/>
  <c r="R139" i="41"/>
  <c r="R73" i="41"/>
  <c r="S74" i="41" s="1"/>
  <c r="R139" i="49"/>
  <c r="R73" i="49"/>
  <c r="S74" i="49" s="1"/>
  <c r="R84" i="44"/>
  <c r="R139" i="44"/>
  <c r="R73" i="44"/>
  <c r="S74" i="44" s="1"/>
  <c r="R61" i="56"/>
  <c r="R132" i="33"/>
  <c r="R75" i="59" s="1"/>
  <c r="R15" i="61"/>
  <c r="R29" i="61" s="1"/>
  <c r="R17" i="61"/>
  <c r="R139" i="46"/>
  <c r="R73" i="46"/>
  <c r="S74" i="46" s="1"/>
  <c r="R139" i="32"/>
  <c r="R73" i="32"/>
  <c r="S74" i="32" s="1"/>
  <c r="R48" i="56"/>
  <c r="R139" i="48"/>
  <c r="R73" i="48"/>
  <c r="S74" i="48" s="1"/>
  <c r="R139" i="47"/>
  <c r="R73" i="47"/>
  <c r="S74" i="47" s="1"/>
  <c r="R38" i="33"/>
  <c r="R42" i="33"/>
  <c r="R47" i="59" s="1"/>
  <c r="R44" i="33"/>
  <c r="R40" i="33"/>
  <c r="R84" i="43"/>
  <c r="R139" i="43"/>
  <c r="R73" i="43"/>
  <c r="S74" i="43" s="1"/>
  <c r="R46" i="33"/>
  <c r="R49" i="59" s="1"/>
  <c r="R139" i="1"/>
  <c r="R73" i="1"/>
  <c r="S74" i="1" s="1"/>
  <c r="S85" i="43" l="1"/>
  <c r="S280" i="51"/>
  <c r="S61" i="43"/>
  <c r="R84" i="48"/>
  <c r="R84" i="46"/>
  <c r="R88" i="44"/>
  <c r="R87" i="44"/>
  <c r="R358" i="33"/>
  <c r="S85" i="41"/>
  <c r="S278" i="51"/>
  <c r="S61" i="41"/>
  <c r="R84" i="45"/>
  <c r="R84" i="47"/>
  <c r="R84" i="32"/>
  <c r="R62" i="56"/>
  <c r="R135" i="33" s="1"/>
  <c r="R134" i="33"/>
  <c r="R76" i="59" s="1"/>
  <c r="S85" i="49"/>
  <c r="S287" i="51"/>
  <c r="S61" i="49"/>
  <c r="R84" i="42"/>
  <c r="S85" i="40"/>
  <c r="S281" i="51"/>
  <c r="S61" i="40"/>
  <c r="R84" i="1"/>
  <c r="R88" i="43"/>
  <c r="R87" i="43"/>
  <c r="R356" i="33"/>
  <c r="S85" i="48"/>
  <c r="S286" i="51"/>
  <c r="S61" i="48"/>
  <c r="S85" i="46"/>
  <c r="S284" i="51"/>
  <c r="S61" i="46"/>
  <c r="S85" i="44"/>
  <c r="S282" i="51"/>
  <c r="S61" i="44"/>
  <c r="R84" i="41"/>
  <c r="S85" i="45"/>
  <c r="S283" i="51"/>
  <c r="S61" i="45"/>
  <c r="S85" i="1"/>
  <c r="S276" i="51"/>
  <c r="S61" i="1"/>
  <c r="S85" i="47"/>
  <c r="S285" i="51"/>
  <c r="S61" i="47"/>
  <c r="S85" i="32"/>
  <c r="S277" i="51"/>
  <c r="S61" i="32"/>
  <c r="R84" i="49"/>
  <c r="S85" i="42"/>
  <c r="S279" i="51"/>
  <c r="S61" i="42"/>
  <c r="R84" i="40"/>
  <c r="S67" i="47" l="1"/>
  <c r="CJ58" i="57"/>
  <c r="S78" i="47"/>
  <c r="S128" i="47"/>
  <c r="S77" i="47"/>
  <c r="S112" i="47"/>
  <c r="S67" i="1"/>
  <c r="S39" i="33"/>
  <c r="CJ49" i="57"/>
  <c r="S78" i="1"/>
  <c r="S77" i="1"/>
  <c r="S128" i="1"/>
  <c r="S112" i="1"/>
  <c r="S67" i="45"/>
  <c r="CJ56" i="57"/>
  <c r="S77" i="45"/>
  <c r="S78" i="45"/>
  <c r="S128" i="45"/>
  <c r="S112" i="45"/>
  <c r="R88" i="41"/>
  <c r="R87" i="41"/>
  <c r="R354" i="33"/>
  <c r="R352" i="33"/>
  <c r="R88" i="1"/>
  <c r="R87" i="1"/>
  <c r="R48" i="33"/>
  <c r="R88" i="32"/>
  <c r="R87" i="32"/>
  <c r="R353" i="33"/>
  <c r="S67" i="43"/>
  <c r="CJ53" i="57"/>
  <c r="S78" i="43"/>
  <c r="S77" i="43"/>
  <c r="S128" i="43"/>
  <c r="S112" i="43"/>
  <c r="S299" i="51"/>
  <c r="S288" i="51"/>
  <c r="S293" i="51" s="1"/>
  <c r="S67" i="44"/>
  <c r="S77" i="44"/>
  <c r="CJ55" i="57"/>
  <c r="S128" i="44"/>
  <c r="S78" i="44"/>
  <c r="S112" i="44"/>
  <c r="S67" i="46"/>
  <c r="CJ57" i="57"/>
  <c r="S77" i="46"/>
  <c r="S128" i="46"/>
  <c r="S78" i="46"/>
  <c r="S112" i="46"/>
  <c r="S67" i="48"/>
  <c r="CJ59" i="57"/>
  <c r="S128" i="48"/>
  <c r="S77" i="48"/>
  <c r="S78" i="48"/>
  <c r="S112" i="48"/>
  <c r="S67" i="40"/>
  <c r="CJ54" i="57"/>
  <c r="S78" i="40"/>
  <c r="S77" i="40"/>
  <c r="S128" i="40"/>
  <c r="S112" i="40"/>
  <c r="R88" i="42"/>
  <c r="R87" i="42"/>
  <c r="R355" i="33"/>
  <c r="R88" i="47"/>
  <c r="R87" i="47"/>
  <c r="R361" i="33"/>
  <c r="R132" i="44"/>
  <c r="R133" i="44" s="1"/>
  <c r="R134" i="44" s="1"/>
  <c r="Q79" i="44" s="1"/>
  <c r="R148" i="44" s="1"/>
  <c r="R401" i="33"/>
  <c r="R210" i="51"/>
  <c r="R226" i="51" s="1"/>
  <c r="R53" i="61"/>
  <c r="R67" i="61" s="1"/>
  <c r="R90" i="44"/>
  <c r="Q129" i="44"/>
  <c r="Q131" i="44" s="1"/>
  <c r="Q140" i="44" s="1"/>
  <c r="R130" i="44"/>
  <c r="S294" i="51"/>
  <c r="S67" i="32"/>
  <c r="CJ50" i="57"/>
  <c r="S128" i="32"/>
  <c r="S77" i="32"/>
  <c r="S78" i="32"/>
  <c r="S112" i="32"/>
  <c r="S291" i="51"/>
  <c r="R88" i="40"/>
  <c r="R87" i="40"/>
  <c r="R357" i="33"/>
  <c r="S296" i="51"/>
  <c r="S298" i="51"/>
  <c r="S300" i="51"/>
  <c r="S295" i="51"/>
  <c r="S67" i="49"/>
  <c r="CJ60" i="57"/>
  <c r="S128" i="49"/>
  <c r="S77" i="49"/>
  <c r="S78" i="49"/>
  <c r="S112" i="49"/>
  <c r="R87" i="45"/>
  <c r="R88" i="45"/>
  <c r="R359" i="33"/>
  <c r="R88" i="46"/>
  <c r="R87" i="46"/>
  <c r="R360" i="33"/>
  <c r="S67" i="42"/>
  <c r="CJ52" i="57"/>
  <c r="S78" i="42"/>
  <c r="S77" i="42"/>
  <c r="S128" i="42"/>
  <c r="S112" i="42"/>
  <c r="R87" i="49"/>
  <c r="R88" i="49"/>
  <c r="R363" i="33"/>
  <c r="S49" i="33"/>
  <c r="S51" i="59" s="1"/>
  <c r="R132" i="43"/>
  <c r="R133" i="43" s="1"/>
  <c r="R134" i="43" s="1"/>
  <c r="Q79" i="43" s="1"/>
  <c r="R148" i="43" s="1"/>
  <c r="R399" i="33"/>
  <c r="R51" i="61"/>
  <c r="R65" i="61" s="1"/>
  <c r="R208" i="51"/>
  <c r="R224" i="51" s="1"/>
  <c r="R90" i="43"/>
  <c r="R130" i="43"/>
  <c r="Q129" i="43"/>
  <c r="Q131" i="43" s="1"/>
  <c r="Q140" i="43" s="1"/>
  <c r="S301" i="51"/>
  <c r="R77" i="59"/>
  <c r="S50" i="44"/>
  <c r="S50" i="42"/>
  <c r="S50" i="41"/>
  <c r="S50" i="49"/>
  <c r="S50" i="48"/>
  <c r="S50" i="45"/>
  <c r="S50" i="43"/>
  <c r="S50" i="46"/>
  <c r="S50" i="32"/>
  <c r="S50" i="40"/>
  <c r="S50" i="47"/>
  <c r="S50" i="1"/>
  <c r="S67" i="41"/>
  <c r="CJ51" i="57"/>
  <c r="S128" i="41"/>
  <c r="S78" i="41"/>
  <c r="S77" i="41"/>
  <c r="S112" i="41"/>
  <c r="R88" i="48"/>
  <c r="R87" i="48"/>
  <c r="R362" i="33"/>
  <c r="R132" i="49" l="1"/>
  <c r="R133" i="49" s="1"/>
  <c r="R134" i="49" s="1"/>
  <c r="Q79" i="49" s="1"/>
  <c r="R148" i="49" s="1"/>
  <c r="R406" i="33"/>
  <c r="R58" i="61"/>
  <c r="R72" i="61" s="1"/>
  <c r="R215" i="51"/>
  <c r="R231" i="51" s="1"/>
  <c r="R90" i="49"/>
  <c r="Q129" i="49"/>
  <c r="Q131" i="49" s="1"/>
  <c r="Q140" i="49" s="1"/>
  <c r="R130" i="49"/>
  <c r="R132" i="40"/>
  <c r="R133" i="40" s="1"/>
  <c r="R134" i="40" s="1"/>
  <c r="R400" i="33"/>
  <c r="R209" i="51"/>
  <c r="R225" i="51" s="1"/>
  <c r="R52" i="61"/>
  <c r="R66" i="61" s="1"/>
  <c r="R90" i="40"/>
  <c r="R130" i="40"/>
  <c r="Q129" i="40"/>
  <c r="Q131" i="40" s="1"/>
  <c r="R93" i="44"/>
  <c r="R94" i="44" s="1"/>
  <c r="R91" i="44"/>
  <c r="R329" i="33"/>
  <c r="R342" i="33" s="1"/>
  <c r="S119" i="44"/>
  <c r="S116" i="44"/>
  <c r="S290" i="33" s="1"/>
  <c r="S114" i="44"/>
  <c r="S115" i="44" s="1"/>
  <c r="S260" i="33" s="1"/>
  <c r="S275" i="33" s="1"/>
  <c r="R132" i="1"/>
  <c r="R133" i="1" s="1"/>
  <c r="R134" i="1" s="1"/>
  <c r="R395" i="33"/>
  <c r="R47" i="61"/>
  <c r="R61" i="61" s="1"/>
  <c r="R204" i="51"/>
  <c r="R220" i="51" s="1"/>
  <c r="R90" i="1"/>
  <c r="R130" i="1"/>
  <c r="Q129" i="1"/>
  <c r="R132" i="41"/>
  <c r="R133" i="41" s="1"/>
  <c r="R134" i="41" s="1"/>
  <c r="Q79" i="41" s="1"/>
  <c r="R148" i="41" s="1"/>
  <c r="R397" i="33"/>
  <c r="R206" i="51"/>
  <c r="R222" i="51" s="1"/>
  <c r="R49" i="61"/>
  <c r="R63" i="61" s="1"/>
  <c r="R90" i="41"/>
  <c r="R130" i="41"/>
  <c r="Q129" i="41"/>
  <c r="Q131" i="41" s="1"/>
  <c r="Q140" i="41" s="1"/>
  <c r="S119" i="1"/>
  <c r="S116" i="1"/>
  <c r="S284" i="33" s="1"/>
  <c r="S114" i="1"/>
  <c r="S115" i="1" s="1"/>
  <c r="S254" i="33" s="1"/>
  <c r="CJ61" i="57"/>
  <c r="S119" i="47"/>
  <c r="S116" i="47"/>
  <c r="S293" i="33" s="1"/>
  <c r="S114" i="47"/>
  <c r="S115" i="47" s="1"/>
  <c r="S263" i="33" s="1"/>
  <c r="R132" i="48"/>
  <c r="R133" i="48" s="1"/>
  <c r="R134" i="48" s="1"/>
  <c r="Q79" i="48" s="1"/>
  <c r="R148" i="48" s="1"/>
  <c r="R405" i="33"/>
  <c r="R214" i="51"/>
  <c r="R230" i="51" s="1"/>
  <c r="R57" i="61"/>
  <c r="R71" i="61" s="1"/>
  <c r="R90" i="48"/>
  <c r="R130" i="48"/>
  <c r="Q129" i="48"/>
  <c r="Q131" i="48" s="1"/>
  <c r="Q140" i="48" s="1"/>
  <c r="R93" i="43"/>
  <c r="R94" i="43" s="1"/>
  <c r="R91" i="43"/>
  <c r="R327" i="33"/>
  <c r="R340" i="33" s="1"/>
  <c r="R132" i="45"/>
  <c r="R133" i="45" s="1"/>
  <c r="R134" i="45" s="1"/>
  <c r="Q79" i="45" s="1"/>
  <c r="R148" i="45" s="1"/>
  <c r="R402" i="33"/>
  <c r="R54" i="61"/>
  <c r="R68" i="61" s="1"/>
  <c r="R211" i="51"/>
  <c r="R227" i="51" s="1"/>
  <c r="R90" i="45"/>
  <c r="Q129" i="45"/>
  <c r="Q131" i="45" s="1"/>
  <c r="Q140" i="45" s="1"/>
  <c r="R130" i="45"/>
  <c r="S119" i="46"/>
  <c r="S116" i="46"/>
  <c r="S292" i="33" s="1"/>
  <c r="S114" i="46"/>
  <c r="S115" i="46" s="1"/>
  <c r="S262" i="33" s="1"/>
  <c r="S290" i="51"/>
  <c r="R132" i="32"/>
  <c r="R133" i="32" s="1"/>
  <c r="R134" i="32" s="1"/>
  <c r="Q79" i="32" s="1"/>
  <c r="R148" i="32" s="1"/>
  <c r="R396" i="33"/>
  <c r="R205" i="51"/>
  <c r="R221" i="51" s="1"/>
  <c r="R48" i="61"/>
  <c r="R62" i="61" s="1"/>
  <c r="R90" i="32"/>
  <c r="Q129" i="32"/>
  <c r="Q131" i="32" s="1"/>
  <c r="Q140" i="32" s="1"/>
  <c r="R130" i="32"/>
  <c r="R364" i="33"/>
  <c r="S119" i="45"/>
  <c r="S116" i="45"/>
  <c r="S291" i="33" s="1"/>
  <c r="S114" i="45"/>
  <c r="S115" i="45" s="1"/>
  <c r="S261" i="33" s="1"/>
  <c r="S119" i="41"/>
  <c r="S116" i="41"/>
  <c r="S286" i="33" s="1"/>
  <c r="S114" i="41"/>
  <c r="S115" i="41" s="1"/>
  <c r="S256" i="33" s="1"/>
  <c r="S119" i="42"/>
  <c r="S116" i="42"/>
  <c r="S287" i="33" s="1"/>
  <c r="S114" i="42"/>
  <c r="S115" i="42" s="1"/>
  <c r="S257" i="33" s="1"/>
  <c r="S272" i="33" s="1"/>
  <c r="S119" i="32"/>
  <c r="S116" i="32"/>
  <c r="S285" i="33" s="1"/>
  <c r="S114" i="32"/>
  <c r="S115" i="32" s="1"/>
  <c r="S255" i="33" s="1"/>
  <c r="R132" i="42"/>
  <c r="R133" i="42" s="1"/>
  <c r="R134" i="42" s="1"/>
  <c r="Q79" i="42" s="1"/>
  <c r="R148" i="42" s="1"/>
  <c r="R398" i="33"/>
  <c r="R50" i="61"/>
  <c r="R64" i="61" s="1"/>
  <c r="R207" i="51"/>
  <c r="R223" i="51" s="1"/>
  <c r="R90" i="42"/>
  <c r="Q129" i="42"/>
  <c r="Q131" i="42" s="1"/>
  <c r="Q140" i="42" s="1"/>
  <c r="R130" i="42"/>
  <c r="S119" i="48"/>
  <c r="S116" i="48"/>
  <c r="S294" i="33" s="1"/>
  <c r="S114" i="48"/>
  <c r="S115" i="48" s="1"/>
  <c r="S264" i="33" s="1"/>
  <c r="S292" i="51"/>
  <c r="R53" i="33"/>
  <c r="R54" i="59" s="1"/>
  <c r="R52" i="33"/>
  <c r="R53" i="59" s="1"/>
  <c r="R87" i="33"/>
  <c r="R59" i="61"/>
  <c r="R73" i="61" s="1"/>
  <c r="R50" i="59"/>
  <c r="S45" i="33"/>
  <c r="R132" i="46"/>
  <c r="R133" i="46" s="1"/>
  <c r="R134" i="46" s="1"/>
  <c r="Q79" i="46" s="1"/>
  <c r="R148" i="46" s="1"/>
  <c r="R403" i="33"/>
  <c r="R55" i="61"/>
  <c r="R69" i="61" s="1"/>
  <c r="R212" i="51"/>
  <c r="R228" i="51" s="1"/>
  <c r="R90" i="46"/>
  <c r="R130" i="46"/>
  <c r="Q129" i="46"/>
  <c r="Q131" i="46" s="1"/>
  <c r="Q140" i="46" s="1"/>
  <c r="S119" i="49"/>
  <c r="S116" i="49"/>
  <c r="S295" i="33" s="1"/>
  <c r="S114" i="49"/>
  <c r="S115" i="49" s="1"/>
  <c r="S265" i="33" s="1"/>
  <c r="R132" i="47"/>
  <c r="R133" i="47" s="1"/>
  <c r="R134" i="47" s="1"/>
  <c r="Q79" i="47" s="1"/>
  <c r="R148" i="47" s="1"/>
  <c r="R404" i="33"/>
  <c r="R213" i="51"/>
  <c r="R229" i="51" s="1"/>
  <c r="R56" i="61"/>
  <c r="R70" i="61" s="1"/>
  <c r="R90" i="47"/>
  <c r="Q129" i="47"/>
  <c r="Q131" i="47" s="1"/>
  <c r="Q140" i="47" s="1"/>
  <c r="R130" i="47"/>
  <c r="S116" i="40"/>
  <c r="S289" i="33" s="1"/>
  <c r="S119" i="40"/>
  <c r="S114" i="40"/>
  <c r="S115" i="40" s="1"/>
  <c r="S259" i="33" s="1"/>
  <c r="S297" i="51"/>
  <c r="S119" i="43"/>
  <c r="S116" i="43"/>
  <c r="S288" i="33" s="1"/>
  <c r="S114" i="43"/>
  <c r="S115" i="43" s="1"/>
  <c r="S258" i="33" s="1"/>
  <c r="S273" i="33" s="1"/>
  <c r="R51" i="33"/>
  <c r="R52" i="59" s="1"/>
  <c r="S270" i="33" l="1"/>
  <c r="S280" i="33"/>
  <c r="S278" i="33"/>
  <c r="S269" i="33"/>
  <c r="S274" i="33"/>
  <c r="S121" i="40"/>
  <c r="S102" i="40"/>
  <c r="S71" i="40" s="1"/>
  <c r="S124" i="40"/>
  <c r="R93" i="47"/>
  <c r="R94" i="47" s="1"/>
  <c r="R91" i="47"/>
  <c r="R332" i="33"/>
  <c r="R345" i="33" s="1"/>
  <c r="S124" i="49"/>
  <c r="S121" i="49"/>
  <c r="S102" i="49"/>
  <c r="S71" i="49" s="1"/>
  <c r="S279" i="33"/>
  <c r="S124" i="32"/>
  <c r="S121" i="32"/>
  <c r="S102" i="32"/>
  <c r="S71" i="32" s="1"/>
  <c r="S271" i="33"/>
  <c r="S305" i="51"/>
  <c r="S309" i="51" s="1"/>
  <c r="S304" i="51"/>
  <c r="S124" i="47"/>
  <c r="S121" i="47"/>
  <c r="S102" i="47"/>
  <c r="S71" i="47" s="1"/>
  <c r="S124" i="1"/>
  <c r="S121" i="1"/>
  <c r="S102" i="1"/>
  <c r="S71" i="1" s="1"/>
  <c r="Q131" i="1"/>
  <c r="Q137" i="1"/>
  <c r="R93" i="40"/>
  <c r="R94" i="40" s="1"/>
  <c r="R91" i="40"/>
  <c r="Q79" i="40"/>
  <c r="R148" i="40" s="1"/>
  <c r="R71" i="59"/>
  <c r="S121" i="43"/>
  <c r="S124" i="43"/>
  <c r="S102" i="43"/>
  <c r="S71" i="43" s="1"/>
  <c r="S48" i="59"/>
  <c r="R93" i="42"/>
  <c r="R94" i="42" s="1"/>
  <c r="R91" i="42"/>
  <c r="R326" i="33"/>
  <c r="R339" i="33" s="1"/>
  <c r="S276" i="33"/>
  <c r="S277" i="33"/>
  <c r="R93" i="48"/>
  <c r="R94" i="48" s="1"/>
  <c r="R91" i="48"/>
  <c r="R333" i="33"/>
  <c r="R346" i="33" s="1"/>
  <c r="R411" i="33"/>
  <c r="R81" i="59" s="1"/>
  <c r="R409" i="33"/>
  <c r="R79" i="59" s="1"/>
  <c r="R410" i="33"/>
  <c r="R80" i="59" s="1"/>
  <c r="R408" i="33"/>
  <c r="R78" i="59" s="1"/>
  <c r="S124" i="44"/>
  <c r="S121" i="44"/>
  <c r="S102" i="44"/>
  <c r="S71" i="44" s="1"/>
  <c r="S121" i="48"/>
  <c r="S102" i="48"/>
  <c r="S71" i="48" s="1"/>
  <c r="S124" i="48"/>
  <c r="S124" i="41"/>
  <c r="S121" i="41"/>
  <c r="S102" i="41"/>
  <c r="S71" i="41" s="1"/>
  <c r="R93" i="45"/>
  <c r="R94" i="45" s="1"/>
  <c r="R91" i="45"/>
  <c r="R330" i="33"/>
  <c r="R343" i="33" s="1"/>
  <c r="S281" i="33"/>
  <c r="R93" i="1"/>
  <c r="R94" i="1" s="1"/>
  <c r="R91" i="1"/>
  <c r="Q79" i="1"/>
  <c r="R148" i="1" s="1"/>
  <c r="R136" i="1"/>
  <c r="R69" i="59"/>
  <c r="Q72" i="59"/>
  <c r="Q140" i="40"/>
  <c r="R93" i="46"/>
  <c r="R94" i="46" s="1"/>
  <c r="R91" i="46"/>
  <c r="R331" i="33"/>
  <c r="R344" i="33" s="1"/>
  <c r="S124" i="42"/>
  <c r="S121" i="42"/>
  <c r="S102" i="42"/>
  <c r="S71" i="42" s="1"/>
  <c r="S124" i="45"/>
  <c r="S121" i="45"/>
  <c r="S102" i="45"/>
  <c r="S71" i="45" s="1"/>
  <c r="R93" i="32"/>
  <c r="R94" i="32" s="1"/>
  <c r="R91" i="32"/>
  <c r="R324" i="33"/>
  <c r="R337" i="33" s="1"/>
  <c r="S124" i="46"/>
  <c r="S121" i="46"/>
  <c r="S102" i="46"/>
  <c r="S71" i="46" s="1"/>
  <c r="S296" i="33"/>
  <c r="R93" i="41"/>
  <c r="R94" i="41" s="1"/>
  <c r="R91" i="41"/>
  <c r="R325" i="33"/>
  <c r="R338" i="33" s="1"/>
  <c r="R93" i="49"/>
  <c r="R94" i="49" s="1"/>
  <c r="R91" i="49"/>
  <c r="R334" i="33"/>
  <c r="R347" i="33" s="1"/>
  <c r="S163" i="33" l="1"/>
  <c r="S86" i="46"/>
  <c r="S70" i="42"/>
  <c r="S416" i="51"/>
  <c r="S157" i="33"/>
  <c r="S86" i="41"/>
  <c r="S70" i="44"/>
  <c r="S419" i="51"/>
  <c r="S155" i="33"/>
  <c r="S86" i="1"/>
  <c r="S308" i="51"/>
  <c r="S310" i="51" s="1"/>
  <c r="S306" i="51"/>
  <c r="S70" i="49"/>
  <c r="S424" i="51"/>
  <c r="S70" i="40"/>
  <c r="S418" i="51"/>
  <c r="R323" i="33"/>
  <c r="S165" i="33"/>
  <c r="S86" i="48"/>
  <c r="S70" i="43"/>
  <c r="S417" i="51"/>
  <c r="R328" i="33"/>
  <c r="R341" i="33" s="1"/>
  <c r="Q70" i="59"/>
  <c r="Q140" i="1"/>
  <c r="S70" i="47"/>
  <c r="S422" i="51"/>
  <c r="S156" i="33"/>
  <c r="S86" i="32"/>
  <c r="S70" i="46"/>
  <c r="S421" i="51"/>
  <c r="S158" i="33"/>
  <c r="S86" i="42"/>
  <c r="S70" i="41"/>
  <c r="S415" i="51"/>
  <c r="S70" i="48"/>
  <c r="S423" i="51"/>
  <c r="S161" i="33"/>
  <c r="S86" i="44"/>
  <c r="S159" i="33"/>
  <c r="S86" i="43"/>
  <c r="S70" i="1"/>
  <c r="S56" i="33"/>
  <c r="S413" i="51"/>
  <c r="S166" i="33"/>
  <c r="S86" i="49"/>
  <c r="S70" i="45"/>
  <c r="S420" i="51"/>
  <c r="S162" i="33"/>
  <c r="S86" i="45"/>
  <c r="S124" i="33"/>
  <c r="S101" i="33" s="1"/>
  <c r="S164" i="33"/>
  <c r="S86" i="47"/>
  <c r="S70" i="32"/>
  <c r="S414" i="51"/>
  <c r="S160" i="33"/>
  <c r="S86" i="40"/>
  <c r="S246" i="33" l="1"/>
  <c r="S231" i="33"/>
  <c r="S250" i="33"/>
  <c r="S235" i="33"/>
  <c r="S249" i="33"/>
  <c r="S234" i="33"/>
  <c r="S355" i="51"/>
  <c r="S354" i="51"/>
  <c r="S353" i="51"/>
  <c r="S352" i="51"/>
  <c r="S351" i="51"/>
  <c r="S350" i="51"/>
  <c r="S349" i="51"/>
  <c r="S348" i="51"/>
  <c r="S347" i="51"/>
  <c r="S346" i="51"/>
  <c r="S345" i="51"/>
  <c r="S344" i="51"/>
  <c r="S244" i="33"/>
  <c r="S229" i="33"/>
  <c r="S248" i="33"/>
  <c r="S233" i="33"/>
  <c r="S425" i="51"/>
  <c r="S243" i="33"/>
  <c r="S228" i="33"/>
  <c r="S242" i="33"/>
  <c r="S227" i="33"/>
  <c r="R366" i="33"/>
  <c r="R336" i="33"/>
  <c r="S57" i="33"/>
  <c r="S57" i="59" s="1"/>
  <c r="S56" i="59"/>
  <c r="S64" i="33"/>
  <c r="S240" i="33"/>
  <c r="S225" i="33"/>
  <c r="S184" i="33"/>
  <c r="S167" i="33"/>
  <c r="S239" i="33"/>
  <c r="S224" i="33"/>
  <c r="S241" i="33"/>
  <c r="S226" i="33"/>
  <c r="S5" i="59"/>
  <c r="S245" i="33"/>
  <c r="S230" i="33"/>
  <c r="S247" i="33"/>
  <c r="S232" i="33"/>
  <c r="S113" i="33" l="1"/>
  <c r="S119" i="33" s="1"/>
  <c r="S186" i="33"/>
  <c r="S185" i="33"/>
  <c r="S114" i="33" s="1"/>
  <c r="S236" i="33"/>
  <c r="S55" i="33"/>
  <c r="S55" i="59"/>
  <c r="T59" i="33"/>
  <c r="S251" i="33"/>
  <c r="S65" i="33"/>
  <c r="T84" i="33" s="1"/>
  <c r="S61" i="59"/>
  <c r="Q9" i="59"/>
  <c r="R376" i="33"/>
  <c r="U61" i="33" l="1"/>
  <c r="T60" i="33"/>
  <c r="S71" i="33"/>
  <c r="T91" i="33"/>
  <c r="T9" i="55"/>
  <c r="T107" i="49" l="1"/>
  <c r="T106" i="49" s="1"/>
  <c r="T109" i="49" s="1"/>
  <c r="T103" i="49" s="1"/>
  <c r="T107" i="48"/>
  <c r="T106" i="48" s="1"/>
  <c r="T109" i="48" s="1"/>
  <c r="T103" i="48" s="1"/>
  <c r="T107" i="46"/>
  <c r="T106" i="46" s="1"/>
  <c r="T109" i="46" s="1"/>
  <c r="T103" i="46" s="1"/>
  <c r="T107" i="47"/>
  <c r="T106" i="47" s="1"/>
  <c r="T109" i="47" s="1"/>
  <c r="T103" i="47" s="1"/>
  <c r="T107" i="45"/>
  <c r="T106" i="45" s="1"/>
  <c r="T109" i="45" s="1"/>
  <c r="T103" i="45" s="1"/>
  <c r="T107" i="44"/>
  <c r="T106" i="44" s="1"/>
  <c r="T109" i="44" s="1"/>
  <c r="T103" i="44" s="1"/>
  <c r="T107" i="40"/>
  <c r="T106" i="40" s="1"/>
  <c r="T109" i="40" s="1"/>
  <c r="T103" i="40" s="1"/>
  <c r="T107" i="43"/>
  <c r="T106" i="43" s="1"/>
  <c r="T109" i="43" s="1"/>
  <c r="T103" i="43" s="1"/>
  <c r="T107" i="41"/>
  <c r="T106" i="41" s="1"/>
  <c r="T109" i="41" s="1"/>
  <c r="T103" i="41" s="1"/>
  <c r="T107" i="42"/>
  <c r="T106" i="42" s="1"/>
  <c r="T109" i="42" s="1"/>
  <c r="T103" i="42" s="1"/>
  <c r="T107" i="32"/>
  <c r="T106" i="32" s="1"/>
  <c r="T109" i="32" s="1"/>
  <c r="T103" i="32" s="1"/>
  <c r="T107" i="1"/>
  <c r="T8" i="55"/>
  <c r="T4" i="56"/>
  <c r="T58" i="59"/>
  <c r="S63" i="59"/>
  <c r="S70" i="33"/>
  <c r="U59" i="59"/>
  <c r="V62" i="33"/>
  <c r="V60" i="59" s="1"/>
  <c r="T90" i="33" l="1"/>
  <c r="T83" i="33"/>
  <c r="T106" i="1"/>
  <c r="T97" i="33"/>
  <c r="T101" i="43"/>
  <c r="T213" i="33" s="1"/>
  <c r="T66" i="43"/>
  <c r="T101" i="47"/>
  <c r="T218" i="33" s="1"/>
  <c r="T66" i="47"/>
  <c r="T101" i="32"/>
  <c r="T210" i="33" s="1"/>
  <c r="T66" i="32"/>
  <c r="T101" i="40"/>
  <c r="T214" i="33" s="1"/>
  <c r="T66" i="40"/>
  <c r="T101" i="46"/>
  <c r="T217" i="33" s="1"/>
  <c r="T66" i="46"/>
  <c r="T101" i="42"/>
  <c r="T212" i="33" s="1"/>
  <c r="T66" i="42"/>
  <c r="T101" i="44"/>
  <c r="T215" i="33" s="1"/>
  <c r="T66" i="44"/>
  <c r="T101" i="48"/>
  <c r="T219" i="33" s="1"/>
  <c r="T66" i="48"/>
  <c r="S3" i="56"/>
  <c r="S81" i="49"/>
  <c r="S62" i="49" s="1"/>
  <c r="S63" i="49" s="1"/>
  <c r="S81" i="48"/>
  <c r="S62" i="48" s="1"/>
  <c r="S63" i="48" s="1"/>
  <c r="S81" i="47"/>
  <c r="S62" i="47" s="1"/>
  <c r="S63" i="47" s="1"/>
  <c r="S81" i="46"/>
  <c r="S62" i="46" s="1"/>
  <c r="S63" i="46" s="1"/>
  <c r="S81" i="45"/>
  <c r="S62" i="45" s="1"/>
  <c r="S63" i="45" s="1"/>
  <c r="S81" i="44"/>
  <c r="S62" i="44" s="1"/>
  <c r="S63" i="44" s="1"/>
  <c r="S81" i="40"/>
  <c r="S62" i="40" s="1"/>
  <c r="S63" i="40" s="1"/>
  <c r="S81" i="43"/>
  <c r="S62" i="43" s="1"/>
  <c r="S63" i="43" s="1"/>
  <c r="S81" i="42"/>
  <c r="S62" i="42" s="1"/>
  <c r="S63" i="42" s="1"/>
  <c r="S81" i="41"/>
  <c r="S62" i="41" s="1"/>
  <c r="S63" i="41" s="1"/>
  <c r="S81" i="32"/>
  <c r="S62" i="32" s="1"/>
  <c r="S63" i="32" s="1"/>
  <c r="S81" i="1"/>
  <c r="S62" i="1" s="1"/>
  <c r="S63" i="1" s="1"/>
  <c r="S369" i="33"/>
  <c r="S375" i="33" s="1"/>
  <c r="S62" i="59"/>
  <c r="T72" i="33"/>
  <c r="T101" i="41"/>
  <c r="T211" i="33" s="1"/>
  <c r="T66" i="41"/>
  <c r="T101" i="45"/>
  <c r="T216" i="33" s="1"/>
  <c r="T66" i="45"/>
  <c r="T101" i="49"/>
  <c r="T220" i="33" s="1"/>
  <c r="T66" i="49"/>
  <c r="S155" i="32" l="1"/>
  <c r="S64" i="32"/>
  <c r="S65" i="32" s="1"/>
  <c r="S155" i="40"/>
  <c r="S64" i="40"/>
  <c r="S65" i="40" s="1"/>
  <c r="S155" i="47"/>
  <c r="S64" i="47"/>
  <c r="S65" i="47" s="1"/>
  <c r="S64" i="41"/>
  <c r="S65" i="41" s="1"/>
  <c r="S155" i="41"/>
  <c r="S155" i="44"/>
  <c r="S64" i="44"/>
  <c r="S65" i="44" s="1"/>
  <c r="S155" i="48"/>
  <c r="S64" i="48"/>
  <c r="S65" i="48" s="1"/>
  <c r="T109" i="1"/>
  <c r="T103" i="1" s="1"/>
  <c r="T96" i="33"/>
  <c r="T104" i="33" s="1"/>
  <c r="S155" i="42"/>
  <c r="S64" i="42"/>
  <c r="S65" i="42" s="1"/>
  <c r="S155" i="45"/>
  <c r="S64" i="45"/>
  <c r="S65" i="45" s="1"/>
  <c r="S155" i="49"/>
  <c r="S64" i="49"/>
  <c r="S65" i="49" s="1"/>
  <c r="T64" i="59"/>
  <c r="S64" i="1"/>
  <c r="S65" i="1" s="1"/>
  <c r="S155" i="1"/>
  <c r="S155" i="43"/>
  <c r="S64" i="43"/>
  <c r="S65" i="43" s="1"/>
  <c r="S64" i="46"/>
  <c r="S65" i="46" s="1"/>
  <c r="S155" i="46"/>
  <c r="S55" i="56"/>
  <c r="S56" i="56" s="1"/>
  <c r="S37" i="56"/>
  <c r="S38" i="56" s="1"/>
  <c r="S47" i="56"/>
  <c r="S42" i="56"/>
  <c r="S43" i="56" s="1"/>
  <c r="S68" i="46" l="1"/>
  <c r="S11" i="61"/>
  <c r="S25" i="61" s="1"/>
  <c r="S68" i="1"/>
  <c r="S43" i="33"/>
  <c r="S3" i="61"/>
  <c r="S68" i="44"/>
  <c r="S9" i="61"/>
  <c r="S23" i="61" s="1"/>
  <c r="S60" i="56"/>
  <c r="S133" i="33" s="1"/>
  <c r="S59" i="56"/>
  <c r="S68" i="43"/>
  <c r="S7" i="61"/>
  <c r="S21" i="61" s="1"/>
  <c r="S68" i="45"/>
  <c r="S10" i="61"/>
  <c r="S24" i="61" s="1"/>
  <c r="T101" i="1"/>
  <c r="T209" i="33" s="1"/>
  <c r="T66" i="1"/>
  <c r="S68" i="47"/>
  <c r="S12" i="61"/>
  <c r="S26" i="61" s="1"/>
  <c r="S68" i="32"/>
  <c r="S4" i="61"/>
  <c r="S18" i="61" s="1"/>
  <c r="T46" i="56"/>
  <c r="S49" i="56"/>
  <c r="S52" i="56"/>
  <c r="S68" i="48"/>
  <c r="S13" i="61"/>
  <c r="S27" i="61" s="1"/>
  <c r="T41" i="56"/>
  <c r="S68" i="49"/>
  <c r="S14" i="61"/>
  <c r="S28" i="61" s="1"/>
  <c r="S68" i="42"/>
  <c r="S6" i="61"/>
  <c r="S20" i="61" s="1"/>
  <c r="S68" i="41"/>
  <c r="S5" i="61"/>
  <c r="S19" i="61" s="1"/>
  <c r="S68" i="40"/>
  <c r="S8" i="61"/>
  <c r="S22" i="61" s="1"/>
  <c r="S38" i="33" l="1"/>
  <c r="S40" i="33"/>
  <c r="S42" i="33"/>
  <c r="S47" i="59" s="1"/>
  <c r="S44" i="33"/>
  <c r="S139" i="40"/>
  <c r="S73" i="40"/>
  <c r="T74" i="40" s="1"/>
  <c r="S139" i="32"/>
  <c r="S73" i="32"/>
  <c r="T74" i="32" s="1"/>
  <c r="S139" i="43"/>
  <c r="S73" i="43"/>
  <c r="T74" i="43" s="1"/>
  <c r="S46" i="33"/>
  <c r="S49" i="59" s="1"/>
  <c r="S139" i="1"/>
  <c r="S73" i="1"/>
  <c r="T74" i="1" s="1"/>
  <c r="S139" i="42"/>
  <c r="S73" i="42"/>
  <c r="T74" i="42" s="1"/>
  <c r="S48" i="56"/>
  <c r="S139" i="44"/>
  <c r="S73" i="44"/>
  <c r="T74" i="44" s="1"/>
  <c r="S139" i="41"/>
  <c r="S73" i="41"/>
  <c r="T74" i="41" s="1"/>
  <c r="S139" i="49"/>
  <c r="S73" i="49"/>
  <c r="T74" i="49" s="1"/>
  <c r="S84" i="48"/>
  <c r="S139" i="48"/>
  <c r="S73" i="48"/>
  <c r="T74" i="48" s="1"/>
  <c r="S84" i="47"/>
  <c r="S139" i="47"/>
  <c r="S73" i="47"/>
  <c r="T74" i="47" s="1"/>
  <c r="S139" i="45"/>
  <c r="S73" i="45"/>
  <c r="T74" i="45" s="1"/>
  <c r="S61" i="56"/>
  <c r="S132" i="33"/>
  <c r="S75" i="59" s="1"/>
  <c r="S17" i="61"/>
  <c r="S15" i="61"/>
  <c r="S29" i="61" s="1"/>
  <c r="S84" i="46"/>
  <c r="S139" i="46"/>
  <c r="S73" i="46"/>
  <c r="T74" i="46" s="1"/>
  <c r="S84" i="49" l="1"/>
  <c r="S88" i="46"/>
  <c r="S87" i="46"/>
  <c r="S360" i="33"/>
  <c r="S62" i="56"/>
  <c r="S135" i="33" s="1"/>
  <c r="S134" i="33"/>
  <c r="S76" i="59" s="1"/>
  <c r="T85" i="47"/>
  <c r="T285" i="51"/>
  <c r="T61" i="47"/>
  <c r="T85" i="48"/>
  <c r="T286" i="51"/>
  <c r="T61" i="48"/>
  <c r="S84" i="41"/>
  <c r="S84" i="42"/>
  <c r="S84" i="1"/>
  <c r="T85" i="40"/>
  <c r="T281" i="51"/>
  <c r="T61" i="40"/>
  <c r="T85" i="45"/>
  <c r="T283" i="51"/>
  <c r="T61" i="45"/>
  <c r="S88" i="49"/>
  <c r="S87" i="49"/>
  <c r="S363" i="33"/>
  <c r="T85" i="44"/>
  <c r="T282" i="51"/>
  <c r="T61" i="44"/>
  <c r="T85" i="1"/>
  <c r="T276" i="51"/>
  <c r="T61" i="1"/>
  <c r="T85" i="43"/>
  <c r="T280" i="51"/>
  <c r="T61" i="43"/>
  <c r="T85" i="32"/>
  <c r="T277" i="51"/>
  <c r="T61" i="32"/>
  <c r="S88" i="47"/>
  <c r="S87" i="47"/>
  <c r="S361" i="33"/>
  <c r="S88" i="48"/>
  <c r="S87" i="48"/>
  <c r="S362" i="33"/>
  <c r="T85" i="41"/>
  <c r="T278" i="51"/>
  <c r="T61" i="41"/>
  <c r="T85" i="42"/>
  <c r="T279" i="51"/>
  <c r="T61" i="42"/>
  <c r="S84" i="40"/>
  <c r="T85" i="46"/>
  <c r="T284" i="51"/>
  <c r="T61" i="46"/>
  <c r="S84" i="45"/>
  <c r="T85" i="49"/>
  <c r="T287" i="51"/>
  <c r="T61" i="49"/>
  <c r="S84" i="44"/>
  <c r="S84" i="43"/>
  <c r="S84" i="32"/>
  <c r="S88" i="44" l="1"/>
  <c r="S87" i="44"/>
  <c r="S358" i="33"/>
  <c r="S132" i="47"/>
  <c r="S133" i="47" s="1"/>
  <c r="S134" i="47" s="1"/>
  <c r="R79" i="47" s="1"/>
  <c r="S148" i="47" s="1"/>
  <c r="S404" i="33"/>
  <c r="S213" i="51"/>
  <c r="S229" i="51" s="1"/>
  <c r="S90" i="47"/>
  <c r="S130" i="47"/>
  <c r="R129" i="47"/>
  <c r="R131" i="47" s="1"/>
  <c r="R140" i="47" s="1"/>
  <c r="T49" i="33"/>
  <c r="T51" i="59" s="1"/>
  <c r="T67" i="45"/>
  <c r="CK56" i="57"/>
  <c r="T128" i="45"/>
  <c r="T77" i="45"/>
  <c r="T78" i="45"/>
  <c r="T112" i="45"/>
  <c r="T67" i="40"/>
  <c r="T128" i="40"/>
  <c r="CK54" i="57"/>
  <c r="T78" i="40"/>
  <c r="T77" i="40"/>
  <c r="T112" i="40"/>
  <c r="S352" i="33"/>
  <c r="S88" i="1"/>
  <c r="S87" i="1"/>
  <c r="S48" i="33"/>
  <c r="S77" i="59"/>
  <c r="T50" i="40"/>
  <c r="T50" i="41"/>
  <c r="T50" i="49"/>
  <c r="T50" i="1"/>
  <c r="T50" i="48"/>
  <c r="T50" i="43"/>
  <c r="T50" i="47"/>
  <c r="T50" i="42"/>
  <c r="T50" i="45"/>
  <c r="T50" i="32"/>
  <c r="T50" i="44"/>
  <c r="T50" i="46"/>
  <c r="S88" i="45"/>
  <c r="S87" i="45"/>
  <c r="S359" i="33"/>
  <c r="T67" i="32"/>
  <c r="CK50" i="57"/>
  <c r="T78" i="32"/>
  <c r="T77" i="32"/>
  <c r="T128" i="32"/>
  <c r="T112" i="32"/>
  <c r="T67" i="43"/>
  <c r="CK53" i="57"/>
  <c r="T128" i="43"/>
  <c r="T78" i="43"/>
  <c r="T77" i="43"/>
  <c r="T112" i="43"/>
  <c r="T67" i="1"/>
  <c r="T39" i="33"/>
  <c r="CK49" i="57"/>
  <c r="T128" i="1"/>
  <c r="T78" i="1"/>
  <c r="T77" i="1"/>
  <c r="T112" i="1"/>
  <c r="T67" i="44"/>
  <c r="CK55" i="57"/>
  <c r="T78" i="44"/>
  <c r="T128" i="44"/>
  <c r="T77" i="44"/>
  <c r="T112" i="44"/>
  <c r="S88" i="42"/>
  <c r="S87" i="42"/>
  <c r="S355" i="33"/>
  <c r="T67" i="49"/>
  <c r="CK60" i="57"/>
  <c r="T128" i="49"/>
  <c r="T77" i="49"/>
  <c r="T78" i="49"/>
  <c r="T112" i="49"/>
  <c r="S132" i="48"/>
  <c r="S133" i="48" s="1"/>
  <c r="S134" i="48" s="1"/>
  <c r="R79" i="48" s="1"/>
  <c r="S148" i="48" s="1"/>
  <c r="S405" i="33"/>
  <c r="S214" i="51"/>
  <c r="S230" i="51" s="1"/>
  <c r="S90" i="48"/>
  <c r="R129" i="48"/>
  <c r="R131" i="48" s="1"/>
  <c r="R140" i="48" s="1"/>
  <c r="S130" i="48"/>
  <c r="S353" i="33"/>
  <c r="S88" i="32"/>
  <c r="S87" i="32"/>
  <c r="T67" i="46"/>
  <c r="T77" i="46"/>
  <c r="CK57" i="57"/>
  <c r="T78" i="46"/>
  <c r="T128" i="46"/>
  <c r="T112" i="46"/>
  <c r="S88" i="40"/>
  <c r="S87" i="40"/>
  <c r="S357" i="33"/>
  <c r="T288" i="51"/>
  <c r="T292" i="51" s="1"/>
  <c r="S88" i="41"/>
  <c r="S87" i="41"/>
  <c r="S354" i="33"/>
  <c r="S87" i="43"/>
  <c r="S88" i="43"/>
  <c r="S356" i="33"/>
  <c r="T298" i="51"/>
  <c r="T67" i="42"/>
  <c r="CK52" i="57"/>
  <c r="T78" i="42"/>
  <c r="T77" i="42"/>
  <c r="T128" i="42"/>
  <c r="T112" i="42"/>
  <c r="T67" i="41"/>
  <c r="CK51" i="57"/>
  <c r="T128" i="41"/>
  <c r="T78" i="41"/>
  <c r="T77" i="41"/>
  <c r="T112" i="41"/>
  <c r="S132" i="49"/>
  <c r="S133" i="49" s="1"/>
  <c r="S134" i="49" s="1"/>
  <c r="R79" i="49" s="1"/>
  <c r="S148" i="49" s="1"/>
  <c r="S406" i="33"/>
  <c r="S215" i="51"/>
  <c r="S231" i="51" s="1"/>
  <c r="S90" i="49"/>
  <c r="R129" i="49"/>
  <c r="R131" i="49" s="1"/>
  <c r="R140" i="49" s="1"/>
  <c r="S130" i="49"/>
  <c r="T67" i="48"/>
  <c r="CK59" i="57"/>
  <c r="T78" i="48"/>
  <c r="T128" i="48"/>
  <c r="T77" i="48"/>
  <c r="T112" i="48"/>
  <c r="T67" i="47"/>
  <c r="CK58" i="57"/>
  <c r="T77" i="47"/>
  <c r="T78" i="47"/>
  <c r="T128" i="47"/>
  <c r="T112" i="47"/>
  <c r="S132" i="46"/>
  <c r="S133" i="46" s="1"/>
  <c r="S134" i="46" s="1"/>
  <c r="R79" i="46" s="1"/>
  <c r="S148" i="46" s="1"/>
  <c r="S403" i="33"/>
  <c r="S212" i="51"/>
  <c r="S228" i="51" s="1"/>
  <c r="S90" i="46"/>
  <c r="R129" i="46"/>
  <c r="R131" i="46" s="1"/>
  <c r="R140" i="46" s="1"/>
  <c r="S130" i="46"/>
  <c r="T296" i="51" l="1"/>
  <c r="T300" i="51"/>
  <c r="T290" i="51"/>
  <c r="CK61" i="57"/>
  <c r="T291" i="51"/>
  <c r="T297" i="51"/>
  <c r="T119" i="1"/>
  <c r="T116" i="1"/>
  <c r="T284" i="33" s="1"/>
  <c r="T114" i="1"/>
  <c r="T115" i="1" s="1"/>
  <c r="T254" i="33" s="1"/>
  <c r="S331" i="33"/>
  <c r="S344" i="33" s="1"/>
  <c r="T119" i="42"/>
  <c r="T116" i="42"/>
  <c r="T287" i="33" s="1"/>
  <c r="T114" i="42"/>
  <c r="T115" i="42" s="1"/>
  <c r="T257" i="33" s="1"/>
  <c r="S132" i="42"/>
  <c r="S133" i="42" s="1"/>
  <c r="S134" i="42" s="1"/>
  <c r="R79" i="42" s="1"/>
  <c r="S148" i="42" s="1"/>
  <c r="S398" i="33"/>
  <c r="S207" i="51"/>
  <c r="S223" i="51" s="1"/>
  <c r="S90" i="42"/>
  <c r="S130" i="42"/>
  <c r="R129" i="42"/>
  <c r="R131" i="42" s="1"/>
  <c r="R140" i="42" s="1"/>
  <c r="S51" i="33"/>
  <c r="S52" i="59" s="1"/>
  <c r="S93" i="47"/>
  <c r="S94" i="47" s="1"/>
  <c r="S91" i="47"/>
  <c r="T293" i="51"/>
  <c r="S333" i="33"/>
  <c r="S346" i="33" s="1"/>
  <c r="S132" i="45"/>
  <c r="S133" i="45" s="1"/>
  <c r="S134" i="45" s="1"/>
  <c r="R79" i="45" s="1"/>
  <c r="S148" i="45" s="1"/>
  <c r="S402" i="33"/>
  <c r="S211" i="51"/>
  <c r="S227" i="51" s="1"/>
  <c r="S90" i="45"/>
  <c r="S130" i="45"/>
  <c r="R129" i="45"/>
  <c r="R131" i="45" s="1"/>
  <c r="R140" i="45" s="1"/>
  <c r="T119" i="45"/>
  <c r="T116" i="45"/>
  <c r="T291" i="33" s="1"/>
  <c r="T114" i="45"/>
  <c r="T115" i="45" s="1"/>
  <c r="T261" i="33" s="1"/>
  <c r="T116" i="48"/>
  <c r="T294" i="33" s="1"/>
  <c r="T119" i="48"/>
  <c r="T114" i="48"/>
  <c r="T115" i="48" s="1"/>
  <c r="T264" i="33" s="1"/>
  <c r="S334" i="33"/>
  <c r="S347" i="33" s="1"/>
  <c r="S93" i="46"/>
  <c r="S94" i="46" s="1"/>
  <c r="S91" i="46"/>
  <c r="T119" i="47"/>
  <c r="T116" i="47"/>
  <c r="T293" i="33" s="1"/>
  <c r="T114" i="47"/>
  <c r="T115" i="47" s="1"/>
  <c r="T263" i="33" s="1"/>
  <c r="T278" i="33" s="1"/>
  <c r="S93" i="49"/>
  <c r="S94" i="49" s="1"/>
  <c r="S91" i="49"/>
  <c r="T119" i="41"/>
  <c r="T116" i="41"/>
  <c r="T286" i="33" s="1"/>
  <c r="T114" i="41"/>
  <c r="T115" i="41" s="1"/>
  <c r="T256" i="33" s="1"/>
  <c r="T271" i="33" s="1"/>
  <c r="S132" i="43"/>
  <c r="S133" i="43" s="1"/>
  <c r="S134" i="43" s="1"/>
  <c r="R79" i="43" s="1"/>
  <c r="S148" i="43" s="1"/>
  <c r="S399" i="33"/>
  <c r="S208" i="51"/>
  <c r="S224" i="51" s="1"/>
  <c r="S90" i="43"/>
  <c r="R129" i="43"/>
  <c r="R131" i="43" s="1"/>
  <c r="R140" i="43" s="1"/>
  <c r="S130" i="43"/>
  <c r="S132" i="41"/>
  <c r="S133" i="41" s="1"/>
  <c r="S134" i="41" s="1"/>
  <c r="R79" i="41" s="1"/>
  <c r="S148" i="41" s="1"/>
  <c r="S397" i="33"/>
  <c r="S206" i="51"/>
  <c r="S222" i="51" s="1"/>
  <c r="S90" i="41"/>
  <c r="S130" i="41"/>
  <c r="R129" i="41"/>
  <c r="R131" i="41" s="1"/>
  <c r="R140" i="41" s="1"/>
  <c r="T294" i="51"/>
  <c r="S132" i="40"/>
  <c r="S133" i="40" s="1"/>
  <c r="S134" i="40" s="1"/>
  <c r="S400" i="33"/>
  <c r="S209" i="51"/>
  <c r="S225" i="51" s="1"/>
  <c r="S90" i="40"/>
  <c r="R129" i="40"/>
  <c r="R131" i="40" s="1"/>
  <c r="S130" i="40"/>
  <c r="T301" i="51"/>
  <c r="T295" i="51"/>
  <c r="T45" i="33"/>
  <c r="T119" i="32"/>
  <c r="T116" i="32"/>
  <c r="T285" i="33" s="1"/>
  <c r="T114" i="32"/>
  <c r="T115" i="32" s="1"/>
  <c r="T255" i="33" s="1"/>
  <c r="T299" i="51"/>
  <c r="S395" i="33"/>
  <c r="S132" i="1"/>
  <c r="S133" i="1" s="1"/>
  <c r="S134" i="1" s="1"/>
  <c r="S204" i="51"/>
  <c r="S220" i="51" s="1"/>
  <c r="S90" i="1"/>
  <c r="R129" i="1"/>
  <c r="S130" i="1"/>
  <c r="T119" i="46"/>
  <c r="T116" i="46"/>
  <c r="T292" i="33" s="1"/>
  <c r="T114" i="46"/>
  <c r="T115" i="46" s="1"/>
  <c r="T262" i="33" s="1"/>
  <c r="T277" i="33" s="1"/>
  <c r="T116" i="43"/>
  <c r="T288" i="33" s="1"/>
  <c r="T119" i="43"/>
  <c r="T114" i="43"/>
  <c r="T115" i="43" s="1"/>
  <c r="T258" i="33" s="1"/>
  <c r="S364" i="33"/>
  <c r="S132" i="32"/>
  <c r="S133" i="32" s="1"/>
  <c r="S134" i="32" s="1"/>
  <c r="R79" i="32" s="1"/>
  <c r="S148" i="32" s="1"/>
  <c r="S396" i="33"/>
  <c r="S205" i="51"/>
  <c r="S221" i="51" s="1"/>
  <c r="S90" i="32"/>
  <c r="S130" i="32"/>
  <c r="R129" i="32"/>
  <c r="R131" i="32" s="1"/>
  <c r="R140" i="32" s="1"/>
  <c r="S93" i="48"/>
  <c r="S94" i="48" s="1"/>
  <c r="S91" i="48"/>
  <c r="T119" i="49"/>
  <c r="T116" i="49"/>
  <c r="T295" i="33" s="1"/>
  <c r="T114" i="49"/>
  <c r="T115" i="49" s="1"/>
  <c r="T265" i="33" s="1"/>
  <c r="T119" i="44"/>
  <c r="T116" i="44"/>
  <c r="T290" i="33" s="1"/>
  <c r="T114" i="44"/>
  <c r="T115" i="44" s="1"/>
  <c r="T260" i="33" s="1"/>
  <c r="T275" i="33" s="1"/>
  <c r="S53" i="33"/>
  <c r="S54" i="59" s="1"/>
  <c r="S52" i="33"/>
  <c r="S53" i="59" s="1"/>
  <c r="S87" i="33"/>
  <c r="S50" i="59"/>
  <c r="T119" i="40"/>
  <c r="T116" i="40"/>
  <c r="T289" i="33" s="1"/>
  <c r="T114" i="40"/>
  <c r="T115" i="40" s="1"/>
  <c r="T259" i="33" s="1"/>
  <c r="T274" i="33" s="1"/>
  <c r="S332" i="33"/>
  <c r="S345" i="33" s="1"/>
  <c r="S132" i="44"/>
  <c r="S133" i="44" s="1"/>
  <c r="S134" i="44" s="1"/>
  <c r="R79" i="44" s="1"/>
  <c r="S148" i="44" s="1"/>
  <c r="S401" i="33"/>
  <c r="S210" i="51"/>
  <c r="S226" i="51" s="1"/>
  <c r="S90" i="44"/>
  <c r="S130" i="44"/>
  <c r="R129" i="44"/>
  <c r="R131" i="44" s="1"/>
  <c r="R140" i="44" s="1"/>
  <c r="T304" i="51" l="1"/>
  <c r="T308" i="51" s="1"/>
  <c r="T310" i="51" s="1"/>
  <c r="T305" i="51"/>
  <c r="T309" i="51" s="1"/>
  <c r="T280" i="33"/>
  <c r="T273" i="33"/>
  <c r="T272" i="33"/>
  <c r="T269" i="33"/>
  <c r="T306" i="51"/>
  <c r="R131" i="1"/>
  <c r="R137" i="1"/>
  <c r="S409" i="33"/>
  <c r="S79" i="59" s="1"/>
  <c r="S410" i="33"/>
  <c r="S80" i="59" s="1"/>
  <c r="S411" i="33"/>
  <c r="S81" i="59" s="1"/>
  <c r="S408" i="33"/>
  <c r="S78" i="59" s="1"/>
  <c r="T124" i="32"/>
  <c r="T121" i="32"/>
  <c r="T102" i="32"/>
  <c r="T71" i="32" s="1"/>
  <c r="S325" i="33"/>
  <c r="S338" i="33" s="1"/>
  <c r="T124" i="48"/>
  <c r="T121" i="48"/>
  <c r="T102" i="48"/>
  <c r="T71" i="48" s="1"/>
  <c r="S93" i="45"/>
  <c r="S94" i="45" s="1"/>
  <c r="S91" i="45"/>
  <c r="S93" i="42"/>
  <c r="S94" i="42" s="1"/>
  <c r="S91" i="42"/>
  <c r="T124" i="42"/>
  <c r="T121" i="42"/>
  <c r="T102" i="42"/>
  <c r="T71" i="42" s="1"/>
  <c r="S93" i="1"/>
  <c r="S94" i="1" s="1"/>
  <c r="S91" i="1"/>
  <c r="T48" i="59"/>
  <c r="R72" i="59"/>
  <c r="R140" i="40"/>
  <c r="R79" i="40"/>
  <c r="S148" i="40" s="1"/>
  <c r="S71" i="59"/>
  <c r="S93" i="41"/>
  <c r="S94" i="41" s="1"/>
  <c r="S91" i="41"/>
  <c r="T124" i="41"/>
  <c r="T121" i="41"/>
  <c r="T102" i="41"/>
  <c r="T71" i="41" s="1"/>
  <c r="T124" i="45"/>
  <c r="T121" i="45"/>
  <c r="T102" i="45"/>
  <c r="T71" i="45" s="1"/>
  <c r="T296" i="33"/>
  <c r="S93" i="44"/>
  <c r="S94" i="44" s="1"/>
  <c r="S91" i="44"/>
  <c r="T124" i="40"/>
  <c r="T121" i="40"/>
  <c r="T102" i="40"/>
  <c r="T71" i="40" s="1"/>
  <c r="T124" i="49"/>
  <c r="T121" i="49"/>
  <c r="T102" i="49"/>
  <c r="T71" i="49" s="1"/>
  <c r="S324" i="33"/>
  <c r="S337" i="33" s="1"/>
  <c r="T124" i="43"/>
  <c r="T102" i="43"/>
  <c r="T71" i="43" s="1"/>
  <c r="T121" i="43"/>
  <c r="T124" i="46"/>
  <c r="T121" i="46"/>
  <c r="T102" i="46"/>
  <c r="T71" i="46" s="1"/>
  <c r="T270" i="33"/>
  <c r="S93" i="40"/>
  <c r="S94" i="40" s="1"/>
  <c r="S91" i="40"/>
  <c r="S327" i="33"/>
  <c r="S340" i="33" s="1"/>
  <c r="T124" i="47"/>
  <c r="T121" i="47"/>
  <c r="T102" i="47"/>
  <c r="T71" i="47" s="1"/>
  <c r="T124" i="1"/>
  <c r="T121" i="1"/>
  <c r="T124" i="33" s="1"/>
  <c r="T101" i="33" s="1"/>
  <c r="T102" i="1"/>
  <c r="T71" i="1" s="1"/>
  <c r="S329" i="33"/>
  <c r="S342" i="33" s="1"/>
  <c r="T124" i="44"/>
  <c r="T121" i="44"/>
  <c r="T102" i="44"/>
  <c r="T71" i="44" s="1"/>
  <c r="S93" i="32"/>
  <c r="S94" i="32" s="1"/>
  <c r="S91" i="32"/>
  <c r="R79" i="1"/>
  <c r="S148" i="1" s="1"/>
  <c r="S136" i="1"/>
  <c r="S69" i="59"/>
  <c r="S93" i="43"/>
  <c r="S94" i="43" s="1"/>
  <c r="S91" i="43"/>
  <c r="T279" i="33"/>
  <c r="T276" i="33"/>
  <c r="S330" i="33"/>
  <c r="S343" i="33" s="1"/>
  <c r="S326" i="33"/>
  <c r="S339" i="33" s="1"/>
  <c r="T281" i="33" l="1"/>
  <c r="T70" i="47"/>
  <c r="T422" i="51"/>
  <c r="T70" i="40"/>
  <c r="T418" i="51"/>
  <c r="T162" i="33"/>
  <c r="T86" i="45"/>
  <c r="T70" i="48"/>
  <c r="T423" i="51"/>
  <c r="T161" i="33"/>
  <c r="T86" i="44"/>
  <c r="T155" i="33"/>
  <c r="T86" i="1"/>
  <c r="T70" i="46"/>
  <c r="T421" i="51"/>
  <c r="T70" i="43"/>
  <c r="T417" i="51"/>
  <c r="T70" i="49"/>
  <c r="T424" i="51"/>
  <c r="T70" i="41"/>
  <c r="T415" i="51"/>
  <c r="T70" i="42"/>
  <c r="T416" i="51"/>
  <c r="T70" i="32"/>
  <c r="T414" i="51"/>
  <c r="R70" i="59"/>
  <c r="R140" i="1"/>
  <c r="T70" i="44"/>
  <c r="T419" i="51"/>
  <c r="T164" i="33"/>
  <c r="T86" i="47"/>
  <c r="T159" i="33"/>
  <c r="T86" i="43"/>
  <c r="T160" i="33"/>
  <c r="T86" i="40"/>
  <c r="T70" i="45"/>
  <c r="T420" i="51"/>
  <c r="T165" i="33"/>
  <c r="T86" i="48"/>
  <c r="S323" i="33"/>
  <c r="T70" i="1"/>
  <c r="T5" i="59" s="1"/>
  <c r="T56" i="33"/>
  <c r="T413" i="51"/>
  <c r="T163" i="33"/>
  <c r="T86" i="46"/>
  <c r="T166" i="33"/>
  <c r="T86" i="49"/>
  <c r="T157" i="33"/>
  <c r="T86" i="41"/>
  <c r="S328" i="33"/>
  <c r="S341" i="33" s="1"/>
  <c r="T158" i="33"/>
  <c r="T86" i="42"/>
  <c r="T156" i="33"/>
  <c r="T86" i="32"/>
  <c r="T345" i="51"/>
  <c r="T349" i="51"/>
  <c r="T353" i="51"/>
  <c r="T344" i="51"/>
  <c r="T348" i="51"/>
  <c r="T352" i="51"/>
  <c r="T347" i="51"/>
  <c r="T351" i="51"/>
  <c r="T355" i="51"/>
  <c r="T346" i="51"/>
  <c r="T350" i="51"/>
  <c r="T354" i="51"/>
  <c r="T240" i="33" l="1"/>
  <c r="T225" i="33"/>
  <c r="T250" i="33"/>
  <c r="T235" i="33"/>
  <c r="T57" i="33"/>
  <c r="T57" i="59" s="1"/>
  <c r="T56" i="59"/>
  <c r="T64" i="33"/>
  <c r="T184" i="33"/>
  <c r="T167" i="33"/>
  <c r="T239" i="33"/>
  <c r="T224" i="33"/>
  <c r="T55" i="33"/>
  <c r="T55" i="59"/>
  <c r="U59" i="33"/>
  <c r="T249" i="33"/>
  <c r="T234" i="33"/>
  <c r="T244" i="33"/>
  <c r="T229" i="33"/>
  <c r="T248" i="33"/>
  <c r="T233" i="33"/>
  <c r="T242" i="33"/>
  <c r="T227" i="33"/>
  <c r="T241" i="33"/>
  <c r="T226" i="33"/>
  <c r="T247" i="33"/>
  <c r="T232" i="33"/>
  <c r="S366" i="33"/>
  <c r="S336" i="33"/>
  <c r="T245" i="33"/>
  <c r="T230" i="33"/>
  <c r="T425" i="51"/>
  <c r="T243" i="33"/>
  <c r="T228" i="33"/>
  <c r="T246" i="33"/>
  <c r="T231" i="33"/>
  <c r="T113" i="33" l="1"/>
  <c r="T119" i="33" s="1"/>
  <c r="T185" i="33"/>
  <c r="T114" i="33" s="1"/>
  <c r="T186" i="33"/>
  <c r="T236" i="33"/>
  <c r="T65" i="33"/>
  <c r="U84" i="33" s="1"/>
  <c r="T61" i="59"/>
  <c r="V61" i="33"/>
  <c r="U60" i="33"/>
  <c r="T71" i="33"/>
  <c r="T251" i="33"/>
  <c r="R9" i="59"/>
  <c r="S376" i="33"/>
  <c r="T63" i="59" l="1"/>
  <c r="T70" i="33"/>
  <c r="V59" i="59"/>
  <c r="W62" i="33"/>
  <c r="W60" i="59" s="1"/>
  <c r="U4" i="56"/>
  <c r="U58" i="59"/>
  <c r="U91" i="33"/>
  <c r="U9" i="55"/>
  <c r="U107" i="49" l="1"/>
  <c r="U106" i="49" s="1"/>
  <c r="U109" i="49" s="1"/>
  <c r="U103" i="49" s="1"/>
  <c r="U107" i="48"/>
  <c r="U106" i="48" s="1"/>
  <c r="U109" i="48" s="1"/>
  <c r="U103" i="48" s="1"/>
  <c r="U107" i="47"/>
  <c r="U106" i="47" s="1"/>
  <c r="U109" i="47" s="1"/>
  <c r="U103" i="47" s="1"/>
  <c r="U107" i="46"/>
  <c r="U106" i="46" s="1"/>
  <c r="U109" i="46" s="1"/>
  <c r="U103" i="46" s="1"/>
  <c r="U107" i="45"/>
  <c r="U106" i="45" s="1"/>
  <c r="U109" i="45" s="1"/>
  <c r="U103" i="45" s="1"/>
  <c r="U107" i="44"/>
  <c r="U106" i="44" s="1"/>
  <c r="U109" i="44" s="1"/>
  <c r="U103" i="44" s="1"/>
  <c r="U107" i="40"/>
  <c r="U106" i="40" s="1"/>
  <c r="U109" i="40" s="1"/>
  <c r="U103" i="40" s="1"/>
  <c r="U107" i="43"/>
  <c r="U106" i="43" s="1"/>
  <c r="U109" i="43" s="1"/>
  <c r="U103" i="43" s="1"/>
  <c r="U107" i="42"/>
  <c r="U106" i="42" s="1"/>
  <c r="U109" i="42" s="1"/>
  <c r="U103" i="42" s="1"/>
  <c r="U107" i="32"/>
  <c r="U106" i="32" s="1"/>
  <c r="U109" i="32" s="1"/>
  <c r="U103" i="32" s="1"/>
  <c r="U107" i="41"/>
  <c r="U106" i="41" s="1"/>
  <c r="U109" i="41" s="1"/>
  <c r="U103" i="41" s="1"/>
  <c r="U107" i="1"/>
  <c r="U8" i="55"/>
  <c r="T3" i="56"/>
  <c r="T81" i="49"/>
  <c r="T62" i="49" s="1"/>
  <c r="T63" i="49" s="1"/>
  <c r="T81" i="48"/>
  <c r="T62" i="48" s="1"/>
  <c r="T63" i="48" s="1"/>
  <c r="T81" i="47"/>
  <c r="T62" i="47" s="1"/>
  <c r="T63" i="47" s="1"/>
  <c r="T81" i="46"/>
  <c r="T62" i="46" s="1"/>
  <c r="T63" i="46" s="1"/>
  <c r="T81" i="45"/>
  <c r="T62" i="45" s="1"/>
  <c r="T63" i="45" s="1"/>
  <c r="T81" i="44"/>
  <c r="T62" i="44" s="1"/>
  <c r="T63" i="44" s="1"/>
  <c r="T81" i="40"/>
  <c r="T62" i="40" s="1"/>
  <c r="T63" i="40" s="1"/>
  <c r="T81" i="43"/>
  <c r="T62" i="43" s="1"/>
  <c r="T63" i="43" s="1"/>
  <c r="T81" i="41"/>
  <c r="T62" i="41" s="1"/>
  <c r="T63" i="41" s="1"/>
  <c r="T81" i="42"/>
  <c r="T62" i="42" s="1"/>
  <c r="T63" i="42" s="1"/>
  <c r="T81" i="1"/>
  <c r="T62" i="1" s="1"/>
  <c r="T63" i="1" s="1"/>
  <c r="T369" i="33"/>
  <c r="T375" i="33" s="1"/>
  <c r="T81" i="32"/>
  <c r="T62" i="32" s="1"/>
  <c r="T63" i="32" s="1"/>
  <c r="T62" i="59"/>
  <c r="U72" i="33"/>
  <c r="T155" i="42" l="1"/>
  <c r="T64" i="42"/>
  <c r="T65" i="42" s="1"/>
  <c r="T68" i="42" s="1"/>
  <c r="T155" i="44"/>
  <c r="T64" i="44"/>
  <c r="T65" i="44" s="1"/>
  <c r="T68" i="44" s="1"/>
  <c r="T155" i="48"/>
  <c r="T64" i="48"/>
  <c r="T65" i="48" s="1"/>
  <c r="T68" i="48" s="1"/>
  <c r="U106" i="1"/>
  <c r="U97" i="33"/>
  <c r="U101" i="43"/>
  <c r="U213" i="33" s="1"/>
  <c r="U66" i="43"/>
  <c r="U101" i="46"/>
  <c r="U217" i="33" s="1"/>
  <c r="U66" i="46"/>
  <c r="T64" i="41"/>
  <c r="T65" i="41" s="1"/>
  <c r="T68" i="41" s="1"/>
  <c r="T155" i="41"/>
  <c r="T155" i="45"/>
  <c r="T64" i="45"/>
  <c r="T65" i="45" s="1"/>
  <c r="T68" i="45" s="1"/>
  <c r="T155" i="49"/>
  <c r="T64" i="49"/>
  <c r="T65" i="49" s="1"/>
  <c r="T68" i="49" s="1"/>
  <c r="U101" i="41"/>
  <c r="U211" i="33" s="1"/>
  <c r="U66" i="41"/>
  <c r="U101" i="40"/>
  <c r="U214" i="33" s="1"/>
  <c r="U66" i="40"/>
  <c r="U101" i="47"/>
  <c r="U218" i="33" s="1"/>
  <c r="U66" i="47"/>
  <c r="U64" i="59"/>
  <c r="T155" i="43"/>
  <c r="T64" i="43"/>
  <c r="T65" i="43" s="1"/>
  <c r="T68" i="43" s="1"/>
  <c r="T64" i="46"/>
  <c r="T65" i="46" s="1"/>
  <c r="T68" i="46" s="1"/>
  <c r="T155" i="46"/>
  <c r="T55" i="56"/>
  <c r="T56" i="56" s="1"/>
  <c r="T37" i="56"/>
  <c r="T38" i="56" s="1"/>
  <c r="T47" i="56"/>
  <c r="T42" i="56"/>
  <c r="T43" i="56" s="1"/>
  <c r="U101" i="32"/>
  <c r="U210" i="33" s="1"/>
  <c r="U66" i="32"/>
  <c r="U101" i="44"/>
  <c r="U215" i="33" s="1"/>
  <c r="U66" i="44"/>
  <c r="U101" i="48"/>
  <c r="U219" i="33" s="1"/>
  <c r="U66" i="48"/>
  <c r="T155" i="32"/>
  <c r="T64" i="32"/>
  <c r="T65" i="32" s="1"/>
  <c r="T68" i="32" s="1"/>
  <c r="T64" i="1"/>
  <c r="T65" i="1" s="1"/>
  <c r="T155" i="1"/>
  <c r="T155" i="40"/>
  <c r="T64" i="40"/>
  <c r="T65" i="40" s="1"/>
  <c r="T68" i="40" s="1"/>
  <c r="T155" i="47"/>
  <c r="T64" i="47"/>
  <c r="T65" i="47" s="1"/>
  <c r="T68" i="47" s="1"/>
  <c r="U90" i="33"/>
  <c r="U83" i="33"/>
  <c r="U101" i="42"/>
  <c r="U212" i="33" s="1"/>
  <c r="U66" i="42"/>
  <c r="U101" i="45"/>
  <c r="U216" i="33" s="1"/>
  <c r="U66" i="45"/>
  <c r="U101" i="49"/>
  <c r="U220" i="33" s="1"/>
  <c r="U66" i="49"/>
  <c r="T52" i="56" l="1"/>
  <c r="T139" i="45"/>
  <c r="T73" i="45"/>
  <c r="U74" i="45" s="1"/>
  <c r="T139" i="44"/>
  <c r="T73" i="44"/>
  <c r="U74" i="44" s="1"/>
  <c r="T139" i="40"/>
  <c r="T73" i="40"/>
  <c r="U74" i="40" s="1"/>
  <c r="T139" i="32"/>
  <c r="T73" i="32"/>
  <c r="U74" i="32" s="1"/>
  <c r="U41" i="56"/>
  <c r="U109" i="1"/>
  <c r="U103" i="1" s="1"/>
  <c r="U96" i="33"/>
  <c r="U104" i="33" s="1"/>
  <c r="U46" i="56"/>
  <c r="T49" i="56"/>
  <c r="T139" i="46"/>
  <c r="T73" i="46"/>
  <c r="U74" i="46" s="1"/>
  <c r="T139" i="49"/>
  <c r="T73" i="49"/>
  <c r="U74" i="49" s="1"/>
  <c r="T139" i="48"/>
  <c r="T73" i="48"/>
  <c r="U74" i="48" s="1"/>
  <c r="T139" i="42"/>
  <c r="T73" i="42"/>
  <c r="U74" i="42" s="1"/>
  <c r="T68" i="1"/>
  <c r="T43" i="33"/>
  <c r="T139" i="47"/>
  <c r="T73" i="47"/>
  <c r="U74" i="47" s="1"/>
  <c r="T60" i="56"/>
  <c r="T133" i="33" s="1"/>
  <c r="T59" i="56"/>
  <c r="T139" i="43"/>
  <c r="T73" i="43"/>
  <c r="U74" i="43" s="1"/>
  <c r="T139" i="41"/>
  <c r="T73" i="41"/>
  <c r="U74" i="41" s="1"/>
  <c r="T84" i="43" l="1"/>
  <c r="T84" i="46"/>
  <c r="T84" i="41"/>
  <c r="T87" i="41" s="1"/>
  <c r="T84" i="42"/>
  <c r="T88" i="42" s="1"/>
  <c r="T87" i="42"/>
  <c r="T355" i="33"/>
  <c r="U85" i="49"/>
  <c r="U287" i="51"/>
  <c r="U61" i="49"/>
  <c r="U85" i="40"/>
  <c r="U281" i="51"/>
  <c r="U61" i="40"/>
  <c r="U85" i="44"/>
  <c r="U282" i="51"/>
  <c r="U61" i="44"/>
  <c r="U85" i="45"/>
  <c r="U283" i="51"/>
  <c r="U61" i="45"/>
  <c r="T354" i="33"/>
  <c r="T88" i="43"/>
  <c r="T87" i="43"/>
  <c r="T356" i="33"/>
  <c r="U85" i="47"/>
  <c r="U285" i="51"/>
  <c r="U61" i="47"/>
  <c r="T46" i="33"/>
  <c r="T49" i="59" s="1"/>
  <c r="T139" i="1"/>
  <c r="T73" i="1"/>
  <c r="U74" i="1" s="1"/>
  <c r="U85" i="48"/>
  <c r="U286" i="51"/>
  <c r="U61" i="48"/>
  <c r="T88" i="46"/>
  <c r="T87" i="46"/>
  <c r="T360" i="33"/>
  <c r="U85" i="32"/>
  <c r="U277" i="51"/>
  <c r="U61" i="32"/>
  <c r="U85" i="42"/>
  <c r="U279" i="51"/>
  <c r="U61" i="42"/>
  <c r="T84" i="49"/>
  <c r="T48" i="56"/>
  <c r="T84" i="40"/>
  <c r="T84" i="44"/>
  <c r="T84" i="45"/>
  <c r="T38" i="33"/>
  <c r="T40" i="33"/>
  <c r="T42" i="33"/>
  <c r="T47" i="59" s="1"/>
  <c r="T44" i="33"/>
  <c r="U85" i="41"/>
  <c r="U278" i="51"/>
  <c r="U61" i="41"/>
  <c r="U85" i="43"/>
  <c r="U280" i="51"/>
  <c r="U61" i="43"/>
  <c r="T61" i="56"/>
  <c r="T132" i="33"/>
  <c r="T75" i="59" s="1"/>
  <c r="T84" i="47"/>
  <c r="T84" i="48"/>
  <c r="U85" i="46"/>
  <c r="U284" i="51"/>
  <c r="U61" i="46"/>
  <c r="U101" i="1"/>
  <c r="U209" i="33" s="1"/>
  <c r="U66" i="1"/>
  <c r="T84" i="32"/>
  <c r="T88" i="41" l="1"/>
  <c r="T62" i="56"/>
  <c r="T135" i="33" s="1"/>
  <c r="T134" i="33"/>
  <c r="T76" i="59" s="1"/>
  <c r="T132" i="43"/>
  <c r="T133" i="43" s="1"/>
  <c r="T134" i="43" s="1"/>
  <c r="S79" i="43" s="1"/>
  <c r="T148" i="43" s="1"/>
  <c r="T399" i="33"/>
  <c r="T208" i="51"/>
  <c r="T224" i="51" s="1"/>
  <c r="T90" i="43"/>
  <c r="S129" i="43"/>
  <c r="S131" i="43" s="1"/>
  <c r="S140" i="43" s="1"/>
  <c r="T130" i="43"/>
  <c r="U67" i="45"/>
  <c r="CL56" i="57"/>
  <c r="U128" i="45"/>
  <c r="U77" i="45"/>
  <c r="U78" i="45"/>
  <c r="U112" i="45"/>
  <c r="U67" i="44"/>
  <c r="CL55" i="57"/>
  <c r="U78" i="44"/>
  <c r="U128" i="44"/>
  <c r="U77" i="44"/>
  <c r="U112" i="44"/>
  <c r="U67" i="40"/>
  <c r="CL54" i="57"/>
  <c r="U78" i="40"/>
  <c r="U128" i="40"/>
  <c r="U77" i="40"/>
  <c r="U112" i="40"/>
  <c r="T88" i="32"/>
  <c r="T87" i="32"/>
  <c r="T353" i="33"/>
  <c r="U67" i="46"/>
  <c r="CL57" i="57"/>
  <c r="U77" i="46"/>
  <c r="U78" i="46"/>
  <c r="U128" i="46"/>
  <c r="U112" i="46"/>
  <c r="T88" i="48"/>
  <c r="T87" i="48"/>
  <c r="T362" i="33"/>
  <c r="U67" i="43"/>
  <c r="CL53" i="57"/>
  <c r="U78" i="43"/>
  <c r="U128" i="43"/>
  <c r="U77" i="43"/>
  <c r="U112" i="43"/>
  <c r="U67" i="41"/>
  <c r="CL51" i="57"/>
  <c r="U128" i="41"/>
  <c r="U78" i="41"/>
  <c r="U77" i="41"/>
  <c r="U112" i="41"/>
  <c r="T88" i="45"/>
  <c r="T87" i="45"/>
  <c r="T359" i="33"/>
  <c r="T132" i="46"/>
  <c r="T133" i="46" s="1"/>
  <c r="T134" i="46" s="1"/>
  <c r="S79" i="46" s="1"/>
  <c r="T148" i="46" s="1"/>
  <c r="T403" i="33"/>
  <c r="T212" i="51"/>
  <c r="T228" i="51" s="1"/>
  <c r="T90" i="46"/>
  <c r="S129" i="46"/>
  <c r="S131" i="46" s="1"/>
  <c r="S140" i="46" s="1"/>
  <c r="T130" i="46"/>
  <c r="T84" i="1"/>
  <c r="U67" i="49"/>
  <c r="CL60" i="57"/>
  <c r="U77" i="49"/>
  <c r="U128" i="49"/>
  <c r="U78" i="49"/>
  <c r="U112" i="49"/>
  <c r="T88" i="47"/>
  <c r="T87" i="47"/>
  <c r="T361" i="33"/>
  <c r="T88" i="44"/>
  <c r="T87" i="44"/>
  <c r="T358" i="33"/>
  <c r="T88" i="49"/>
  <c r="T87" i="49"/>
  <c r="T363" i="33"/>
  <c r="U67" i="48"/>
  <c r="CL59" i="57"/>
  <c r="U77" i="48"/>
  <c r="U128" i="48"/>
  <c r="U78" i="48"/>
  <c r="U112" i="48"/>
  <c r="U85" i="1"/>
  <c r="U49" i="33" s="1"/>
  <c r="U51" i="59" s="1"/>
  <c r="U276" i="51"/>
  <c r="U61" i="1"/>
  <c r="U67" i="47"/>
  <c r="CL58" i="57"/>
  <c r="U77" i="47"/>
  <c r="U128" i="47"/>
  <c r="U78" i="47"/>
  <c r="U112" i="47"/>
  <c r="T88" i="40"/>
  <c r="T87" i="40"/>
  <c r="T357" i="33"/>
  <c r="U67" i="42"/>
  <c r="CL52" i="57"/>
  <c r="U78" i="42"/>
  <c r="U77" i="42"/>
  <c r="U128" i="42"/>
  <c r="U112" i="42"/>
  <c r="U67" i="32"/>
  <c r="CL50" i="57"/>
  <c r="U78" i="32"/>
  <c r="U77" i="32"/>
  <c r="U128" i="32"/>
  <c r="U112" i="32"/>
  <c r="T132" i="41"/>
  <c r="T133" i="41" s="1"/>
  <c r="T134" i="41" s="1"/>
  <c r="S79" i="41" s="1"/>
  <c r="T148" i="41" s="1"/>
  <c r="T397" i="33"/>
  <c r="T206" i="51"/>
  <c r="T222" i="51" s="1"/>
  <c r="T90" i="41"/>
  <c r="S129" i="41"/>
  <c r="S131" i="41" s="1"/>
  <c r="S140" i="41" s="1"/>
  <c r="T130" i="41"/>
  <c r="T132" i="42"/>
  <c r="T133" i="42" s="1"/>
  <c r="T134" i="42" s="1"/>
  <c r="S79" i="42" s="1"/>
  <c r="T148" i="42" s="1"/>
  <c r="T398" i="33"/>
  <c r="T207" i="51"/>
  <c r="T223" i="51" s="1"/>
  <c r="T90" i="42"/>
  <c r="S129" i="42"/>
  <c r="S131" i="42" s="1"/>
  <c r="S140" i="42" s="1"/>
  <c r="T130" i="42"/>
  <c r="U119" i="42" l="1"/>
  <c r="U116" i="42"/>
  <c r="U287" i="33" s="1"/>
  <c r="U114" i="42"/>
  <c r="U115" i="42" s="1"/>
  <c r="U257" i="33" s="1"/>
  <c r="U272" i="33" s="1"/>
  <c r="U119" i="47"/>
  <c r="U116" i="47"/>
  <c r="U293" i="33" s="1"/>
  <c r="U114" i="47"/>
  <c r="U115" i="47" s="1"/>
  <c r="U263" i="33" s="1"/>
  <c r="U278" i="33" s="1"/>
  <c r="U288" i="51"/>
  <c r="T132" i="49"/>
  <c r="T133" i="49" s="1"/>
  <c r="T134" i="49" s="1"/>
  <c r="S79" i="49" s="1"/>
  <c r="T148" i="49" s="1"/>
  <c r="T406" i="33"/>
  <c r="T215" i="51"/>
  <c r="T231" i="51" s="1"/>
  <c r="T90" i="49"/>
  <c r="T130" i="49"/>
  <c r="S129" i="49"/>
  <c r="S131" i="49" s="1"/>
  <c r="S140" i="49" s="1"/>
  <c r="T132" i="47"/>
  <c r="T133" i="47" s="1"/>
  <c r="T134" i="47" s="1"/>
  <c r="S79" i="47" s="1"/>
  <c r="T148" i="47" s="1"/>
  <c r="T404" i="33"/>
  <c r="T213" i="51"/>
  <c r="T229" i="51" s="1"/>
  <c r="T90" i="47"/>
  <c r="T130" i="47"/>
  <c r="S129" i="47"/>
  <c r="S131" i="47" s="1"/>
  <c r="S140" i="47" s="1"/>
  <c r="T352" i="33"/>
  <c r="T364" i="33" s="1"/>
  <c r="T88" i="1"/>
  <c r="T87" i="1"/>
  <c r="T51" i="33" s="1"/>
  <c r="T52" i="59" s="1"/>
  <c r="T48" i="33"/>
  <c r="T132" i="32"/>
  <c r="T133" i="32" s="1"/>
  <c r="T134" i="32" s="1"/>
  <c r="S79" i="32" s="1"/>
  <c r="T148" i="32" s="1"/>
  <c r="T396" i="33"/>
  <c r="T205" i="51"/>
  <c r="T221" i="51" s="1"/>
  <c r="T90" i="32"/>
  <c r="S129" i="32"/>
  <c r="S131" i="32" s="1"/>
  <c r="S140" i="32" s="1"/>
  <c r="T130" i="32"/>
  <c r="U116" i="44"/>
  <c r="U290" i="33" s="1"/>
  <c r="U119" i="44"/>
  <c r="U114" i="44"/>
  <c r="U115" i="44" s="1"/>
  <c r="U260" i="33" s="1"/>
  <c r="T93" i="43"/>
  <c r="T94" i="43" s="1"/>
  <c r="T91" i="43"/>
  <c r="T326" i="33"/>
  <c r="T339" i="33" s="1"/>
  <c r="T93" i="42"/>
  <c r="T94" i="42" s="1"/>
  <c r="T91" i="42"/>
  <c r="U119" i="32"/>
  <c r="U116" i="32"/>
  <c r="U285" i="33" s="1"/>
  <c r="U114" i="32"/>
  <c r="U115" i="32" s="1"/>
  <c r="U255" i="33" s="1"/>
  <c r="U270" i="33" s="1"/>
  <c r="T132" i="40"/>
  <c r="T133" i="40" s="1"/>
  <c r="T134" i="40" s="1"/>
  <c r="T400" i="33"/>
  <c r="T209" i="51"/>
  <c r="T225" i="51" s="1"/>
  <c r="T90" i="40"/>
  <c r="S129" i="40"/>
  <c r="S131" i="40" s="1"/>
  <c r="T130" i="40"/>
  <c r="T132" i="45"/>
  <c r="T133" i="45" s="1"/>
  <c r="T134" i="45" s="1"/>
  <c r="S79" i="45" s="1"/>
  <c r="T148" i="45" s="1"/>
  <c r="T402" i="33"/>
  <c r="T211" i="51"/>
  <c r="T227" i="51" s="1"/>
  <c r="T90" i="45"/>
  <c r="S129" i="45"/>
  <c r="S131" i="45" s="1"/>
  <c r="S140" i="45" s="1"/>
  <c r="T130" i="45"/>
  <c r="U119" i="43"/>
  <c r="U116" i="43"/>
  <c r="U288" i="33" s="1"/>
  <c r="U114" i="43"/>
  <c r="U115" i="43" s="1"/>
  <c r="U258" i="33" s="1"/>
  <c r="U273" i="33" s="1"/>
  <c r="U119" i="40"/>
  <c r="U116" i="40"/>
  <c r="U289" i="33" s="1"/>
  <c r="U114" i="40"/>
  <c r="U115" i="40" s="1"/>
  <c r="U259" i="33" s="1"/>
  <c r="T325" i="33"/>
  <c r="T338" i="33" s="1"/>
  <c r="U119" i="49"/>
  <c r="U116" i="49"/>
  <c r="U295" i="33" s="1"/>
  <c r="U114" i="49"/>
  <c r="U115" i="49" s="1"/>
  <c r="U265" i="33" s="1"/>
  <c r="U280" i="33" s="1"/>
  <c r="T331" i="33"/>
  <c r="T344" i="33" s="1"/>
  <c r="U119" i="41"/>
  <c r="U116" i="41"/>
  <c r="U286" i="33" s="1"/>
  <c r="U114" i="41"/>
  <c r="U115" i="41" s="1"/>
  <c r="U256" i="33" s="1"/>
  <c r="U271" i="33" s="1"/>
  <c r="T132" i="48"/>
  <c r="T133" i="48" s="1"/>
  <c r="T134" i="48" s="1"/>
  <c r="S79" i="48" s="1"/>
  <c r="T148" i="48" s="1"/>
  <c r="T405" i="33"/>
  <c r="T214" i="51"/>
  <c r="T230" i="51" s="1"/>
  <c r="T90" i="48"/>
  <c r="T130" i="48"/>
  <c r="S129" i="48"/>
  <c r="S131" i="48" s="1"/>
  <c r="S140" i="48" s="1"/>
  <c r="T93" i="41"/>
  <c r="T94" i="41" s="1"/>
  <c r="T91" i="41"/>
  <c r="U67" i="1"/>
  <c r="U45" i="33" s="1"/>
  <c r="U39" i="33"/>
  <c r="CL49" i="57"/>
  <c r="CL61" i="57" s="1"/>
  <c r="U128" i="1"/>
  <c r="U78" i="1"/>
  <c r="U77" i="1"/>
  <c r="U112" i="1"/>
  <c r="U119" i="48"/>
  <c r="U116" i="48"/>
  <c r="U294" i="33" s="1"/>
  <c r="U114" i="48"/>
  <c r="U115" i="48" s="1"/>
  <c r="U264" i="33" s="1"/>
  <c r="T132" i="44"/>
  <c r="T133" i="44" s="1"/>
  <c r="T134" i="44" s="1"/>
  <c r="S79" i="44" s="1"/>
  <c r="T148" i="44" s="1"/>
  <c r="T401" i="33"/>
  <c r="T210" i="51"/>
  <c r="T226" i="51" s="1"/>
  <c r="T90" i="44"/>
  <c r="T130" i="44"/>
  <c r="S129" i="44"/>
  <c r="S131" i="44" s="1"/>
  <c r="S140" i="44" s="1"/>
  <c r="T93" i="46"/>
  <c r="T94" i="46" s="1"/>
  <c r="T91" i="46"/>
  <c r="U119" i="46"/>
  <c r="U116" i="46"/>
  <c r="U292" i="33" s="1"/>
  <c r="U114" i="46"/>
  <c r="U115" i="46" s="1"/>
  <c r="U262" i="33" s="1"/>
  <c r="U119" i="45"/>
  <c r="U116" i="45"/>
  <c r="U291" i="33" s="1"/>
  <c r="U114" i="45"/>
  <c r="U115" i="45" s="1"/>
  <c r="U261" i="33" s="1"/>
  <c r="U276" i="33" s="1"/>
  <c r="T327" i="33"/>
  <c r="T340" i="33" s="1"/>
  <c r="T77" i="59"/>
  <c r="U50" i="47"/>
  <c r="U50" i="48"/>
  <c r="U50" i="42"/>
  <c r="U50" i="1"/>
  <c r="U50" i="44"/>
  <c r="U50" i="45"/>
  <c r="U50" i="43"/>
  <c r="U50" i="46"/>
  <c r="U50" i="32"/>
  <c r="U50" i="40"/>
  <c r="U50" i="41"/>
  <c r="U50" i="49"/>
  <c r="U279" i="33" l="1"/>
  <c r="U124" i="45"/>
  <c r="U121" i="45"/>
  <c r="U102" i="45"/>
  <c r="U71" i="45" s="1"/>
  <c r="T93" i="44"/>
  <c r="T94" i="44" s="1"/>
  <c r="T91" i="44"/>
  <c r="T93" i="48"/>
  <c r="T94" i="48" s="1"/>
  <c r="T91" i="48"/>
  <c r="U124" i="49"/>
  <c r="U102" i="49"/>
  <c r="U71" i="49" s="1"/>
  <c r="U121" i="49"/>
  <c r="U124" i="43"/>
  <c r="U121" i="43"/>
  <c r="U102" i="43"/>
  <c r="U71" i="43" s="1"/>
  <c r="S72" i="59"/>
  <c r="S140" i="40"/>
  <c r="S79" i="40"/>
  <c r="T148" i="40" s="1"/>
  <c r="T71" i="59"/>
  <c r="T332" i="33"/>
  <c r="T345" i="33" s="1"/>
  <c r="U297" i="51"/>
  <c r="U301" i="51"/>
  <c r="U299" i="51"/>
  <c r="U296" i="51"/>
  <c r="U293" i="51"/>
  <c r="U295" i="51"/>
  <c r="U298" i="51"/>
  <c r="U294" i="51"/>
  <c r="U291" i="51"/>
  <c r="U292" i="51"/>
  <c r="U300" i="51"/>
  <c r="U277" i="33"/>
  <c r="U124" i="40"/>
  <c r="U121" i="40"/>
  <c r="U102" i="40"/>
  <c r="U71" i="40" s="1"/>
  <c r="T93" i="40"/>
  <c r="T94" i="40" s="1"/>
  <c r="T91" i="40"/>
  <c r="T132" i="1"/>
  <c r="T133" i="1" s="1"/>
  <c r="T134" i="1" s="1"/>
  <c r="T395" i="33"/>
  <c r="T204" i="51"/>
  <c r="T220" i="51" s="1"/>
  <c r="T90" i="1"/>
  <c r="S129" i="1"/>
  <c r="T130" i="1"/>
  <c r="T93" i="47"/>
  <c r="T94" i="47" s="1"/>
  <c r="T91" i="47"/>
  <c r="U124" i="48"/>
  <c r="U121" i="48"/>
  <c r="U102" i="48"/>
  <c r="U71" i="48" s="1"/>
  <c r="U48" i="59"/>
  <c r="U124" i="41"/>
  <c r="U121" i="41"/>
  <c r="U102" i="41"/>
  <c r="U71" i="41" s="1"/>
  <c r="T330" i="33"/>
  <c r="T343" i="33" s="1"/>
  <c r="U275" i="33"/>
  <c r="T324" i="33"/>
  <c r="T337" i="33" s="1"/>
  <c r="T334" i="33"/>
  <c r="T347" i="33" s="1"/>
  <c r="U124" i="42"/>
  <c r="U121" i="42"/>
  <c r="U102" i="42"/>
  <c r="U71" i="42" s="1"/>
  <c r="U124" i="46"/>
  <c r="U121" i="46"/>
  <c r="U102" i="46"/>
  <c r="U71" i="46" s="1"/>
  <c r="T329" i="33"/>
  <c r="T342" i="33" s="1"/>
  <c r="U119" i="1"/>
  <c r="U116" i="1"/>
  <c r="U284" i="33" s="1"/>
  <c r="U296" i="33" s="1"/>
  <c r="U114" i="1"/>
  <c r="U115" i="1" s="1"/>
  <c r="U254" i="33" s="1"/>
  <c r="T333" i="33"/>
  <c r="T346" i="33" s="1"/>
  <c r="U274" i="33"/>
  <c r="T93" i="45"/>
  <c r="T94" i="45" s="1"/>
  <c r="T91" i="45"/>
  <c r="U124" i="32"/>
  <c r="U121" i="32"/>
  <c r="U102" i="32"/>
  <c r="U71" i="32" s="1"/>
  <c r="U124" i="44"/>
  <c r="U121" i="44"/>
  <c r="U102" i="44"/>
  <c r="U71" i="44" s="1"/>
  <c r="T93" i="32"/>
  <c r="T94" i="32" s="1"/>
  <c r="T91" i="32"/>
  <c r="T53" i="33"/>
  <c r="T54" i="59" s="1"/>
  <c r="T52" i="33"/>
  <c r="T53" i="59" s="1"/>
  <c r="T87" i="33"/>
  <c r="T50" i="59"/>
  <c r="T93" i="49"/>
  <c r="T94" i="49" s="1"/>
  <c r="T91" i="49"/>
  <c r="U290" i="51"/>
  <c r="U124" i="47"/>
  <c r="U121" i="47"/>
  <c r="U102" i="47"/>
  <c r="U71" i="47" s="1"/>
  <c r="U70" i="46" l="1"/>
  <c r="U421" i="51"/>
  <c r="U70" i="42"/>
  <c r="U416" i="51"/>
  <c r="U70" i="41"/>
  <c r="U415" i="51"/>
  <c r="U165" i="33"/>
  <c r="U86" i="48"/>
  <c r="T409" i="33"/>
  <c r="T79" i="59" s="1"/>
  <c r="T410" i="33"/>
  <c r="T80" i="59" s="1"/>
  <c r="T411" i="33"/>
  <c r="T81" i="59" s="1"/>
  <c r="T408" i="33"/>
  <c r="T78" i="59" s="1"/>
  <c r="U70" i="40"/>
  <c r="U418" i="51"/>
  <c r="S131" i="1"/>
  <c r="S137" i="1"/>
  <c r="T136" i="1"/>
  <c r="S79" i="1"/>
  <c r="T148" i="1" s="1"/>
  <c r="T69" i="59"/>
  <c r="U70" i="43"/>
  <c r="U417" i="51"/>
  <c r="U70" i="49"/>
  <c r="U424" i="51"/>
  <c r="U70" i="45"/>
  <c r="U420" i="51"/>
  <c r="U70" i="44"/>
  <c r="U419" i="51"/>
  <c r="U164" i="33"/>
  <c r="U86" i="47"/>
  <c r="U156" i="33"/>
  <c r="U86" i="32"/>
  <c r="U124" i="1"/>
  <c r="U121" i="1"/>
  <c r="U124" i="33" s="1"/>
  <c r="U101" i="33" s="1"/>
  <c r="U102" i="1"/>
  <c r="U71" i="1" s="1"/>
  <c r="U305" i="51"/>
  <c r="U309" i="51" s="1"/>
  <c r="U304" i="51"/>
  <c r="U161" i="33"/>
  <c r="U86" i="44"/>
  <c r="U163" i="33"/>
  <c r="U86" i="46"/>
  <c r="U158" i="33"/>
  <c r="U86" i="42"/>
  <c r="U157" i="33"/>
  <c r="U86" i="41"/>
  <c r="U70" i="48"/>
  <c r="U423" i="51"/>
  <c r="T93" i="1"/>
  <c r="T94" i="1" s="1"/>
  <c r="T91" i="1"/>
  <c r="U160" i="33"/>
  <c r="U86" i="40"/>
  <c r="T328" i="33"/>
  <c r="T341" i="33" s="1"/>
  <c r="U166" i="33"/>
  <c r="U86" i="49"/>
  <c r="U70" i="47"/>
  <c r="U422" i="51"/>
  <c r="U70" i="32"/>
  <c r="U414" i="51"/>
  <c r="U269" i="33"/>
  <c r="U281" i="33" s="1"/>
  <c r="U159" i="33"/>
  <c r="U86" i="43"/>
  <c r="U162" i="33"/>
  <c r="U86" i="45"/>
  <c r="U308" i="51" l="1"/>
  <c r="U310" i="51" s="1"/>
  <c r="U306" i="51"/>
  <c r="U155" i="33"/>
  <c r="U86" i="1"/>
  <c r="U248" i="33"/>
  <c r="U233" i="33"/>
  <c r="U241" i="33"/>
  <c r="U226" i="33"/>
  <c r="U247" i="33"/>
  <c r="U232" i="33"/>
  <c r="S70" i="59"/>
  <c r="S140" i="1"/>
  <c r="U249" i="33"/>
  <c r="U234" i="33"/>
  <c r="U70" i="1"/>
  <c r="U5" i="59" s="1"/>
  <c r="U56" i="33"/>
  <c r="U413" i="51"/>
  <c r="U425" i="51" s="1"/>
  <c r="U240" i="33"/>
  <c r="U225" i="33"/>
  <c r="T323" i="33"/>
  <c r="U246" i="33"/>
  <c r="U231" i="33"/>
  <c r="U243" i="33"/>
  <c r="U228" i="33"/>
  <c r="U250" i="33"/>
  <c r="U235" i="33"/>
  <c r="U244" i="33"/>
  <c r="U229" i="33"/>
  <c r="U242" i="33"/>
  <c r="U227" i="33"/>
  <c r="U245" i="33"/>
  <c r="U230" i="33"/>
  <c r="U57" i="33" l="1"/>
  <c r="U57" i="59" s="1"/>
  <c r="U56" i="59"/>
  <c r="U64" i="33"/>
  <c r="U55" i="33"/>
  <c r="U55" i="59"/>
  <c r="V59" i="33"/>
  <c r="U184" i="33"/>
  <c r="U167" i="33"/>
  <c r="U239" i="33"/>
  <c r="U251" i="33" s="1"/>
  <c r="U224" i="33"/>
  <c r="U236" i="33" s="1"/>
  <c r="T366" i="33"/>
  <c r="T336" i="33"/>
  <c r="U345" i="51"/>
  <c r="U349" i="51"/>
  <c r="U353" i="51"/>
  <c r="U344" i="51"/>
  <c r="U348" i="51"/>
  <c r="U352" i="51"/>
  <c r="U347" i="51"/>
  <c r="U351" i="51"/>
  <c r="U355" i="51"/>
  <c r="U346" i="51"/>
  <c r="U350" i="51"/>
  <c r="U354" i="51"/>
  <c r="U113" i="33" l="1"/>
  <c r="U119" i="33" s="1"/>
  <c r="U186" i="33"/>
  <c r="U185" i="33"/>
  <c r="U114" i="33" s="1"/>
  <c r="W61" i="33"/>
  <c r="V60" i="33"/>
  <c r="U71" i="33"/>
  <c r="U65" i="33"/>
  <c r="V84" i="33" s="1"/>
  <c r="U61" i="59"/>
  <c r="S9" i="59"/>
  <c r="T376" i="33"/>
  <c r="W59" i="59" l="1"/>
  <c r="X62" i="33"/>
  <c r="X60" i="59" s="1"/>
  <c r="U63" i="59"/>
  <c r="U70" i="33"/>
  <c r="V91" i="33"/>
  <c r="V9" i="55"/>
  <c r="V4" i="56"/>
  <c r="V58" i="59"/>
  <c r="U3" i="56" l="1"/>
  <c r="U81" i="49"/>
  <c r="U62" i="49" s="1"/>
  <c r="U63" i="49" s="1"/>
  <c r="U81" i="48"/>
  <c r="U62" i="48" s="1"/>
  <c r="U63" i="48" s="1"/>
  <c r="U81" i="47"/>
  <c r="U62" i="47" s="1"/>
  <c r="U63" i="47" s="1"/>
  <c r="U81" i="46"/>
  <c r="U62" i="46" s="1"/>
  <c r="U63" i="46" s="1"/>
  <c r="U81" i="45"/>
  <c r="U62" i="45" s="1"/>
  <c r="U63" i="45" s="1"/>
  <c r="U81" i="44"/>
  <c r="U62" i="44" s="1"/>
  <c r="U63" i="44" s="1"/>
  <c r="U81" i="40"/>
  <c r="U62" i="40" s="1"/>
  <c r="U63" i="40" s="1"/>
  <c r="U81" i="43"/>
  <c r="U62" i="43" s="1"/>
  <c r="U63" i="43" s="1"/>
  <c r="U81" i="41"/>
  <c r="U62" i="41" s="1"/>
  <c r="U63" i="41" s="1"/>
  <c r="U81" i="42"/>
  <c r="U62" i="42" s="1"/>
  <c r="U63" i="42" s="1"/>
  <c r="U81" i="1"/>
  <c r="U62" i="1" s="1"/>
  <c r="U63" i="1" s="1"/>
  <c r="U369" i="33"/>
  <c r="U375" i="33" s="1"/>
  <c r="U81" i="32"/>
  <c r="U62" i="32" s="1"/>
  <c r="U63" i="32" s="1"/>
  <c r="U62" i="59"/>
  <c r="V72" i="33"/>
  <c r="V107" i="49"/>
  <c r="V106" i="49" s="1"/>
  <c r="V109" i="49" s="1"/>
  <c r="V103" i="49" s="1"/>
  <c r="V107" i="48"/>
  <c r="V106" i="48" s="1"/>
  <c r="V109" i="48" s="1"/>
  <c r="V103" i="48" s="1"/>
  <c r="V107" i="47"/>
  <c r="V106" i="47" s="1"/>
  <c r="V109" i="47" s="1"/>
  <c r="V103" i="47" s="1"/>
  <c r="V107" i="46"/>
  <c r="V106" i="46" s="1"/>
  <c r="V109" i="46" s="1"/>
  <c r="V103" i="46" s="1"/>
  <c r="V107" i="44"/>
  <c r="V106" i="44" s="1"/>
  <c r="V109" i="44" s="1"/>
  <c r="V103" i="44" s="1"/>
  <c r="V107" i="45"/>
  <c r="V106" i="45" s="1"/>
  <c r="V109" i="45" s="1"/>
  <c r="V103" i="45" s="1"/>
  <c r="V107" i="40"/>
  <c r="V106" i="40" s="1"/>
  <c r="V109" i="40" s="1"/>
  <c r="V103" i="40" s="1"/>
  <c r="V107" i="43"/>
  <c r="V106" i="43" s="1"/>
  <c r="V109" i="43" s="1"/>
  <c r="V103" i="43" s="1"/>
  <c r="V107" i="32"/>
  <c r="V106" i="32" s="1"/>
  <c r="V109" i="32" s="1"/>
  <c r="V103" i="32" s="1"/>
  <c r="V107" i="41"/>
  <c r="V106" i="41" s="1"/>
  <c r="V109" i="41" s="1"/>
  <c r="V103" i="41" s="1"/>
  <c r="V107" i="42"/>
  <c r="V106" i="42" s="1"/>
  <c r="V109" i="42" s="1"/>
  <c r="V103" i="42" s="1"/>
  <c r="V107" i="1"/>
  <c r="V8" i="55"/>
  <c r="V101" i="42" l="1"/>
  <c r="V212" i="33" s="1"/>
  <c r="V66" i="42"/>
  <c r="V101" i="40"/>
  <c r="V214" i="33" s="1"/>
  <c r="V66" i="40"/>
  <c r="V101" i="47"/>
  <c r="V218" i="33" s="1"/>
  <c r="V66" i="47"/>
  <c r="U155" i="1"/>
  <c r="U64" i="1"/>
  <c r="U65" i="1" s="1"/>
  <c r="U155" i="40"/>
  <c r="U64" i="40"/>
  <c r="U65" i="40" s="1"/>
  <c r="U68" i="40" s="1"/>
  <c r="U155" i="47"/>
  <c r="U64" i="47"/>
  <c r="U65" i="47" s="1"/>
  <c r="U68" i="47" s="1"/>
  <c r="V90" i="33"/>
  <c r="V83" i="33"/>
  <c r="V101" i="41"/>
  <c r="V211" i="33" s="1"/>
  <c r="V66" i="41"/>
  <c r="V101" i="45"/>
  <c r="V216" i="33" s="1"/>
  <c r="V66" i="45"/>
  <c r="V101" i="48"/>
  <c r="V219" i="33" s="1"/>
  <c r="V66" i="48"/>
  <c r="U155" i="42"/>
  <c r="U64" i="42"/>
  <c r="U65" i="42" s="1"/>
  <c r="U68" i="42" s="1"/>
  <c r="U155" i="44"/>
  <c r="U64" i="44"/>
  <c r="U65" i="44" s="1"/>
  <c r="U68" i="44" s="1"/>
  <c r="U155" i="48"/>
  <c r="U64" i="48"/>
  <c r="U65" i="48" s="1"/>
  <c r="U68" i="48" s="1"/>
  <c r="V101" i="44"/>
  <c r="V215" i="33" s="1"/>
  <c r="V66" i="44"/>
  <c r="V101" i="49"/>
  <c r="V220" i="33" s="1"/>
  <c r="V66" i="49"/>
  <c r="U155" i="32"/>
  <c r="U64" i="32"/>
  <c r="U65" i="32" s="1"/>
  <c r="U68" i="32" s="1"/>
  <c r="U155" i="41"/>
  <c r="U64" i="41"/>
  <c r="U65" i="41" s="1"/>
  <c r="U68" i="41" s="1"/>
  <c r="U155" i="45"/>
  <c r="U64" i="45"/>
  <c r="U65" i="45" s="1"/>
  <c r="U68" i="45" s="1"/>
  <c r="U155" i="49"/>
  <c r="U64" i="49"/>
  <c r="U65" i="49" s="1"/>
  <c r="U68" i="49" s="1"/>
  <c r="V101" i="32"/>
  <c r="V210" i="33" s="1"/>
  <c r="V66" i="32"/>
  <c r="V106" i="1"/>
  <c r="V97" i="33"/>
  <c r="V101" i="43"/>
  <c r="V213" i="33" s="1"/>
  <c r="V66" i="43"/>
  <c r="V101" i="46"/>
  <c r="V217" i="33" s="1"/>
  <c r="V66" i="46"/>
  <c r="V64" i="59"/>
  <c r="U64" i="43"/>
  <c r="U65" i="43" s="1"/>
  <c r="U68" i="43" s="1"/>
  <c r="U155" i="43"/>
  <c r="U64" i="46"/>
  <c r="U65" i="46" s="1"/>
  <c r="U68" i="46" s="1"/>
  <c r="U155" i="46"/>
  <c r="U55" i="56"/>
  <c r="U56" i="56" s="1"/>
  <c r="U37" i="56"/>
  <c r="U38" i="56" s="1"/>
  <c r="U47" i="56"/>
  <c r="U42" i="56"/>
  <c r="U43" i="56" s="1"/>
  <c r="U139" i="46" l="1"/>
  <c r="U73" i="46"/>
  <c r="V74" i="46" s="1"/>
  <c r="U139" i="45"/>
  <c r="U73" i="45"/>
  <c r="V74" i="45" s="1"/>
  <c r="U139" i="32"/>
  <c r="U73" i="32"/>
  <c r="V74" i="32" s="1"/>
  <c r="U139" i="44"/>
  <c r="U73" i="44"/>
  <c r="V74" i="44" s="1"/>
  <c r="U139" i="47"/>
  <c r="U73" i="47"/>
  <c r="V74" i="47" s="1"/>
  <c r="U68" i="1"/>
  <c r="U43" i="33"/>
  <c r="U59" i="56"/>
  <c r="U60" i="56"/>
  <c r="U133" i="33" s="1"/>
  <c r="U52" i="56"/>
  <c r="U139" i="49"/>
  <c r="U73" i="49"/>
  <c r="V74" i="49" s="1"/>
  <c r="U139" i="41"/>
  <c r="U73" i="41"/>
  <c r="V74" i="41" s="1"/>
  <c r="U139" i="48"/>
  <c r="U73" i="48"/>
  <c r="V74" i="48" s="1"/>
  <c r="U84" i="42"/>
  <c r="U139" i="42"/>
  <c r="U73" i="42"/>
  <c r="V74" i="42" s="1"/>
  <c r="U84" i="40"/>
  <c r="U139" i="40"/>
  <c r="U73" i="40"/>
  <c r="V74" i="40" s="1"/>
  <c r="V46" i="56"/>
  <c r="U49" i="56"/>
  <c r="U84" i="43"/>
  <c r="U139" i="43"/>
  <c r="U73" i="43"/>
  <c r="V74" i="43" s="1"/>
  <c r="V41" i="56"/>
  <c r="V109" i="1"/>
  <c r="V103" i="1" s="1"/>
  <c r="V96" i="33"/>
  <c r="V104" i="33" s="1"/>
  <c r="U84" i="49" l="1"/>
  <c r="U84" i="32"/>
  <c r="U48" i="56"/>
  <c r="U88" i="40"/>
  <c r="U87" i="40"/>
  <c r="U357" i="33"/>
  <c r="V85" i="40"/>
  <c r="V281" i="51"/>
  <c r="V61" i="40"/>
  <c r="U84" i="48"/>
  <c r="V85" i="49"/>
  <c r="V287" i="51"/>
  <c r="V61" i="49"/>
  <c r="U46" i="33"/>
  <c r="U49" i="59" s="1"/>
  <c r="U139" i="1"/>
  <c r="U73" i="1"/>
  <c r="V74" i="1" s="1"/>
  <c r="V85" i="44"/>
  <c r="V282" i="51"/>
  <c r="V61" i="44"/>
  <c r="U84" i="45"/>
  <c r="V85" i="41"/>
  <c r="V278" i="51"/>
  <c r="V61" i="41"/>
  <c r="V85" i="47"/>
  <c r="V285" i="51"/>
  <c r="V61" i="47"/>
  <c r="U88" i="32"/>
  <c r="U87" i="32"/>
  <c r="U353" i="33"/>
  <c r="V85" i="46"/>
  <c r="V284" i="51"/>
  <c r="V61" i="46"/>
  <c r="U61" i="56"/>
  <c r="U132" i="33"/>
  <c r="U75" i="59" s="1"/>
  <c r="U84" i="44"/>
  <c r="V85" i="45"/>
  <c r="V283" i="51"/>
  <c r="V61" i="45"/>
  <c r="U88" i="43"/>
  <c r="U87" i="43"/>
  <c r="U356" i="33"/>
  <c r="U88" i="42"/>
  <c r="U87" i="42"/>
  <c r="U355" i="33"/>
  <c r="V85" i="48"/>
  <c r="V286" i="51"/>
  <c r="V61" i="48"/>
  <c r="U88" i="49"/>
  <c r="U87" i="49"/>
  <c r="U363" i="33"/>
  <c r="V101" i="1"/>
  <c r="V209" i="33" s="1"/>
  <c r="V66" i="1"/>
  <c r="V85" i="43"/>
  <c r="V280" i="51"/>
  <c r="V61" i="43"/>
  <c r="V85" i="42"/>
  <c r="V279" i="51"/>
  <c r="V61" i="42"/>
  <c r="U84" i="41"/>
  <c r="U38" i="33"/>
  <c r="U42" i="33"/>
  <c r="U47" i="59" s="1"/>
  <c r="U40" i="33"/>
  <c r="U44" i="33"/>
  <c r="U84" i="47"/>
  <c r="V85" i="32"/>
  <c r="V277" i="51"/>
  <c r="V61" i="32"/>
  <c r="U84" i="46"/>
  <c r="V67" i="48" l="1"/>
  <c r="V77" i="48"/>
  <c r="CM59" i="57"/>
  <c r="V128" i="48"/>
  <c r="V78" i="48"/>
  <c r="V112" i="48"/>
  <c r="U132" i="32"/>
  <c r="U133" i="32" s="1"/>
  <c r="U134" i="32" s="1"/>
  <c r="T79" i="32" s="1"/>
  <c r="U148" i="32" s="1"/>
  <c r="U396" i="33"/>
  <c r="U205" i="51"/>
  <c r="U221" i="51" s="1"/>
  <c r="U90" i="32"/>
  <c r="T129" i="32"/>
  <c r="T131" i="32" s="1"/>
  <c r="T140" i="32" s="1"/>
  <c r="U130" i="32"/>
  <c r="U88" i="47"/>
  <c r="U87" i="47"/>
  <c r="U361" i="33"/>
  <c r="U88" i="41"/>
  <c r="U87" i="41"/>
  <c r="U354" i="33"/>
  <c r="U132" i="43"/>
  <c r="U133" i="43" s="1"/>
  <c r="U134" i="43" s="1"/>
  <c r="T79" i="43" s="1"/>
  <c r="U148" i="43" s="1"/>
  <c r="U399" i="33"/>
  <c r="U208" i="51"/>
  <c r="U224" i="51" s="1"/>
  <c r="U90" i="43"/>
  <c r="T129" i="43"/>
  <c r="T131" i="43" s="1"/>
  <c r="T140" i="43" s="1"/>
  <c r="U130" i="43"/>
  <c r="U62" i="56"/>
  <c r="U135" i="33" s="1"/>
  <c r="U134" i="33"/>
  <c r="U76" i="59" s="1"/>
  <c r="V67" i="47"/>
  <c r="V77" i="47"/>
  <c r="CM58" i="57"/>
  <c r="V78" i="47"/>
  <c r="V128" i="47"/>
  <c r="V112" i="47"/>
  <c r="V67" i="41"/>
  <c r="CM51" i="57"/>
  <c r="V78" i="41"/>
  <c r="V77" i="41"/>
  <c r="V128" i="41"/>
  <c r="V112" i="41"/>
  <c r="U88" i="45"/>
  <c r="U87" i="45"/>
  <c r="U359" i="33"/>
  <c r="U84" i="1"/>
  <c r="U132" i="40"/>
  <c r="U133" i="40" s="1"/>
  <c r="U134" i="40" s="1"/>
  <c r="U400" i="33"/>
  <c r="U209" i="51"/>
  <c r="U225" i="51" s="1"/>
  <c r="U90" i="40"/>
  <c r="T129" i="40"/>
  <c r="T131" i="40" s="1"/>
  <c r="U130" i="40"/>
  <c r="V67" i="32"/>
  <c r="CM50" i="57"/>
  <c r="V78" i="32"/>
  <c r="V128" i="32"/>
  <c r="V77" i="32"/>
  <c r="V112" i="32"/>
  <c r="V67" i="42"/>
  <c r="CM52" i="57"/>
  <c r="V128" i="42"/>
  <c r="V78" i="42"/>
  <c r="V77" i="42"/>
  <c r="V112" i="42"/>
  <c r="U132" i="42"/>
  <c r="U133" i="42" s="1"/>
  <c r="U134" i="42" s="1"/>
  <c r="T79" i="42" s="1"/>
  <c r="U148" i="42" s="1"/>
  <c r="U398" i="33"/>
  <c r="U207" i="51"/>
  <c r="U223" i="51" s="1"/>
  <c r="U90" i="42"/>
  <c r="T129" i="42"/>
  <c r="T131" i="42" s="1"/>
  <c r="T140" i="42" s="1"/>
  <c r="U130" i="42"/>
  <c r="V67" i="46"/>
  <c r="CM57" i="57"/>
  <c r="V78" i="46"/>
  <c r="V128" i="46"/>
  <c r="V77" i="46"/>
  <c r="V112" i="46"/>
  <c r="V67" i="44"/>
  <c r="V128" i="44"/>
  <c r="CM55" i="57"/>
  <c r="V77" i="44"/>
  <c r="V78" i="44"/>
  <c r="V112" i="44"/>
  <c r="V85" i="1"/>
  <c r="V49" i="33" s="1"/>
  <c r="V51" i="59" s="1"/>
  <c r="V276" i="51"/>
  <c r="V61" i="1"/>
  <c r="V67" i="49"/>
  <c r="CM60" i="57"/>
  <c r="V77" i="49"/>
  <c r="V78" i="49"/>
  <c r="V128" i="49"/>
  <c r="V112" i="49"/>
  <c r="U88" i="48"/>
  <c r="U87" i="48"/>
  <c r="U362" i="33"/>
  <c r="U88" i="46"/>
  <c r="U87" i="46"/>
  <c r="U360" i="33"/>
  <c r="V67" i="43"/>
  <c r="CM53" i="57"/>
  <c r="V78" i="43"/>
  <c r="V77" i="43"/>
  <c r="V128" i="43"/>
  <c r="V112" i="43"/>
  <c r="U132" i="49"/>
  <c r="U133" i="49" s="1"/>
  <c r="U134" i="49" s="1"/>
  <c r="T79" i="49" s="1"/>
  <c r="U148" i="49" s="1"/>
  <c r="U406" i="33"/>
  <c r="U215" i="51"/>
  <c r="U231" i="51" s="1"/>
  <c r="U90" i="49"/>
  <c r="T129" i="49"/>
  <c r="T131" i="49" s="1"/>
  <c r="T140" i="49" s="1"/>
  <c r="U130" i="49"/>
  <c r="V67" i="45"/>
  <c r="CM56" i="57"/>
  <c r="V128" i="45"/>
  <c r="V77" i="45"/>
  <c r="V78" i="45"/>
  <c r="V112" i="45"/>
  <c r="U87" i="44"/>
  <c r="U88" i="44"/>
  <c r="U358" i="33"/>
  <c r="V78" i="40"/>
  <c r="V67" i="40"/>
  <c r="V77" i="40"/>
  <c r="CM54" i="57"/>
  <c r="V128" i="40"/>
  <c r="V112" i="40"/>
  <c r="U132" i="46" l="1"/>
  <c r="U133" i="46" s="1"/>
  <c r="U134" i="46" s="1"/>
  <c r="T79" i="46" s="1"/>
  <c r="U148" i="46" s="1"/>
  <c r="U403" i="33"/>
  <c r="U212" i="51"/>
  <c r="U228" i="51" s="1"/>
  <c r="U90" i="46"/>
  <c r="T129" i="46"/>
  <c r="T131" i="46" s="1"/>
  <c r="T140" i="46" s="1"/>
  <c r="U130" i="46"/>
  <c r="V119" i="49"/>
  <c r="V116" i="49"/>
  <c r="V295" i="33" s="1"/>
  <c r="V114" i="49"/>
  <c r="V115" i="49" s="1"/>
  <c r="V265" i="33" s="1"/>
  <c r="V280" i="33" s="1"/>
  <c r="V290" i="51"/>
  <c r="V288" i="51"/>
  <c r="V116" i="46"/>
  <c r="V292" i="33" s="1"/>
  <c r="V119" i="46"/>
  <c r="V114" i="46"/>
  <c r="V115" i="46" s="1"/>
  <c r="V262" i="33" s="1"/>
  <c r="V277" i="33" s="1"/>
  <c r="U326" i="33"/>
  <c r="U339" i="33" s="1"/>
  <c r="B151" i="42"/>
  <c r="V119" i="32"/>
  <c r="V116" i="32"/>
  <c r="V285" i="33" s="1"/>
  <c r="V114" i="32"/>
  <c r="V115" i="32" s="1"/>
  <c r="V255" i="33" s="1"/>
  <c r="T72" i="59"/>
  <c r="T140" i="40"/>
  <c r="T79" i="40"/>
  <c r="U148" i="40" s="1"/>
  <c r="U71" i="59"/>
  <c r="U132" i="45"/>
  <c r="U133" i="45" s="1"/>
  <c r="U134" i="45" s="1"/>
  <c r="T79" i="45" s="1"/>
  <c r="U148" i="45" s="1"/>
  <c r="U402" i="33"/>
  <c r="U211" i="51"/>
  <c r="U227" i="51" s="1"/>
  <c r="U90" i="45"/>
  <c r="U130" i="45"/>
  <c r="T129" i="45"/>
  <c r="T131" i="45" s="1"/>
  <c r="T140" i="45" s="1"/>
  <c r="V119" i="47"/>
  <c r="V116" i="47"/>
  <c r="V293" i="33" s="1"/>
  <c r="V114" i="47"/>
  <c r="V115" i="47" s="1"/>
  <c r="V263" i="33" s="1"/>
  <c r="V278" i="33" s="1"/>
  <c r="U77" i="59"/>
  <c r="V50" i="44"/>
  <c r="V50" i="42"/>
  <c r="V50" i="46"/>
  <c r="V50" i="40"/>
  <c r="V50" i="48"/>
  <c r="V50" i="45"/>
  <c r="V50" i="1"/>
  <c r="V50" i="43"/>
  <c r="V50" i="32"/>
  <c r="V50" i="47"/>
  <c r="V50" i="41"/>
  <c r="V50" i="49"/>
  <c r="V119" i="48"/>
  <c r="V116" i="48"/>
  <c r="V294" i="33" s="1"/>
  <c r="V114" i="48"/>
  <c r="V115" i="48" s="1"/>
  <c r="V264" i="33" s="1"/>
  <c r="V279" i="33" s="1"/>
  <c r="V116" i="45"/>
  <c r="V291" i="33" s="1"/>
  <c r="V119" i="45"/>
  <c r="V114" i="45"/>
  <c r="V115" i="45" s="1"/>
  <c r="V261" i="33" s="1"/>
  <c r="V276" i="33" s="1"/>
  <c r="U334" i="33"/>
  <c r="U347" i="33" s="1"/>
  <c r="B151" i="49"/>
  <c r="U93" i="42"/>
  <c r="U94" i="42" s="1"/>
  <c r="U91" i="42"/>
  <c r="V119" i="42"/>
  <c r="V116" i="42"/>
  <c r="V287" i="33" s="1"/>
  <c r="V114" i="42"/>
  <c r="V115" i="42" s="1"/>
  <c r="V257" i="33" s="1"/>
  <c r="V272" i="33" s="1"/>
  <c r="U93" i="40"/>
  <c r="U94" i="40" s="1"/>
  <c r="U91" i="40"/>
  <c r="U88" i="1"/>
  <c r="U87" i="1"/>
  <c r="U51" i="33" s="1"/>
  <c r="U52" i="59" s="1"/>
  <c r="U352" i="33"/>
  <c r="U364" i="33" s="1"/>
  <c r="U48" i="33"/>
  <c r="V119" i="41"/>
  <c r="V116" i="41"/>
  <c r="V286" i="33" s="1"/>
  <c r="V114" i="41"/>
  <c r="V115" i="41" s="1"/>
  <c r="V256" i="33" s="1"/>
  <c r="V119" i="40"/>
  <c r="V116" i="40"/>
  <c r="V289" i="33" s="1"/>
  <c r="V114" i="40"/>
  <c r="V115" i="40" s="1"/>
  <c r="V259" i="33" s="1"/>
  <c r="V274" i="33" s="1"/>
  <c r="U93" i="49"/>
  <c r="U94" i="49" s="1"/>
  <c r="U91" i="49"/>
  <c r="U327" i="33"/>
  <c r="U340" i="33" s="1"/>
  <c r="B151" i="43"/>
  <c r="U132" i="41"/>
  <c r="U133" i="41" s="1"/>
  <c r="U134" i="41" s="1"/>
  <c r="T79" i="41" s="1"/>
  <c r="U148" i="41" s="1"/>
  <c r="U397" i="33"/>
  <c r="U206" i="51"/>
  <c r="U222" i="51" s="1"/>
  <c r="U90" i="41"/>
  <c r="U130" i="41"/>
  <c r="T129" i="41"/>
  <c r="T131" i="41" s="1"/>
  <c r="T140" i="41" s="1"/>
  <c r="U324" i="33"/>
  <c r="U337" i="33" s="1"/>
  <c r="B151" i="32"/>
  <c r="V119" i="43"/>
  <c r="V116" i="43"/>
  <c r="V288" i="33" s="1"/>
  <c r="V114" i="43"/>
  <c r="V115" i="43" s="1"/>
  <c r="V258" i="33" s="1"/>
  <c r="U132" i="44"/>
  <c r="U133" i="44" s="1"/>
  <c r="U134" i="44" s="1"/>
  <c r="T79" i="44" s="1"/>
  <c r="U148" i="44" s="1"/>
  <c r="U401" i="33"/>
  <c r="U210" i="51"/>
  <c r="U226" i="51" s="1"/>
  <c r="U90" i="44"/>
  <c r="U130" i="44"/>
  <c r="T129" i="44"/>
  <c r="T131" i="44" s="1"/>
  <c r="T140" i="44" s="1"/>
  <c r="U132" i="48"/>
  <c r="U133" i="48" s="1"/>
  <c r="U134" i="48" s="1"/>
  <c r="T79" i="48" s="1"/>
  <c r="U148" i="48" s="1"/>
  <c r="U405" i="33"/>
  <c r="U214" i="51"/>
  <c r="U230" i="51" s="1"/>
  <c r="U90" i="48"/>
  <c r="T129" i="48"/>
  <c r="T131" i="48" s="1"/>
  <c r="T140" i="48" s="1"/>
  <c r="U130" i="48"/>
  <c r="V67" i="1"/>
  <c r="V45" i="33" s="1"/>
  <c r="V39" i="33"/>
  <c r="CM49" i="57"/>
  <c r="CM61" i="57" s="1"/>
  <c r="V78" i="1"/>
  <c r="V128" i="1"/>
  <c r="V77" i="1"/>
  <c r="V112" i="1"/>
  <c r="V119" i="44"/>
  <c r="V116" i="44"/>
  <c r="V290" i="33" s="1"/>
  <c r="V114" i="44"/>
  <c r="V115" i="44" s="1"/>
  <c r="V260" i="33" s="1"/>
  <c r="V275" i="33" s="1"/>
  <c r="U93" i="43"/>
  <c r="U94" i="43" s="1"/>
  <c r="U91" i="43"/>
  <c r="U132" i="47"/>
  <c r="U133" i="47" s="1"/>
  <c r="U134" i="47" s="1"/>
  <c r="T79" i="47" s="1"/>
  <c r="U148" i="47" s="1"/>
  <c r="U404" i="33"/>
  <c r="U213" i="51"/>
  <c r="U229" i="51" s="1"/>
  <c r="U90" i="47"/>
  <c r="T129" i="47"/>
  <c r="T131" i="47" s="1"/>
  <c r="T140" i="47" s="1"/>
  <c r="U130" i="47"/>
  <c r="U93" i="32"/>
  <c r="U94" i="32" s="1"/>
  <c r="U91" i="32"/>
  <c r="V270" i="33" l="1"/>
  <c r="V273" i="33"/>
  <c r="U329" i="33"/>
  <c r="U342" i="33" s="1"/>
  <c r="B151" i="44"/>
  <c r="U333" i="33"/>
  <c r="U346" i="33" s="1"/>
  <c r="B151" i="48"/>
  <c r="U93" i="41"/>
  <c r="U94" i="41" s="1"/>
  <c r="U91" i="41"/>
  <c r="V124" i="40"/>
  <c r="V121" i="40"/>
  <c r="V102" i="40"/>
  <c r="V71" i="40" s="1"/>
  <c r="U87" i="33"/>
  <c r="U53" i="33"/>
  <c r="U54" i="59" s="1"/>
  <c r="U52" i="33"/>
  <c r="U53" i="59" s="1"/>
  <c r="U50" i="59"/>
  <c r="V124" i="42"/>
  <c r="V121" i="42"/>
  <c r="V102" i="42"/>
  <c r="V71" i="42" s="1"/>
  <c r="V124" i="45"/>
  <c r="V102" i="45"/>
  <c r="V71" i="45" s="1"/>
  <c r="V121" i="45"/>
  <c r="V124" i="48"/>
  <c r="V121" i="48"/>
  <c r="V102" i="48"/>
  <c r="V71" i="48" s="1"/>
  <c r="V124" i="47"/>
  <c r="V121" i="47"/>
  <c r="V102" i="47"/>
  <c r="V71" i="47" s="1"/>
  <c r="U328" i="33"/>
  <c r="U341" i="33" s="1"/>
  <c r="B151" i="40"/>
  <c r="U93" i="46"/>
  <c r="U94" i="46" s="1"/>
  <c r="U91" i="46"/>
  <c r="U93" i="47"/>
  <c r="U94" i="47" s="1"/>
  <c r="U91" i="47"/>
  <c r="V124" i="44"/>
  <c r="V121" i="44"/>
  <c r="V102" i="44"/>
  <c r="V71" i="44" s="1"/>
  <c r="U93" i="44"/>
  <c r="U94" i="44" s="1"/>
  <c r="U91" i="44"/>
  <c r="U332" i="33"/>
  <c r="U345" i="33" s="1"/>
  <c r="B151" i="47"/>
  <c r="V48" i="59"/>
  <c r="U93" i="48"/>
  <c r="U94" i="48" s="1"/>
  <c r="U91" i="48"/>
  <c r="V124" i="43"/>
  <c r="V121" i="43"/>
  <c r="V102" i="43"/>
  <c r="V71" i="43" s="1"/>
  <c r="V271" i="33"/>
  <c r="V124" i="32"/>
  <c r="V121" i="32"/>
  <c r="V102" i="32"/>
  <c r="V71" i="32" s="1"/>
  <c r="V297" i="51"/>
  <c r="V291" i="51"/>
  <c r="V304" i="51" s="1"/>
  <c r="V300" i="51"/>
  <c r="V299" i="51"/>
  <c r="V301" i="51"/>
  <c r="V292" i="51"/>
  <c r="V293" i="51"/>
  <c r="V298" i="51"/>
  <c r="V296" i="51"/>
  <c r="V295" i="51"/>
  <c r="V294" i="51"/>
  <c r="V124" i="49"/>
  <c r="V121" i="49"/>
  <c r="V102" i="49"/>
  <c r="V71" i="49" s="1"/>
  <c r="U330" i="33"/>
  <c r="U343" i="33" s="1"/>
  <c r="B151" i="45"/>
  <c r="V119" i="1"/>
  <c r="V116" i="1"/>
  <c r="V284" i="33" s="1"/>
  <c r="V296" i="33" s="1"/>
  <c r="V114" i="1"/>
  <c r="V115" i="1" s="1"/>
  <c r="V254" i="33" s="1"/>
  <c r="V269" i="33" s="1"/>
  <c r="V281" i="33" s="1"/>
  <c r="U325" i="33"/>
  <c r="U338" i="33" s="1"/>
  <c r="B151" i="41"/>
  <c r="V124" i="41"/>
  <c r="V121" i="41"/>
  <c r="V102" i="41"/>
  <c r="V71" i="41" s="1"/>
  <c r="U132" i="1"/>
  <c r="U133" i="1" s="1"/>
  <c r="U134" i="1" s="1"/>
  <c r="U395" i="33"/>
  <c r="U204" i="51"/>
  <c r="U220" i="51" s="1"/>
  <c r="U90" i="1"/>
  <c r="T129" i="1"/>
  <c r="U130" i="1"/>
  <c r="U93" i="45"/>
  <c r="U94" i="45" s="1"/>
  <c r="U91" i="45"/>
  <c r="V121" i="46"/>
  <c r="V124" i="46"/>
  <c r="V102" i="46"/>
  <c r="V71" i="46" s="1"/>
  <c r="U331" i="33"/>
  <c r="U344" i="33" s="1"/>
  <c r="B151" i="46"/>
  <c r="V305" i="51" l="1"/>
  <c r="V309" i="51" s="1"/>
  <c r="V70" i="46"/>
  <c r="V421" i="51"/>
  <c r="V308" i="51"/>
  <c r="V310" i="51" s="1"/>
  <c r="V306" i="51"/>
  <c r="V166" i="33"/>
  <c r="V86" i="49"/>
  <c r="V70" i="32"/>
  <c r="V414" i="51"/>
  <c r="V159" i="33"/>
  <c r="V86" i="43"/>
  <c r="V70" i="44"/>
  <c r="V419" i="51"/>
  <c r="V164" i="33"/>
  <c r="V86" i="47"/>
  <c r="V160" i="33"/>
  <c r="V86" i="40"/>
  <c r="U410" i="33"/>
  <c r="U80" i="59" s="1"/>
  <c r="U411" i="33"/>
  <c r="U81" i="59" s="1"/>
  <c r="U409" i="33"/>
  <c r="U79" i="59" s="1"/>
  <c r="U408" i="33"/>
  <c r="U78" i="59" s="1"/>
  <c r="V157" i="33"/>
  <c r="V86" i="41"/>
  <c r="V70" i="48"/>
  <c r="V423" i="51"/>
  <c r="V70" i="45"/>
  <c r="V420" i="51"/>
  <c r="V158" i="33"/>
  <c r="V86" i="42"/>
  <c r="T131" i="1"/>
  <c r="T137" i="1"/>
  <c r="V70" i="49"/>
  <c r="V424" i="51"/>
  <c r="V156" i="33"/>
  <c r="V86" i="32"/>
  <c r="V70" i="43"/>
  <c r="V417" i="51"/>
  <c r="V161" i="33"/>
  <c r="V86" i="44"/>
  <c r="V70" i="47"/>
  <c r="V422" i="51"/>
  <c r="V162" i="33"/>
  <c r="V86" i="45"/>
  <c r="V70" i="40"/>
  <c r="V418" i="51"/>
  <c r="V163" i="33"/>
  <c r="V86" i="46"/>
  <c r="U136" i="1"/>
  <c r="T79" i="1"/>
  <c r="U148" i="1" s="1"/>
  <c r="U69" i="59"/>
  <c r="U93" i="1"/>
  <c r="U94" i="1" s="1"/>
  <c r="U91" i="1"/>
  <c r="V70" i="41"/>
  <c r="V415" i="51"/>
  <c r="V124" i="1"/>
  <c r="V121" i="1"/>
  <c r="V124" i="33" s="1"/>
  <c r="V101" i="33" s="1"/>
  <c r="V102" i="1"/>
  <c r="V71" i="1" s="1"/>
  <c r="V165" i="33"/>
  <c r="V86" i="48"/>
  <c r="V70" i="42"/>
  <c r="V416" i="51"/>
  <c r="V70" i="1" l="1"/>
  <c r="V5" i="59" s="1"/>
  <c r="V56" i="33"/>
  <c r="V413" i="51"/>
  <c r="V425" i="51" s="1"/>
  <c r="U323" i="33"/>
  <c r="B151" i="1"/>
  <c r="V242" i="33"/>
  <c r="V227" i="33"/>
  <c r="V244" i="33"/>
  <c r="V229" i="33"/>
  <c r="V347" i="51"/>
  <c r="V351" i="51"/>
  <c r="V355" i="51"/>
  <c r="V346" i="51"/>
  <c r="V350" i="51"/>
  <c r="V354" i="51"/>
  <c r="V345" i="51"/>
  <c r="V349" i="51"/>
  <c r="V353" i="51"/>
  <c r="V344" i="51"/>
  <c r="V348" i="51"/>
  <c r="V352" i="51"/>
  <c r="V155" i="33"/>
  <c r="V86" i="1"/>
  <c r="V249" i="33"/>
  <c r="V234" i="33"/>
  <c r="V247" i="33"/>
  <c r="V232" i="33"/>
  <c r="V246" i="33"/>
  <c r="V231" i="33"/>
  <c r="V245" i="33"/>
  <c r="V230" i="33"/>
  <c r="V240" i="33"/>
  <c r="V225" i="33"/>
  <c r="T70" i="59"/>
  <c r="T140" i="1"/>
  <c r="V241" i="33"/>
  <c r="V226" i="33"/>
  <c r="V248" i="33"/>
  <c r="V233" i="33"/>
  <c r="V243" i="33"/>
  <c r="V228" i="33"/>
  <c r="V250" i="33"/>
  <c r="V235" i="33"/>
  <c r="V184" i="33" l="1"/>
  <c r="V167" i="33"/>
  <c r="V239" i="33"/>
  <c r="V251" i="33" s="1"/>
  <c r="V224" i="33"/>
  <c r="V236" i="33" s="1"/>
  <c r="V57" i="33"/>
  <c r="V57" i="59" s="1"/>
  <c r="V56" i="59"/>
  <c r="V64" i="33"/>
  <c r="U366" i="33"/>
  <c r="U336" i="33"/>
  <c r="V55" i="33"/>
  <c r="V55" i="59"/>
  <c r="W59" i="33"/>
  <c r="X61" i="33" l="1"/>
  <c r="W60" i="33"/>
  <c r="V71" i="33"/>
  <c r="V65" i="33"/>
  <c r="W84" i="33" s="1"/>
  <c r="V61" i="59"/>
  <c r="T9" i="59"/>
  <c r="U376" i="33"/>
  <c r="V113" i="33"/>
  <c r="V119" i="33" s="1"/>
  <c r="V186" i="33"/>
  <c r="V185" i="33"/>
  <c r="V114" i="33" s="1"/>
  <c r="W91" i="33" l="1"/>
  <c r="W9" i="55"/>
  <c r="W4" i="56"/>
  <c r="W58" i="59"/>
  <c r="V63" i="59"/>
  <c r="V70" i="33"/>
  <c r="X59" i="59"/>
  <c r="Y62" i="33"/>
  <c r="Y60" i="59" s="1"/>
  <c r="W107" i="49" l="1"/>
  <c r="W106" i="49" s="1"/>
  <c r="W109" i="49" s="1"/>
  <c r="W103" i="49" s="1"/>
  <c r="W107" i="48"/>
  <c r="W106" i="48" s="1"/>
  <c r="W109" i="48" s="1"/>
  <c r="W103" i="48" s="1"/>
  <c r="W107" i="47"/>
  <c r="W106" i="47" s="1"/>
  <c r="W109" i="47" s="1"/>
  <c r="W103" i="47" s="1"/>
  <c r="W107" i="46"/>
  <c r="W106" i="46" s="1"/>
  <c r="W109" i="46" s="1"/>
  <c r="W103" i="46" s="1"/>
  <c r="W107" i="45"/>
  <c r="W106" i="45" s="1"/>
  <c r="W109" i="45" s="1"/>
  <c r="W103" i="45" s="1"/>
  <c r="W107" i="44"/>
  <c r="W106" i="44" s="1"/>
  <c r="W109" i="44" s="1"/>
  <c r="W103" i="44" s="1"/>
  <c r="W107" i="40"/>
  <c r="W106" i="40" s="1"/>
  <c r="W109" i="40" s="1"/>
  <c r="W103" i="40" s="1"/>
  <c r="W107" i="43"/>
  <c r="W106" i="43" s="1"/>
  <c r="W109" i="43" s="1"/>
  <c r="W103" i="43" s="1"/>
  <c r="W107" i="41"/>
  <c r="W106" i="41" s="1"/>
  <c r="W109" i="41" s="1"/>
  <c r="W103" i="41" s="1"/>
  <c r="W107" i="42"/>
  <c r="W106" i="42" s="1"/>
  <c r="W109" i="42" s="1"/>
  <c r="W103" i="42" s="1"/>
  <c r="W107" i="32"/>
  <c r="W106" i="32" s="1"/>
  <c r="W109" i="32" s="1"/>
  <c r="W103" i="32" s="1"/>
  <c r="W107" i="1"/>
  <c r="W8" i="55"/>
  <c r="V3" i="56"/>
  <c r="V81" i="49"/>
  <c r="V62" i="49" s="1"/>
  <c r="V63" i="49" s="1"/>
  <c r="V81" i="48"/>
  <c r="V62" i="48" s="1"/>
  <c r="V63" i="48" s="1"/>
  <c r="V81" i="47"/>
  <c r="V62" i="47" s="1"/>
  <c r="V63" i="47" s="1"/>
  <c r="V81" i="46"/>
  <c r="V62" i="46" s="1"/>
  <c r="V63" i="46" s="1"/>
  <c r="V81" i="45"/>
  <c r="V62" i="45" s="1"/>
  <c r="V63" i="45" s="1"/>
  <c r="V81" i="44"/>
  <c r="V62" i="44" s="1"/>
  <c r="V63" i="44" s="1"/>
  <c r="V81" i="40"/>
  <c r="V62" i="40" s="1"/>
  <c r="V63" i="40" s="1"/>
  <c r="V81" i="43"/>
  <c r="V62" i="43" s="1"/>
  <c r="V63" i="43" s="1"/>
  <c r="V81" i="41"/>
  <c r="V62" i="41" s="1"/>
  <c r="V63" i="41" s="1"/>
  <c r="V81" i="42"/>
  <c r="V62" i="42" s="1"/>
  <c r="V63" i="42" s="1"/>
  <c r="V81" i="1"/>
  <c r="V62" i="1" s="1"/>
  <c r="V63" i="1" s="1"/>
  <c r="V369" i="33"/>
  <c r="V375" i="33" s="1"/>
  <c r="V81" i="32"/>
  <c r="V62" i="32" s="1"/>
  <c r="V63" i="32" s="1"/>
  <c r="V62" i="59"/>
  <c r="W72" i="33"/>
  <c r="V155" i="42" l="1"/>
  <c r="V64" i="42"/>
  <c r="V65" i="42" s="1"/>
  <c r="V68" i="42" s="1"/>
  <c r="V64" i="44"/>
  <c r="V65" i="44" s="1"/>
  <c r="V68" i="44" s="1"/>
  <c r="V155" i="44"/>
  <c r="V155" i="48"/>
  <c r="V64" i="48"/>
  <c r="V65" i="48" s="1"/>
  <c r="V68" i="48" s="1"/>
  <c r="W106" i="1"/>
  <c r="W97" i="33"/>
  <c r="W101" i="43"/>
  <c r="W213" i="33" s="1"/>
  <c r="W66" i="43"/>
  <c r="W101" i="46"/>
  <c r="W217" i="33" s="1"/>
  <c r="W66" i="46"/>
  <c r="V64" i="41"/>
  <c r="V65" i="41" s="1"/>
  <c r="V68" i="41" s="1"/>
  <c r="V155" i="41"/>
  <c r="V155" i="45"/>
  <c r="V64" i="45"/>
  <c r="V65" i="45" s="1"/>
  <c r="V68" i="45" s="1"/>
  <c r="V155" i="49"/>
  <c r="V64" i="49"/>
  <c r="V65" i="49" s="1"/>
  <c r="V68" i="49" s="1"/>
  <c r="W101" i="32"/>
  <c r="W210" i="33" s="1"/>
  <c r="W66" i="32"/>
  <c r="W101" i="40"/>
  <c r="W214" i="33" s="1"/>
  <c r="W66" i="40"/>
  <c r="W101" i="47"/>
  <c r="W218" i="33" s="1"/>
  <c r="W66" i="47"/>
  <c r="V155" i="32"/>
  <c r="V64" i="32"/>
  <c r="V65" i="32" s="1"/>
  <c r="V68" i="32" s="1"/>
  <c r="W64" i="59"/>
  <c r="V155" i="43"/>
  <c r="V64" i="43"/>
  <c r="V65" i="43" s="1"/>
  <c r="V68" i="43" s="1"/>
  <c r="V155" i="46"/>
  <c r="V64" i="46"/>
  <c r="V65" i="46" s="1"/>
  <c r="V68" i="46" s="1"/>
  <c r="V55" i="56"/>
  <c r="V56" i="56" s="1"/>
  <c r="V37" i="56"/>
  <c r="V38" i="56" s="1"/>
  <c r="V47" i="56"/>
  <c r="V42" i="56"/>
  <c r="V43" i="56" s="1"/>
  <c r="W101" i="42"/>
  <c r="W212" i="33" s="1"/>
  <c r="W66" i="42"/>
  <c r="W101" i="44"/>
  <c r="W215" i="33" s="1"/>
  <c r="W66" i="44"/>
  <c r="W101" i="48"/>
  <c r="W219" i="33" s="1"/>
  <c r="W66" i="48"/>
  <c r="V155" i="1"/>
  <c r="V64" i="1"/>
  <c r="V65" i="1" s="1"/>
  <c r="V155" i="40"/>
  <c r="V64" i="40"/>
  <c r="V65" i="40" s="1"/>
  <c r="V68" i="40" s="1"/>
  <c r="V155" i="47"/>
  <c r="V64" i="47"/>
  <c r="V65" i="47" s="1"/>
  <c r="V68" i="47" s="1"/>
  <c r="W90" i="33"/>
  <c r="W83" i="33"/>
  <c r="W101" i="41"/>
  <c r="W211" i="33" s="1"/>
  <c r="W66" i="41"/>
  <c r="W101" i="45"/>
  <c r="W216" i="33" s="1"/>
  <c r="W66" i="45"/>
  <c r="W101" i="49"/>
  <c r="W220" i="33" s="1"/>
  <c r="W66" i="49"/>
  <c r="V49" i="56" l="1"/>
  <c r="W46" i="56"/>
  <c r="V139" i="45"/>
  <c r="V73" i="45"/>
  <c r="W74" i="45" s="1"/>
  <c r="V139" i="40"/>
  <c r="V73" i="40"/>
  <c r="W74" i="40" s="1"/>
  <c r="V60" i="56"/>
  <c r="V133" i="33" s="1"/>
  <c r="V59" i="56"/>
  <c r="V139" i="43"/>
  <c r="V73" i="43"/>
  <c r="W74" i="43" s="1"/>
  <c r="W109" i="1"/>
  <c r="W103" i="1" s="1"/>
  <c r="W96" i="33"/>
  <c r="W104" i="33" s="1"/>
  <c r="V139" i="44"/>
  <c r="V73" i="44"/>
  <c r="W74" i="44" s="1"/>
  <c r="V52" i="56"/>
  <c r="V139" i="32"/>
  <c r="V73" i="32"/>
  <c r="W74" i="32" s="1"/>
  <c r="V139" i="49"/>
  <c r="V73" i="49"/>
  <c r="W74" i="49" s="1"/>
  <c r="V139" i="48"/>
  <c r="V73" i="48"/>
  <c r="W74" i="48" s="1"/>
  <c r="V139" i="42"/>
  <c r="V73" i="42"/>
  <c r="W74" i="42" s="1"/>
  <c r="V139" i="47"/>
  <c r="V73" i="47"/>
  <c r="W74" i="47" s="1"/>
  <c r="V68" i="1"/>
  <c r="V43" i="33"/>
  <c r="W41" i="56"/>
  <c r="V139" i="46"/>
  <c r="V73" i="46"/>
  <c r="W74" i="46" s="1"/>
  <c r="V139" i="41"/>
  <c r="V73" i="41"/>
  <c r="W74" i="41" s="1"/>
  <c r="V84" i="32" l="1"/>
  <c r="V84" i="43"/>
  <c r="V88" i="43" s="1"/>
  <c r="V38" i="33"/>
  <c r="V40" i="33"/>
  <c r="V44" i="33"/>
  <c r="V42" i="33"/>
  <c r="V47" i="59" s="1"/>
  <c r="V84" i="47"/>
  <c r="V84" i="42"/>
  <c r="W85" i="49"/>
  <c r="W287" i="51"/>
  <c r="W61" i="49"/>
  <c r="V84" i="44"/>
  <c r="V87" i="43"/>
  <c r="V356" i="33"/>
  <c r="W85" i="40"/>
  <c r="W281" i="51"/>
  <c r="W61" i="40"/>
  <c r="W85" i="45"/>
  <c r="W283" i="51"/>
  <c r="W61" i="45"/>
  <c r="V48" i="56"/>
  <c r="W85" i="41"/>
  <c r="W278" i="51"/>
  <c r="W61" i="41"/>
  <c r="V84" i="41"/>
  <c r="V84" i="46"/>
  <c r="V46" i="33"/>
  <c r="V49" i="59" s="1"/>
  <c r="V139" i="1"/>
  <c r="V73" i="1"/>
  <c r="W74" i="1" s="1"/>
  <c r="W85" i="48"/>
  <c r="W286" i="51"/>
  <c r="W61" i="48"/>
  <c r="V88" i="32"/>
  <c r="V87" i="32"/>
  <c r="V353" i="33"/>
  <c r="W85" i="47"/>
  <c r="W285" i="51"/>
  <c r="W61" i="47"/>
  <c r="W85" i="42"/>
  <c r="W279" i="51"/>
  <c r="W61" i="42"/>
  <c r="V84" i="49"/>
  <c r="W85" i="44"/>
  <c r="W282" i="51"/>
  <c r="W61" i="44"/>
  <c r="W101" i="1"/>
  <c r="W209" i="33" s="1"/>
  <c r="W66" i="1"/>
  <c r="W85" i="43"/>
  <c r="W280" i="51"/>
  <c r="W61" i="43"/>
  <c r="V61" i="56"/>
  <c r="V132" i="33"/>
  <c r="V75" i="59" s="1"/>
  <c r="V84" i="40"/>
  <c r="V84" i="45"/>
  <c r="W85" i="46"/>
  <c r="W284" i="51"/>
  <c r="W61" i="46"/>
  <c r="V84" i="48"/>
  <c r="W85" i="32"/>
  <c r="W277" i="51"/>
  <c r="W61" i="32"/>
  <c r="V88" i="48" l="1"/>
  <c r="V87" i="48"/>
  <c r="V362" i="33"/>
  <c r="W67" i="41"/>
  <c r="CN51" i="57"/>
  <c r="W128" i="41"/>
  <c r="W78" i="41"/>
  <c r="W77" i="41"/>
  <c r="W112" i="41"/>
  <c r="V132" i="43"/>
  <c r="V133" i="43" s="1"/>
  <c r="V134" i="43" s="1"/>
  <c r="U79" i="43" s="1"/>
  <c r="V148" i="43" s="1"/>
  <c r="V399" i="33"/>
  <c r="V208" i="51"/>
  <c r="V224" i="51" s="1"/>
  <c r="V90" i="43"/>
  <c r="V130" i="43"/>
  <c r="U129" i="43"/>
  <c r="U131" i="43" s="1"/>
  <c r="U140" i="43" s="1"/>
  <c r="V62" i="56"/>
  <c r="V135" i="33" s="1"/>
  <c r="V134" i="33"/>
  <c r="V76" i="59" s="1"/>
  <c r="V88" i="40"/>
  <c r="V87" i="40"/>
  <c r="V357" i="33"/>
  <c r="W78" i="44"/>
  <c r="W67" i="44"/>
  <c r="CN55" i="57"/>
  <c r="W77" i="44"/>
  <c r="W128" i="44"/>
  <c r="W112" i="44"/>
  <c r="V88" i="49"/>
  <c r="V87" i="49"/>
  <c r="V363" i="33"/>
  <c r="V132" i="32"/>
  <c r="V133" i="32" s="1"/>
  <c r="V134" i="32" s="1"/>
  <c r="U79" i="32" s="1"/>
  <c r="V148" i="32" s="1"/>
  <c r="V396" i="33"/>
  <c r="V205" i="51"/>
  <c r="V221" i="51" s="1"/>
  <c r="V90" i="32"/>
  <c r="V130" i="32"/>
  <c r="U129" i="32"/>
  <c r="U131" i="32" s="1"/>
  <c r="U140" i="32" s="1"/>
  <c r="V84" i="1"/>
  <c r="V88" i="44"/>
  <c r="V87" i="44"/>
  <c r="V358" i="33"/>
  <c r="W67" i="42"/>
  <c r="CN52" i="57"/>
  <c r="W128" i="42"/>
  <c r="W78" i="42"/>
  <c r="W77" i="42"/>
  <c r="W112" i="42"/>
  <c r="W67" i="47"/>
  <c r="CN58" i="57"/>
  <c r="W128" i="47"/>
  <c r="W77" i="47"/>
  <c r="W78" i="47"/>
  <c r="W112" i="47"/>
  <c r="W67" i="48"/>
  <c r="CN59" i="57"/>
  <c r="W78" i="48"/>
  <c r="W128" i="48"/>
  <c r="W77" i="48"/>
  <c r="W112" i="48"/>
  <c r="W85" i="1"/>
  <c r="W49" i="33" s="1"/>
  <c r="W51" i="59" s="1"/>
  <c r="W276" i="51"/>
  <c r="W61" i="1"/>
  <c r="V87" i="46"/>
  <c r="V88" i="46"/>
  <c r="V360" i="33"/>
  <c r="W67" i="45"/>
  <c r="CN56" i="57"/>
  <c r="W128" i="45"/>
  <c r="W77" i="45"/>
  <c r="W78" i="45"/>
  <c r="W112" i="45"/>
  <c r="W67" i="40"/>
  <c r="CN54" i="57"/>
  <c r="W77" i="40"/>
  <c r="W128" i="40"/>
  <c r="W78" i="40"/>
  <c r="W112" i="40"/>
  <c r="W67" i="49"/>
  <c r="CN60" i="57"/>
  <c r="W78" i="49"/>
  <c r="W128" i="49"/>
  <c r="W77" i="49"/>
  <c r="W112" i="49"/>
  <c r="V88" i="42"/>
  <c r="V87" i="42"/>
  <c r="V355" i="33"/>
  <c r="W67" i="32"/>
  <c r="CN50" i="57"/>
  <c r="W78" i="32"/>
  <c r="W77" i="32"/>
  <c r="W128" i="32"/>
  <c r="W112" i="32"/>
  <c r="W67" i="46"/>
  <c r="CN57" i="57"/>
  <c r="W78" i="46"/>
  <c r="W128" i="46"/>
  <c r="W77" i="46"/>
  <c r="W112" i="46"/>
  <c r="V88" i="45"/>
  <c r="V87" i="45"/>
  <c r="V359" i="33"/>
  <c r="W67" i="43"/>
  <c r="CN53" i="57"/>
  <c r="W128" i="43"/>
  <c r="W78" i="43"/>
  <c r="W77" i="43"/>
  <c r="W112" i="43"/>
  <c r="V88" i="41"/>
  <c r="V87" i="41"/>
  <c r="V354" i="33"/>
  <c r="V88" i="47"/>
  <c r="V87" i="47"/>
  <c r="V361" i="33"/>
  <c r="W116" i="40" l="1"/>
  <c r="W289" i="33" s="1"/>
  <c r="W119" i="40"/>
  <c r="W114" i="40"/>
  <c r="W115" i="40" s="1"/>
  <c r="W259" i="33" s="1"/>
  <c r="W119" i="47"/>
  <c r="W116" i="47"/>
  <c r="W293" i="33" s="1"/>
  <c r="W114" i="47"/>
  <c r="W115" i="47" s="1"/>
  <c r="W263" i="33" s="1"/>
  <c r="W119" i="49"/>
  <c r="W116" i="49"/>
  <c r="W295" i="33" s="1"/>
  <c r="W114" i="49"/>
  <c r="W115" i="49" s="1"/>
  <c r="W265" i="33" s="1"/>
  <c r="W67" i="1"/>
  <c r="W45" i="33" s="1"/>
  <c r="W39" i="33"/>
  <c r="CN49" i="57"/>
  <c r="CN61" i="57" s="1"/>
  <c r="W78" i="1"/>
  <c r="W77" i="1"/>
  <c r="W128" i="1"/>
  <c r="W112" i="1"/>
  <c r="W119" i="48"/>
  <c r="W116" i="48"/>
  <c r="W294" i="33" s="1"/>
  <c r="W114" i="48"/>
  <c r="W115" i="48" s="1"/>
  <c r="W264" i="33" s="1"/>
  <c r="V132" i="44"/>
  <c r="V133" i="44" s="1"/>
  <c r="V134" i="44" s="1"/>
  <c r="U79" i="44" s="1"/>
  <c r="V148" i="44" s="1"/>
  <c r="V401" i="33"/>
  <c r="V210" i="51"/>
  <c r="V226" i="51" s="1"/>
  <c r="V90" i="44"/>
  <c r="U129" i="44"/>
  <c r="U131" i="44" s="1"/>
  <c r="U140" i="44" s="1"/>
  <c r="V130" i="44"/>
  <c r="V324" i="33"/>
  <c r="V337" i="33" s="1"/>
  <c r="W119" i="44"/>
  <c r="W116" i="44"/>
  <c r="W290" i="33" s="1"/>
  <c r="W114" i="44"/>
  <c r="W115" i="44" s="1"/>
  <c r="W260" i="33" s="1"/>
  <c r="V93" i="43"/>
  <c r="V94" i="43" s="1"/>
  <c r="V91" i="43"/>
  <c r="W119" i="41"/>
  <c r="W116" i="41"/>
  <c r="W286" i="33" s="1"/>
  <c r="W114" i="41"/>
  <c r="W115" i="41" s="1"/>
  <c r="W256" i="33" s="1"/>
  <c r="W271" i="33" s="1"/>
  <c r="W119" i="46"/>
  <c r="W116" i="46"/>
  <c r="W292" i="33" s="1"/>
  <c r="W114" i="46"/>
  <c r="W115" i="46" s="1"/>
  <c r="W262" i="33" s="1"/>
  <c r="V132" i="41"/>
  <c r="V133" i="41" s="1"/>
  <c r="V134" i="41" s="1"/>
  <c r="U79" i="41" s="1"/>
  <c r="V148" i="41" s="1"/>
  <c r="V397" i="33"/>
  <c r="V206" i="51"/>
  <c r="V222" i="51" s="1"/>
  <c r="V90" i="41"/>
  <c r="U129" i="41"/>
  <c r="U131" i="41" s="1"/>
  <c r="U140" i="41" s="1"/>
  <c r="V130" i="41"/>
  <c r="W116" i="43"/>
  <c r="W288" i="33" s="1"/>
  <c r="W119" i="43"/>
  <c r="W114" i="43"/>
  <c r="W115" i="43" s="1"/>
  <c r="W258" i="33" s="1"/>
  <c r="W288" i="51"/>
  <c r="W290" i="51" s="1"/>
  <c r="V93" i="32"/>
  <c r="V94" i="32" s="1"/>
  <c r="V91" i="32"/>
  <c r="V77" i="59"/>
  <c r="W50" i="42"/>
  <c r="W50" i="41"/>
  <c r="W50" i="49"/>
  <c r="W50" i="48"/>
  <c r="W50" i="45"/>
  <c r="W50" i="43"/>
  <c r="W50" i="46"/>
  <c r="W50" i="32"/>
  <c r="W50" i="40"/>
  <c r="W50" i="47"/>
  <c r="W50" i="1"/>
  <c r="W50" i="44"/>
  <c r="V132" i="47"/>
  <c r="V133" i="47" s="1"/>
  <c r="V134" i="47" s="1"/>
  <c r="U79" i="47" s="1"/>
  <c r="V148" i="47" s="1"/>
  <c r="V404" i="33"/>
  <c r="V213" i="51"/>
  <c r="V229" i="51" s="1"/>
  <c r="V90" i="47"/>
  <c r="V130" i="47"/>
  <c r="U129" i="47"/>
  <c r="U131" i="47" s="1"/>
  <c r="U140" i="47" s="1"/>
  <c r="V132" i="42"/>
  <c r="V133" i="42" s="1"/>
  <c r="V134" i="42" s="1"/>
  <c r="U79" i="42" s="1"/>
  <c r="V148" i="42" s="1"/>
  <c r="V398" i="33"/>
  <c r="V207" i="51"/>
  <c r="V223" i="51" s="1"/>
  <c r="V90" i="42"/>
  <c r="U129" i="42"/>
  <c r="U131" i="42" s="1"/>
  <c r="U140" i="42" s="1"/>
  <c r="V130" i="42"/>
  <c r="V132" i="45"/>
  <c r="V133" i="45" s="1"/>
  <c r="V134" i="45" s="1"/>
  <c r="U79" i="45" s="1"/>
  <c r="V148" i="45" s="1"/>
  <c r="V402" i="33"/>
  <c r="V211" i="51"/>
  <c r="V227" i="51" s="1"/>
  <c r="V90" i="45"/>
  <c r="V130" i="45"/>
  <c r="U129" i="45"/>
  <c r="U131" i="45" s="1"/>
  <c r="U140" i="45" s="1"/>
  <c r="W119" i="32"/>
  <c r="W116" i="32"/>
  <c r="W285" i="33" s="1"/>
  <c r="W114" i="32"/>
  <c r="W115" i="32" s="1"/>
  <c r="W255" i="33" s="1"/>
  <c r="W119" i="45"/>
  <c r="W116" i="45"/>
  <c r="W291" i="33" s="1"/>
  <c r="W114" i="45"/>
  <c r="W115" i="45" s="1"/>
  <c r="W261" i="33" s="1"/>
  <c r="W276" i="33" s="1"/>
  <c r="V132" i="46"/>
  <c r="V133" i="46" s="1"/>
  <c r="V134" i="46" s="1"/>
  <c r="U79" i="46" s="1"/>
  <c r="V148" i="46" s="1"/>
  <c r="V403" i="33"/>
  <c r="V212" i="51"/>
  <c r="V228" i="51" s="1"/>
  <c r="V90" i="46"/>
  <c r="V130" i="46"/>
  <c r="U129" i="46"/>
  <c r="U131" i="46" s="1"/>
  <c r="U140" i="46" s="1"/>
  <c r="W119" i="42"/>
  <c r="W116" i="42"/>
  <c r="W287" i="33" s="1"/>
  <c r="W114" i="42"/>
  <c r="W115" i="42" s="1"/>
  <c r="W257" i="33" s="1"/>
  <c r="V352" i="33"/>
  <c r="V364" i="33" s="1"/>
  <c r="V88" i="1"/>
  <c r="V87" i="1"/>
  <c r="V51" i="33" s="1"/>
  <c r="V52" i="59" s="1"/>
  <c r="V48" i="33"/>
  <c r="V132" i="40"/>
  <c r="V133" i="40" s="1"/>
  <c r="V134" i="40" s="1"/>
  <c r="V400" i="33"/>
  <c r="V209" i="51"/>
  <c r="V225" i="51" s="1"/>
  <c r="V90" i="40"/>
  <c r="V130" i="40"/>
  <c r="U129" i="40"/>
  <c r="U131" i="40" s="1"/>
  <c r="B144" i="43"/>
  <c r="B144" i="32"/>
  <c r="V132" i="49"/>
  <c r="V133" i="49" s="1"/>
  <c r="V134" i="49" s="1"/>
  <c r="U79" i="49" s="1"/>
  <c r="V148" i="49" s="1"/>
  <c r="V406" i="33"/>
  <c r="V215" i="51"/>
  <c r="V231" i="51" s="1"/>
  <c r="V90" i="49"/>
  <c r="U129" i="49"/>
  <c r="U131" i="49" s="1"/>
  <c r="U140" i="49" s="1"/>
  <c r="V130" i="49"/>
  <c r="V327" i="33"/>
  <c r="V340" i="33" s="1"/>
  <c r="V132" i="48"/>
  <c r="V133" i="48" s="1"/>
  <c r="V134" i="48" s="1"/>
  <c r="U79" i="48" s="1"/>
  <c r="V148" i="48" s="1"/>
  <c r="V405" i="33"/>
  <c r="V214" i="51"/>
  <c r="V230" i="51" s="1"/>
  <c r="V90" i="48"/>
  <c r="U129" i="48"/>
  <c r="U131" i="48" s="1"/>
  <c r="U140" i="48" s="1"/>
  <c r="V130" i="48"/>
  <c r="W273" i="33" l="1"/>
  <c r="W277" i="33"/>
  <c r="W275" i="33"/>
  <c r="W280" i="33"/>
  <c r="B144" i="48"/>
  <c r="B144" i="49"/>
  <c r="V93" i="46"/>
  <c r="V94" i="46" s="1"/>
  <c r="V91" i="46"/>
  <c r="V329" i="33"/>
  <c r="V342" i="33" s="1"/>
  <c r="V93" i="48"/>
  <c r="V94" i="48" s="1"/>
  <c r="V91" i="48"/>
  <c r="V93" i="49"/>
  <c r="V94" i="49" s="1"/>
  <c r="V91" i="49"/>
  <c r="U72" i="59"/>
  <c r="U140" i="40"/>
  <c r="V132" i="1"/>
  <c r="V133" i="1" s="1"/>
  <c r="V134" i="1" s="1"/>
  <c r="V395" i="33"/>
  <c r="V204" i="51"/>
  <c r="V220" i="51" s="1"/>
  <c r="V90" i="1"/>
  <c r="V130" i="1"/>
  <c r="U129" i="1"/>
  <c r="W124" i="42"/>
  <c r="W121" i="42"/>
  <c r="W102" i="42"/>
  <c r="W71" i="42" s="1"/>
  <c r="W124" i="32"/>
  <c r="W121" i="32"/>
  <c r="W102" i="32"/>
  <c r="W71" i="32" s="1"/>
  <c r="B144" i="42"/>
  <c r="V326" i="33"/>
  <c r="V339" i="33" s="1"/>
  <c r="B144" i="41"/>
  <c r="V325" i="33"/>
  <c r="V338" i="33" s="1"/>
  <c r="V93" i="44"/>
  <c r="V94" i="44" s="1"/>
  <c r="V91" i="44"/>
  <c r="W279" i="33"/>
  <c r="W124" i="47"/>
  <c r="W121" i="47"/>
  <c r="W102" i="47"/>
  <c r="W71" i="47" s="1"/>
  <c r="V334" i="33"/>
  <c r="V347" i="33" s="1"/>
  <c r="V93" i="45"/>
  <c r="V94" i="45" s="1"/>
  <c r="V91" i="45"/>
  <c r="V93" i="47"/>
  <c r="V94" i="47" s="1"/>
  <c r="V91" i="47"/>
  <c r="W124" i="46"/>
  <c r="W121" i="46"/>
  <c r="W102" i="46"/>
  <c r="W71" i="46" s="1"/>
  <c r="W124" i="44"/>
  <c r="W121" i="44"/>
  <c r="W102" i="44"/>
  <c r="W71" i="44" s="1"/>
  <c r="U79" i="40"/>
  <c r="V148" i="40" s="1"/>
  <c r="V71" i="59"/>
  <c r="B144" i="46"/>
  <c r="W124" i="45"/>
  <c r="W121" i="45"/>
  <c r="W102" i="45"/>
  <c r="W71" i="45" s="1"/>
  <c r="B144" i="45"/>
  <c r="V93" i="42"/>
  <c r="V94" i="42" s="1"/>
  <c r="V91" i="42"/>
  <c r="B144" i="47"/>
  <c r="W124" i="43"/>
  <c r="W102" i="43"/>
  <c r="W71" i="43" s="1"/>
  <c r="W121" i="43"/>
  <c r="V93" i="41"/>
  <c r="V94" i="41" s="1"/>
  <c r="V91" i="41"/>
  <c r="W48" i="59"/>
  <c r="W124" i="49"/>
  <c r="W121" i="49"/>
  <c r="W102" i="49"/>
  <c r="W71" i="49" s="1"/>
  <c r="W274" i="33"/>
  <c r="V333" i="33"/>
  <c r="V346" i="33" s="1"/>
  <c r="B144" i="44"/>
  <c r="W119" i="1"/>
  <c r="W116" i="1"/>
  <c r="W284" i="33" s="1"/>
  <c r="W114" i="1"/>
  <c r="W115" i="1" s="1"/>
  <c r="W254" i="33" s="1"/>
  <c r="V93" i="40"/>
  <c r="V94" i="40" s="1"/>
  <c r="V91" i="40"/>
  <c r="V53" i="33"/>
  <c r="V54" i="59" s="1"/>
  <c r="V52" i="33"/>
  <c r="V53" i="59" s="1"/>
  <c r="V87" i="33"/>
  <c r="V50" i="59"/>
  <c r="W272" i="33"/>
  <c r="V331" i="33"/>
  <c r="V344" i="33" s="1"/>
  <c r="W270" i="33"/>
  <c r="V330" i="33"/>
  <c r="V343" i="33" s="1"/>
  <c r="V332" i="33"/>
  <c r="V345" i="33" s="1"/>
  <c r="W298" i="51"/>
  <c r="W294" i="51"/>
  <c r="W300" i="51"/>
  <c r="W297" i="51"/>
  <c r="W299" i="51"/>
  <c r="W292" i="51"/>
  <c r="W296" i="51"/>
  <c r="W295" i="51"/>
  <c r="W305" i="51" s="1"/>
  <c r="W309" i="51" s="1"/>
  <c r="W291" i="51"/>
  <c r="W293" i="51"/>
  <c r="W301" i="51"/>
  <c r="W124" i="41"/>
  <c r="W121" i="41"/>
  <c r="W102" i="41"/>
  <c r="W71" i="41" s="1"/>
  <c r="W121" i="48"/>
  <c r="W102" i="48"/>
  <c r="W71" i="48" s="1"/>
  <c r="W124" i="48"/>
  <c r="W278" i="33"/>
  <c r="W124" i="40"/>
  <c r="W121" i="40"/>
  <c r="W102" i="40"/>
  <c r="W71" i="40" s="1"/>
  <c r="W304" i="51" l="1"/>
  <c r="W308" i="51"/>
  <c r="W310" i="51" s="1"/>
  <c r="W306" i="51"/>
  <c r="W166" i="33"/>
  <c r="W86" i="49"/>
  <c r="V328" i="33"/>
  <c r="V341" i="33" s="1"/>
  <c r="W70" i="44"/>
  <c r="W419" i="51"/>
  <c r="W164" i="33"/>
  <c r="W86" i="47"/>
  <c r="W156" i="33"/>
  <c r="W86" i="32"/>
  <c r="U131" i="1"/>
  <c r="U137" i="1"/>
  <c r="V411" i="33"/>
  <c r="V81" i="59" s="1"/>
  <c r="V409" i="33"/>
  <c r="V79" i="59" s="1"/>
  <c r="V410" i="33"/>
  <c r="V80" i="59" s="1"/>
  <c r="V408" i="33"/>
  <c r="V78" i="59" s="1"/>
  <c r="W157" i="33"/>
  <c r="W86" i="41"/>
  <c r="W124" i="1"/>
  <c r="W121" i="1"/>
  <c r="W124" i="33" s="1"/>
  <c r="W101" i="33" s="1"/>
  <c r="W102" i="1"/>
  <c r="W71" i="1" s="1"/>
  <c r="W162" i="33"/>
  <c r="W86" i="45"/>
  <c r="W70" i="46"/>
  <c r="W421" i="51"/>
  <c r="W70" i="41"/>
  <c r="W415" i="51"/>
  <c r="W269" i="33"/>
  <c r="W281" i="33" s="1"/>
  <c r="W70" i="49"/>
  <c r="W424" i="51"/>
  <c r="W70" i="43"/>
  <c r="W417" i="51"/>
  <c r="W70" i="45"/>
  <c r="W420" i="51"/>
  <c r="W163" i="33"/>
  <c r="W86" i="46"/>
  <c r="W70" i="42"/>
  <c r="W416" i="51"/>
  <c r="U79" i="1"/>
  <c r="V148" i="1" s="1"/>
  <c r="V136" i="1"/>
  <c r="V69" i="59"/>
  <c r="W70" i="48"/>
  <c r="W423" i="51"/>
  <c r="W158" i="33"/>
  <c r="W86" i="42"/>
  <c r="W160" i="33"/>
  <c r="W86" i="40"/>
  <c r="W70" i="40"/>
  <c r="W418" i="51"/>
  <c r="W165" i="33"/>
  <c r="W86" i="48"/>
  <c r="W159" i="33"/>
  <c r="W86" i="43"/>
  <c r="W161" i="33"/>
  <c r="W86" i="44"/>
  <c r="W70" i="47"/>
  <c r="W422" i="51"/>
  <c r="W70" i="32"/>
  <c r="W414" i="51"/>
  <c r="V93" i="1"/>
  <c r="V94" i="1" s="1"/>
  <c r="V91" i="1"/>
  <c r="B144" i="40"/>
  <c r="V323" i="33" l="1"/>
  <c r="W248" i="33"/>
  <c r="W233" i="33"/>
  <c r="W355" i="51"/>
  <c r="W354" i="51"/>
  <c r="W353" i="51"/>
  <c r="W352" i="51"/>
  <c r="W351" i="51"/>
  <c r="W350" i="51"/>
  <c r="W349" i="51"/>
  <c r="W348" i="51"/>
  <c r="W347" i="51"/>
  <c r="W346" i="51"/>
  <c r="W345" i="51"/>
  <c r="W344" i="51"/>
  <c r="W245" i="33"/>
  <c r="W230" i="33"/>
  <c r="W249" i="33"/>
  <c r="W234" i="33"/>
  <c r="W244" i="33"/>
  <c r="W229" i="33"/>
  <c r="W246" i="33"/>
  <c r="W231" i="33"/>
  <c r="W247" i="33"/>
  <c r="W232" i="33"/>
  <c r="W155" i="33"/>
  <c r="W86" i="1"/>
  <c r="U70" i="59"/>
  <c r="U140" i="1"/>
  <c r="W70" i="1"/>
  <c r="W5" i="59" s="1"/>
  <c r="W56" i="33"/>
  <c r="W413" i="51"/>
  <c r="W425" i="51" s="1"/>
  <c r="W241" i="33"/>
  <c r="W226" i="33"/>
  <c r="W240" i="33"/>
  <c r="W225" i="33"/>
  <c r="W250" i="33"/>
  <c r="W235" i="33"/>
  <c r="W243" i="33"/>
  <c r="W228" i="33"/>
  <c r="W242" i="33"/>
  <c r="W227" i="33"/>
  <c r="W57" i="33" l="1"/>
  <c r="W57" i="59" s="1"/>
  <c r="W56" i="59"/>
  <c r="W64" i="33"/>
  <c r="W55" i="33"/>
  <c r="W55" i="59"/>
  <c r="X59" i="33"/>
  <c r="W184" i="33"/>
  <c r="W167" i="33"/>
  <c r="W239" i="33"/>
  <c r="W251" i="33" s="1"/>
  <c r="W224" i="33"/>
  <c r="W236" i="33" s="1"/>
  <c r="B144" i="1"/>
  <c r="V366" i="33"/>
  <c r="V336" i="33"/>
  <c r="U9" i="59" l="1"/>
  <c r="V376" i="33"/>
  <c r="W113" i="33"/>
  <c r="W119" i="33" s="1"/>
  <c r="W186" i="33"/>
  <c r="W185" i="33"/>
  <c r="W114" i="33" s="1"/>
  <c r="W65" i="33"/>
  <c r="X84" i="33" s="1"/>
  <c r="W61" i="59"/>
  <c r="Y61" i="33"/>
  <c r="X60" i="33"/>
  <c r="W71" i="33"/>
  <c r="Y59" i="59" l="1"/>
  <c r="Z62" i="33"/>
  <c r="Z60" i="59" s="1"/>
  <c r="W63" i="59"/>
  <c r="W70" i="33"/>
  <c r="X91" i="33"/>
  <c r="X9" i="55"/>
  <c r="X4" i="56"/>
  <c r="X58" i="59"/>
  <c r="W3" i="56" l="1"/>
  <c r="W81" i="49"/>
  <c r="W62" i="49" s="1"/>
  <c r="W63" i="49" s="1"/>
  <c r="W81" i="48"/>
  <c r="W62" i="48" s="1"/>
  <c r="W63" i="48" s="1"/>
  <c r="W81" i="47"/>
  <c r="W62" i="47" s="1"/>
  <c r="W63" i="47" s="1"/>
  <c r="W81" i="46"/>
  <c r="W62" i="46" s="1"/>
  <c r="W63" i="46" s="1"/>
  <c r="W81" i="45"/>
  <c r="W62" i="45" s="1"/>
  <c r="W63" i="45" s="1"/>
  <c r="W81" i="44"/>
  <c r="W62" i="44" s="1"/>
  <c r="W63" i="44" s="1"/>
  <c r="W81" i="40"/>
  <c r="W62" i="40" s="1"/>
  <c r="W63" i="40" s="1"/>
  <c r="W81" i="43"/>
  <c r="W62" i="43" s="1"/>
  <c r="W63" i="43" s="1"/>
  <c r="W81" i="42"/>
  <c r="W62" i="42" s="1"/>
  <c r="W63" i="42" s="1"/>
  <c r="W81" i="41"/>
  <c r="W62" i="41" s="1"/>
  <c r="W63" i="41" s="1"/>
  <c r="W81" i="32"/>
  <c r="W62" i="32" s="1"/>
  <c r="W63" i="32" s="1"/>
  <c r="W81" i="1"/>
  <c r="W62" i="1" s="1"/>
  <c r="W63" i="1" s="1"/>
  <c r="W369" i="33"/>
  <c r="W375" i="33" s="1"/>
  <c r="W62" i="59"/>
  <c r="X72" i="33"/>
  <c r="X107" i="49"/>
  <c r="X106" i="49" s="1"/>
  <c r="X109" i="49" s="1"/>
  <c r="X103" i="49" s="1"/>
  <c r="X107" i="48"/>
  <c r="X106" i="48" s="1"/>
  <c r="X109" i="48" s="1"/>
  <c r="X103" i="48" s="1"/>
  <c r="X107" i="47"/>
  <c r="X106" i="47" s="1"/>
  <c r="X109" i="47" s="1"/>
  <c r="X103" i="47" s="1"/>
  <c r="X107" i="46"/>
  <c r="X106" i="46" s="1"/>
  <c r="X109" i="46" s="1"/>
  <c r="X103" i="46" s="1"/>
  <c r="X107" i="45"/>
  <c r="X106" i="45" s="1"/>
  <c r="X109" i="45" s="1"/>
  <c r="X103" i="45" s="1"/>
  <c r="X107" i="44"/>
  <c r="X106" i="44" s="1"/>
  <c r="X109" i="44" s="1"/>
  <c r="X103" i="44" s="1"/>
  <c r="X107" i="40"/>
  <c r="X106" i="40" s="1"/>
  <c r="X109" i="40" s="1"/>
  <c r="X103" i="40" s="1"/>
  <c r="X107" i="43"/>
  <c r="X106" i="43" s="1"/>
  <c r="X109" i="43" s="1"/>
  <c r="X103" i="43" s="1"/>
  <c r="X107" i="41"/>
  <c r="X106" i="41" s="1"/>
  <c r="X109" i="41" s="1"/>
  <c r="X103" i="41" s="1"/>
  <c r="X107" i="42"/>
  <c r="X106" i="42" s="1"/>
  <c r="X109" i="42" s="1"/>
  <c r="X103" i="42" s="1"/>
  <c r="X107" i="32"/>
  <c r="X106" i="32" s="1"/>
  <c r="X109" i="32" s="1"/>
  <c r="X103" i="32" s="1"/>
  <c r="X107" i="1"/>
  <c r="X8" i="55"/>
  <c r="X106" i="1" l="1"/>
  <c r="X97" i="33"/>
  <c r="W64" i="1"/>
  <c r="W65" i="1" s="1"/>
  <c r="W155" i="1"/>
  <c r="W64" i="46"/>
  <c r="W65" i="46" s="1"/>
  <c r="W68" i="46" s="1"/>
  <c r="W155" i="46"/>
  <c r="X101" i="32"/>
  <c r="X210" i="33" s="1"/>
  <c r="X66" i="32"/>
  <c r="X101" i="40"/>
  <c r="X214" i="33" s="1"/>
  <c r="X66" i="40"/>
  <c r="X101" i="47"/>
  <c r="X218" i="33" s="1"/>
  <c r="X66" i="47"/>
  <c r="W155" i="32"/>
  <c r="W64" i="32"/>
  <c r="W65" i="32" s="1"/>
  <c r="W68" i="32" s="1"/>
  <c r="W155" i="40"/>
  <c r="W64" i="40"/>
  <c r="W65" i="40" s="1"/>
  <c r="W68" i="40" s="1"/>
  <c r="W155" i="47"/>
  <c r="W64" i="47"/>
  <c r="W65" i="47" s="1"/>
  <c r="W68" i="47" s="1"/>
  <c r="X101" i="46"/>
  <c r="X217" i="33" s="1"/>
  <c r="X66" i="46"/>
  <c r="X64" i="59"/>
  <c r="W155" i="43"/>
  <c r="W64" i="43"/>
  <c r="W65" i="43" s="1"/>
  <c r="W68" i="43" s="1"/>
  <c r="W55" i="56"/>
  <c r="W56" i="56" s="1"/>
  <c r="W37" i="56"/>
  <c r="W38" i="56" s="1"/>
  <c r="W47" i="56"/>
  <c r="W42" i="56"/>
  <c r="W43" i="56" s="1"/>
  <c r="X101" i="42"/>
  <c r="X212" i="33" s="1"/>
  <c r="X66" i="42"/>
  <c r="X101" i="44"/>
  <c r="X215" i="33" s="1"/>
  <c r="X66" i="44"/>
  <c r="X101" i="48"/>
  <c r="X219" i="33" s="1"/>
  <c r="X66" i="48"/>
  <c r="W64" i="41"/>
  <c r="W65" i="41" s="1"/>
  <c r="W68" i="41" s="1"/>
  <c r="W155" i="41"/>
  <c r="W155" i="44"/>
  <c r="W64" i="44"/>
  <c r="W65" i="44" s="1"/>
  <c r="W68" i="44" s="1"/>
  <c r="W155" i="48"/>
  <c r="W64" i="48"/>
  <c r="W65" i="48" s="1"/>
  <c r="W68" i="48" s="1"/>
  <c r="X101" i="43"/>
  <c r="X213" i="33" s="1"/>
  <c r="X66" i="43"/>
  <c r="X90" i="33"/>
  <c r="X83" i="33"/>
  <c r="X101" i="41"/>
  <c r="X211" i="33" s="1"/>
  <c r="X66" i="41"/>
  <c r="X101" i="45"/>
  <c r="X216" i="33" s="1"/>
  <c r="X66" i="45"/>
  <c r="X101" i="49"/>
  <c r="X220" i="33" s="1"/>
  <c r="X66" i="49"/>
  <c r="W155" i="42"/>
  <c r="W64" i="42"/>
  <c r="W65" i="42" s="1"/>
  <c r="W68" i="42" s="1"/>
  <c r="W155" i="45"/>
  <c r="W64" i="45"/>
  <c r="W65" i="45" s="1"/>
  <c r="W68" i="45" s="1"/>
  <c r="W155" i="49"/>
  <c r="W64" i="49"/>
  <c r="W65" i="49" s="1"/>
  <c r="W68" i="49" s="1"/>
  <c r="W139" i="48" l="1"/>
  <c r="W73" i="48"/>
  <c r="X74" i="48" s="1"/>
  <c r="X41" i="56"/>
  <c r="W139" i="43"/>
  <c r="W73" i="43"/>
  <c r="X74" i="43" s="1"/>
  <c r="W139" i="40"/>
  <c r="W73" i="40"/>
  <c r="X74" i="40" s="1"/>
  <c r="W139" i="41"/>
  <c r="W73" i="41"/>
  <c r="X74" i="41" s="1"/>
  <c r="W49" i="56"/>
  <c r="X46" i="56"/>
  <c r="W68" i="1"/>
  <c r="W43" i="33"/>
  <c r="W139" i="49"/>
  <c r="W73" i="49"/>
  <c r="X74" i="49" s="1"/>
  <c r="W84" i="45"/>
  <c r="W139" i="45"/>
  <c r="W73" i="45"/>
  <c r="X74" i="45" s="1"/>
  <c r="W139" i="44"/>
  <c r="W73" i="44"/>
  <c r="X74" i="44" s="1"/>
  <c r="W60" i="56"/>
  <c r="W133" i="33" s="1"/>
  <c r="W59" i="56"/>
  <c r="W84" i="47"/>
  <c r="W139" i="47"/>
  <c r="W73" i="47"/>
  <c r="X74" i="47" s="1"/>
  <c r="W139" i="32"/>
  <c r="W73" i="32"/>
  <c r="X74" i="32" s="1"/>
  <c r="W139" i="42"/>
  <c r="W73" i="42"/>
  <c r="X74" i="42" s="1"/>
  <c r="W52" i="56"/>
  <c r="W139" i="46"/>
  <c r="W73" i="46"/>
  <c r="X74" i="46" s="1"/>
  <c r="X109" i="1"/>
  <c r="X103" i="1" s="1"/>
  <c r="X96" i="33"/>
  <c r="X104" i="33" s="1"/>
  <c r="W84" i="32" l="1"/>
  <c r="W84" i="42"/>
  <c r="X85" i="46"/>
  <c r="X284" i="51"/>
  <c r="X61" i="46"/>
  <c r="W88" i="47"/>
  <c r="W87" i="47"/>
  <c r="W361" i="33"/>
  <c r="X85" i="44"/>
  <c r="X282" i="51"/>
  <c r="X61" i="44"/>
  <c r="W84" i="49"/>
  <c r="X85" i="43"/>
  <c r="X280" i="51"/>
  <c r="X61" i="43"/>
  <c r="W88" i="42"/>
  <c r="W87" i="42"/>
  <c r="W355" i="33"/>
  <c r="W353" i="33"/>
  <c r="W88" i="32"/>
  <c r="W87" i="32"/>
  <c r="W88" i="45"/>
  <c r="W87" i="45"/>
  <c r="W359" i="33"/>
  <c r="W38" i="33"/>
  <c r="W42" i="33"/>
  <c r="W47" i="59" s="1"/>
  <c r="W40" i="33"/>
  <c r="W44" i="33"/>
  <c r="X85" i="41"/>
  <c r="X278" i="51"/>
  <c r="X61" i="41"/>
  <c r="X85" i="40"/>
  <c r="X281" i="51"/>
  <c r="X61" i="40"/>
  <c r="X85" i="48"/>
  <c r="X286" i="51"/>
  <c r="X61" i="48"/>
  <c r="W84" i="46"/>
  <c r="X85" i="47"/>
  <c r="X285" i="51"/>
  <c r="X61" i="47"/>
  <c r="W61" i="56"/>
  <c r="W132" i="33"/>
  <c r="W75" i="59" s="1"/>
  <c r="W84" i="44"/>
  <c r="X85" i="49"/>
  <c r="X287" i="51"/>
  <c r="X61" i="49"/>
  <c r="W46" i="33"/>
  <c r="W49" i="59" s="1"/>
  <c r="W139" i="1"/>
  <c r="W73" i="1"/>
  <c r="X74" i="1" s="1"/>
  <c r="W84" i="43"/>
  <c r="X101" i="1"/>
  <c r="X209" i="33" s="1"/>
  <c r="X66" i="1"/>
  <c r="X85" i="42"/>
  <c r="X279" i="51"/>
  <c r="X61" i="42"/>
  <c r="X85" i="32"/>
  <c r="X277" i="51"/>
  <c r="X61" i="32"/>
  <c r="X85" i="45"/>
  <c r="X283" i="51"/>
  <c r="X61" i="45"/>
  <c r="W48" i="56"/>
  <c r="W84" i="41"/>
  <c r="W84" i="40"/>
  <c r="W84" i="48"/>
  <c r="X67" i="43" l="1"/>
  <c r="CO53" i="57"/>
  <c r="X128" i="43"/>
  <c r="X77" i="43"/>
  <c r="X78" i="43"/>
  <c r="X112" i="43"/>
  <c r="W87" i="49"/>
  <c r="W88" i="49"/>
  <c r="W363" i="33"/>
  <c r="X78" i="46"/>
  <c r="X67" i="46"/>
  <c r="CO57" i="57"/>
  <c r="X128" i="46"/>
  <c r="X77" i="46"/>
  <c r="X112" i="46"/>
  <c r="W88" i="40"/>
  <c r="W87" i="40"/>
  <c r="W357" i="33"/>
  <c r="W88" i="41"/>
  <c r="W87" i="41"/>
  <c r="W354" i="33"/>
  <c r="W88" i="48"/>
  <c r="W87" i="48"/>
  <c r="W362" i="33"/>
  <c r="W88" i="43"/>
  <c r="W87" i="43"/>
  <c r="W356" i="33"/>
  <c r="W62" i="56"/>
  <c r="W135" i="33" s="1"/>
  <c r="W134" i="33"/>
  <c r="W76" i="59" s="1"/>
  <c r="W132" i="45"/>
  <c r="W133" i="45" s="1"/>
  <c r="W134" i="45" s="1"/>
  <c r="V79" i="45" s="1"/>
  <c r="W148" i="45" s="1"/>
  <c r="W402" i="33"/>
  <c r="W211" i="51"/>
  <c r="W227" i="51" s="1"/>
  <c r="W90" i="45"/>
  <c r="V129" i="45"/>
  <c r="V131" i="45" s="1"/>
  <c r="V140" i="45" s="1"/>
  <c r="W130" i="45"/>
  <c r="X67" i="44"/>
  <c r="CO55" i="57"/>
  <c r="X128" i="44"/>
  <c r="X77" i="44"/>
  <c r="X78" i="44"/>
  <c r="X112" i="44"/>
  <c r="W84" i="1"/>
  <c r="X67" i="47"/>
  <c r="CO58" i="57"/>
  <c r="X77" i="47"/>
  <c r="X78" i="47"/>
  <c r="X128" i="47"/>
  <c r="X112" i="47"/>
  <c r="W88" i="46"/>
  <c r="W87" i="46"/>
  <c r="W360" i="33"/>
  <c r="X67" i="45"/>
  <c r="X77" i="45"/>
  <c r="CO56" i="57"/>
  <c r="X78" i="45"/>
  <c r="X128" i="45"/>
  <c r="X112" i="45"/>
  <c r="X67" i="32"/>
  <c r="CO50" i="57"/>
  <c r="X128" i="32"/>
  <c r="X78" i="32"/>
  <c r="X77" i="32"/>
  <c r="X112" i="32"/>
  <c r="X67" i="42"/>
  <c r="CO52" i="57"/>
  <c r="X128" i="42"/>
  <c r="X78" i="42"/>
  <c r="X77" i="42"/>
  <c r="X112" i="42"/>
  <c r="X85" i="1"/>
  <c r="X49" i="33" s="1"/>
  <c r="X51" i="59" s="1"/>
  <c r="X276" i="51"/>
  <c r="X61" i="1"/>
  <c r="X67" i="49"/>
  <c r="CO60" i="57"/>
  <c r="X128" i="49"/>
  <c r="X77" i="49"/>
  <c r="X78" i="49"/>
  <c r="X112" i="49"/>
  <c r="W88" i="44"/>
  <c r="W87" i="44"/>
  <c r="W358" i="33"/>
  <c r="X67" i="48"/>
  <c r="CO59" i="57"/>
  <c r="X77" i="48"/>
  <c r="X128" i="48"/>
  <c r="X78" i="48"/>
  <c r="X112" i="48"/>
  <c r="X67" i="40"/>
  <c r="X128" i="40"/>
  <c r="CO54" i="57"/>
  <c r="X78" i="40"/>
  <c r="X77" i="40"/>
  <c r="X112" i="40"/>
  <c r="X67" i="41"/>
  <c r="CO51" i="57"/>
  <c r="X128" i="41"/>
  <c r="X78" i="41"/>
  <c r="X77" i="41"/>
  <c r="X112" i="41"/>
  <c r="W132" i="32"/>
  <c r="W133" i="32" s="1"/>
  <c r="W134" i="32" s="1"/>
  <c r="V79" i="32" s="1"/>
  <c r="W148" i="32" s="1"/>
  <c r="W396" i="33"/>
  <c r="W205" i="51"/>
  <c r="W221" i="51" s="1"/>
  <c r="W90" i="32"/>
  <c r="W130" i="32"/>
  <c r="V129" i="32"/>
  <c r="V131" i="32" s="1"/>
  <c r="V140" i="32" s="1"/>
  <c r="W132" i="42"/>
  <c r="W133" i="42" s="1"/>
  <c r="W134" i="42" s="1"/>
  <c r="V79" i="42" s="1"/>
  <c r="W148" i="42" s="1"/>
  <c r="W398" i="33"/>
  <c r="W207" i="51"/>
  <c r="W223" i="51" s="1"/>
  <c r="W90" i="42"/>
  <c r="V129" i="42"/>
  <c r="V131" i="42" s="1"/>
  <c r="V140" i="42" s="1"/>
  <c r="W130" i="42"/>
  <c r="W132" i="47"/>
  <c r="W133" i="47" s="1"/>
  <c r="W134" i="47" s="1"/>
  <c r="V79" i="47" s="1"/>
  <c r="W148" i="47" s="1"/>
  <c r="W404" i="33"/>
  <c r="W213" i="51"/>
  <c r="W229" i="51" s="1"/>
  <c r="W90" i="47"/>
  <c r="W130" i="47"/>
  <c r="V129" i="47"/>
  <c r="V131" i="47" s="1"/>
  <c r="V140" i="47" s="1"/>
  <c r="W324" i="33" l="1"/>
  <c r="W337" i="33" s="1"/>
  <c r="X119" i="40"/>
  <c r="X116" i="40"/>
  <c r="X289" i="33" s="1"/>
  <c r="X114" i="40"/>
  <c r="X115" i="40" s="1"/>
  <c r="X259" i="33" s="1"/>
  <c r="X119" i="32"/>
  <c r="X116" i="32"/>
  <c r="X285" i="33" s="1"/>
  <c r="X114" i="32"/>
  <c r="X115" i="32" s="1"/>
  <c r="X255" i="33" s="1"/>
  <c r="X270" i="33" s="1"/>
  <c r="W93" i="47"/>
  <c r="W94" i="47" s="1"/>
  <c r="W91" i="47"/>
  <c r="X119" i="41"/>
  <c r="X116" i="41"/>
  <c r="X286" i="33" s="1"/>
  <c r="X114" i="41"/>
  <c r="X115" i="41" s="1"/>
  <c r="X256" i="33" s="1"/>
  <c r="W132" i="44"/>
  <c r="W133" i="44" s="1"/>
  <c r="W134" i="44" s="1"/>
  <c r="V79" i="44" s="1"/>
  <c r="W148" i="44" s="1"/>
  <c r="W401" i="33"/>
  <c r="W210" i="51"/>
  <c r="W226" i="51" s="1"/>
  <c r="W90" i="44"/>
  <c r="W130" i="44"/>
  <c r="V129" i="44"/>
  <c r="V131" i="44" s="1"/>
  <c r="V140" i="44" s="1"/>
  <c r="X119" i="42"/>
  <c r="X116" i="42"/>
  <c r="X287" i="33" s="1"/>
  <c r="X114" i="42"/>
  <c r="X115" i="42" s="1"/>
  <c r="X257" i="33" s="1"/>
  <c r="X119" i="44"/>
  <c r="X116" i="44"/>
  <c r="X290" i="33" s="1"/>
  <c r="X114" i="44"/>
  <c r="X115" i="44" s="1"/>
  <c r="X260" i="33" s="1"/>
  <c r="W326" i="33"/>
  <c r="W339" i="33" s="1"/>
  <c r="X119" i="49"/>
  <c r="X116" i="49"/>
  <c r="X295" i="33" s="1"/>
  <c r="X114" i="49"/>
  <c r="X115" i="49" s="1"/>
  <c r="X265" i="33" s="1"/>
  <c r="X280" i="33" s="1"/>
  <c r="X290" i="51"/>
  <c r="X288" i="51"/>
  <c r="X116" i="47"/>
  <c r="X293" i="33" s="1"/>
  <c r="X119" i="47"/>
  <c r="X114" i="47"/>
  <c r="X115" i="47" s="1"/>
  <c r="X263" i="33" s="1"/>
  <c r="W330" i="33"/>
  <c r="W343" i="33" s="1"/>
  <c r="W132" i="48"/>
  <c r="W133" i="48" s="1"/>
  <c r="W134" i="48" s="1"/>
  <c r="V79" i="48" s="1"/>
  <c r="W148" i="48" s="1"/>
  <c r="W405" i="33"/>
  <c r="W214" i="51"/>
  <c r="W230" i="51" s="1"/>
  <c r="W90" i="48"/>
  <c r="W130" i="48"/>
  <c r="V129" i="48"/>
  <c r="V131" i="48" s="1"/>
  <c r="V140" i="48" s="1"/>
  <c r="W132" i="41"/>
  <c r="W133" i="41" s="1"/>
  <c r="W134" i="41" s="1"/>
  <c r="V79" i="41" s="1"/>
  <c r="W148" i="41" s="1"/>
  <c r="W397" i="33"/>
  <c r="W206" i="51"/>
  <c r="W222" i="51" s="1"/>
  <c r="W90" i="41"/>
  <c r="V129" i="41"/>
  <c r="V131" i="41" s="1"/>
  <c r="V140" i="41" s="1"/>
  <c r="W130" i="41"/>
  <c r="X119" i="46"/>
  <c r="X116" i="46"/>
  <c r="X292" i="33" s="1"/>
  <c r="X114" i="46"/>
  <c r="X115" i="46" s="1"/>
  <c r="X262" i="33" s="1"/>
  <c r="W132" i="49"/>
  <c r="W133" i="49" s="1"/>
  <c r="W134" i="49" s="1"/>
  <c r="V79" i="49" s="1"/>
  <c r="W148" i="49" s="1"/>
  <c r="W406" i="33"/>
  <c r="W215" i="51"/>
  <c r="W231" i="51" s="1"/>
  <c r="W90" i="49"/>
  <c r="V129" i="49"/>
  <c r="V131" i="49" s="1"/>
  <c r="V140" i="49" s="1"/>
  <c r="W130" i="49"/>
  <c r="W332" i="33"/>
  <c r="W345" i="33" s="1"/>
  <c r="W77" i="59"/>
  <c r="X50" i="48"/>
  <c r="X50" i="43"/>
  <c r="X50" i="47"/>
  <c r="X50" i="42"/>
  <c r="X50" i="32"/>
  <c r="X50" i="44"/>
  <c r="X50" i="46"/>
  <c r="X50" i="40"/>
  <c r="X50" i="41"/>
  <c r="X50" i="45"/>
  <c r="X50" i="49"/>
  <c r="X50" i="1"/>
  <c r="X119" i="43"/>
  <c r="X116" i="43"/>
  <c r="X288" i="33" s="1"/>
  <c r="X114" i="43"/>
  <c r="X115" i="43" s="1"/>
  <c r="X258" i="33" s="1"/>
  <c r="X273" i="33" s="1"/>
  <c r="W93" i="32"/>
  <c r="W94" i="32" s="1"/>
  <c r="W91" i="32"/>
  <c r="X67" i="1"/>
  <c r="X45" i="33" s="1"/>
  <c r="X39" i="33"/>
  <c r="CO49" i="57"/>
  <c r="CO61" i="57" s="1"/>
  <c r="X77" i="1"/>
  <c r="X128" i="1"/>
  <c r="X78" i="1"/>
  <c r="X112" i="1"/>
  <c r="W132" i="46"/>
  <c r="W133" i="46" s="1"/>
  <c r="W134" i="46" s="1"/>
  <c r="V79" i="46" s="1"/>
  <c r="W148" i="46" s="1"/>
  <c r="W403" i="33"/>
  <c r="W212" i="51"/>
  <c r="W228" i="51" s="1"/>
  <c r="W90" i="46"/>
  <c r="V129" i="46"/>
  <c r="V131" i="46" s="1"/>
  <c r="V140" i="46" s="1"/>
  <c r="W130" i="46"/>
  <c r="W352" i="33"/>
  <c r="W364" i="33" s="1"/>
  <c r="W88" i="1"/>
  <c r="W87" i="1"/>
  <c r="W51" i="33" s="1"/>
  <c r="W52" i="59" s="1"/>
  <c r="W48" i="33"/>
  <c r="W132" i="40"/>
  <c r="W133" i="40" s="1"/>
  <c r="W134" i="40" s="1"/>
  <c r="W400" i="33"/>
  <c r="W209" i="51"/>
  <c r="W225" i="51" s="1"/>
  <c r="W90" i="40"/>
  <c r="V129" i="40"/>
  <c r="V131" i="40" s="1"/>
  <c r="W130" i="40"/>
  <c r="W93" i="42"/>
  <c r="W94" i="42" s="1"/>
  <c r="W91" i="42"/>
  <c r="X119" i="48"/>
  <c r="X116" i="48"/>
  <c r="X294" i="33" s="1"/>
  <c r="X114" i="48"/>
  <c r="X115" i="48" s="1"/>
  <c r="X264" i="33" s="1"/>
  <c r="X279" i="33" s="1"/>
  <c r="X119" i="45"/>
  <c r="X116" i="45"/>
  <c r="X291" i="33" s="1"/>
  <c r="X114" i="45"/>
  <c r="X115" i="45" s="1"/>
  <c r="X261" i="33" s="1"/>
  <c r="W93" i="45"/>
  <c r="W94" i="45" s="1"/>
  <c r="W91" i="45"/>
  <c r="W132" i="43"/>
  <c r="W133" i="43" s="1"/>
  <c r="W134" i="43" s="1"/>
  <c r="V79" i="43" s="1"/>
  <c r="W148" i="43" s="1"/>
  <c r="W399" i="33"/>
  <c r="W208" i="51"/>
  <c r="W224" i="51" s="1"/>
  <c r="W90" i="43"/>
  <c r="V129" i="43"/>
  <c r="V131" i="43" s="1"/>
  <c r="V140" i="43" s="1"/>
  <c r="W130" i="43"/>
  <c r="X277" i="33" l="1"/>
  <c r="X278" i="33"/>
  <c r="X272" i="33"/>
  <c r="W93" i="46"/>
  <c r="W94" i="46" s="1"/>
  <c r="W91" i="46"/>
  <c r="W333" i="33"/>
  <c r="W346" i="33" s="1"/>
  <c r="X124" i="42"/>
  <c r="X121" i="42"/>
  <c r="X102" i="42"/>
  <c r="X71" i="42" s="1"/>
  <c r="X70" i="42" s="1"/>
  <c r="X124" i="45"/>
  <c r="X121" i="45"/>
  <c r="X102" i="45"/>
  <c r="X71" i="45" s="1"/>
  <c r="X70" i="45" s="1"/>
  <c r="W395" i="33"/>
  <c r="W132" i="1"/>
  <c r="W133" i="1" s="1"/>
  <c r="W134" i="1" s="1"/>
  <c r="W204" i="51"/>
  <c r="W220" i="51" s="1"/>
  <c r="W90" i="1"/>
  <c r="V129" i="1"/>
  <c r="W130" i="1"/>
  <c r="X119" i="1"/>
  <c r="X116" i="1"/>
  <c r="X284" i="33" s="1"/>
  <c r="X114" i="1"/>
  <c r="X115" i="1" s="1"/>
  <c r="X254" i="33" s="1"/>
  <c r="X102" i="43"/>
  <c r="X71" i="43" s="1"/>
  <c r="X70" i="43" s="1"/>
  <c r="X121" i="43"/>
  <c r="X124" i="43"/>
  <c r="V72" i="59"/>
  <c r="V140" i="40"/>
  <c r="V79" i="40"/>
  <c r="W148" i="40" s="1"/>
  <c r="W71" i="59"/>
  <c r="W334" i="33"/>
  <c r="W347" i="33" s="1"/>
  <c r="W93" i="48"/>
  <c r="W94" i="48" s="1"/>
  <c r="W91" i="48"/>
  <c r="X124" i="47"/>
  <c r="X121" i="47"/>
  <c r="X102" i="47"/>
  <c r="X71" i="47" s="1"/>
  <c r="X70" i="47" s="1"/>
  <c r="X124" i="44"/>
  <c r="X121" i="44"/>
  <c r="X102" i="44"/>
  <c r="X71" i="44" s="1"/>
  <c r="X70" i="44" s="1"/>
  <c r="X124" i="41"/>
  <c r="X121" i="41"/>
  <c r="X102" i="41"/>
  <c r="X71" i="41" s="1"/>
  <c r="X70" i="41" s="1"/>
  <c r="X124" i="40"/>
  <c r="X121" i="40"/>
  <c r="X102" i="40"/>
  <c r="X71" i="40" s="1"/>
  <c r="X70" i="40" s="1"/>
  <c r="W93" i="43"/>
  <c r="W94" i="43" s="1"/>
  <c r="W91" i="43"/>
  <c r="X124" i="46"/>
  <c r="X121" i="46"/>
  <c r="X102" i="46"/>
  <c r="X71" i="46" s="1"/>
  <c r="X70" i="46" s="1"/>
  <c r="X276" i="33"/>
  <c r="W93" i="40"/>
  <c r="W94" i="40" s="1"/>
  <c r="W91" i="40"/>
  <c r="W53" i="33"/>
  <c r="W54" i="59" s="1"/>
  <c r="W52" i="33"/>
  <c r="W53" i="59" s="1"/>
  <c r="W87" i="33"/>
  <c r="W50" i="59"/>
  <c r="W93" i="49"/>
  <c r="W94" i="49" s="1"/>
  <c r="W91" i="49"/>
  <c r="W325" i="33"/>
  <c r="W338" i="33" s="1"/>
  <c r="W329" i="33"/>
  <c r="W342" i="33" s="1"/>
  <c r="X124" i="32"/>
  <c r="X121" i="32"/>
  <c r="X102" i="32"/>
  <c r="X71" i="32" s="1"/>
  <c r="X70" i="32" s="1"/>
  <c r="W327" i="33"/>
  <c r="W340" i="33" s="1"/>
  <c r="X124" i="48"/>
  <c r="X121" i="48"/>
  <c r="X102" i="48"/>
  <c r="X71" i="48" s="1"/>
  <c r="X70" i="48" s="1"/>
  <c r="W331" i="33"/>
  <c r="W344" i="33" s="1"/>
  <c r="X48" i="59"/>
  <c r="W93" i="41"/>
  <c r="W94" i="41" s="1"/>
  <c r="W91" i="41"/>
  <c r="X292" i="51"/>
  <c r="X291" i="51"/>
  <c r="X305" i="51" s="1"/>
  <c r="X309" i="51" s="1"/>
  <c r="X297" i="51"/>
  <c r="X300" i="51"/>
  <c r="X295" i="51"/>
  <c r="X294" i="51"/>
  <c r="X298" i="51"/>
  <c r="X301" i="51"/>
  <c r="X293" i="51"/>
  <c r="X296" i="51"/>
  <c r="X299" i="51"/>
  <c r="X124" i="49"/>
  <c r="X121" i="49"/>
  <c r="X102" i="49"/>
  <c r="X71" i="49" s="1"/>
  <c r="X70" i="49" s="1"/>
  <c r="X275" i="33"/>
  <c r="W93" i="44"/>
  <c r="W94" i="44" s="1"/>
  <c r="W91" i="44"/>
  <c r="X271" i="33"/>
  <c r="X274" i="33"/>
  <c r="X269" i="33" l="1"/>
  <c r="X156" i="33"/>
  <c r="X86" i="32"/>
  <c r="X164" i="33"/>
  <c r="X86" i="47"/>
  <c r="X159" i="33"/>
  <c r="X86" i="43"/>
  <c r="W93" i="1"/>
  <c r="W94" i="1" s="1"/>
  <c r="W91" i="1"/>
  <c r="X166" i="33"/>
  <c r="X86" i="49"/>
  <c r="X163" i="33"/>
  <c r="X86" i="46"/>
  <c r="X157" i="33"/>
  <c r="X86" i="41"/>
  <c r="X161" i="33"/>
  <c r="X86" i="44"/>
  <c r="W328" i="33"/>
  <c r="W341" i="33" s="1"/>
  <c r="X124" i="1"/>
  <c r="X121" i="1"/>
  <c r="X124" i="33" s="1"/>
  <c r="X101" i="33" s="1"/>
  <c r="X102" i="1"/>
  <c r="X71" i="1" s="1"/>
  <c r="X158" i="33"/>
  <c r="X86" i="42"/>
  <c r="X165" i="33"/>
  <c r="X86" i="48"/>
  <c r="X160" i="33"/>
  <c r="X86" i="40"/>
  <c r="V79" i="1"/>
  <c r="W148" i="1" s="1"/>
  <c r="W136" i="1"/>
  <c r="W69" i="59"/>
  <c r="X162" i="33"/>
  <c r="X86" i="45"/>
  <c r="X304" i="51"/>
  <c r="X281" i="33"/>
  <c r="V131" i="1"/>
  <c r="V137" i="1"/>
  <c r="W409" i="33"/>
  <c r="W79" i="59" s="1"/>
  <c r="W410" i="33"/>
  <c r="W80" i="59" s="1"/>
  <c r="W411" i="33"/>
  <c r="W81" i="59" s="1"/>
  <c r="W408" i="33"/>
  <c r="W78" i="59" s="1"/>
  <c r="V70" i="59" l="1"/>
  <c r="V140" i="1"/>
  <c r="X246" i="33"/>
  <c r="X231" i="33"/>
  <c r="X249" i="33"/>
  <c r="X234" i="33"/>
  <c r="X155" i="33"/>
  <c r="X86" i="1"/>
  <c r="X245" i="33"/>
  <c r="X230" i="33"/>
  <c r="X247" i="33"/>
  <c r="X232" i="33"/>
  <c r="X248" i="33"/>
  <c r="X233" i="33"/>
  <c r="X308" i="51"/>
  <c r="X310" i="51" s="1"/>
  <c r="X306" i="51"/>
  <c r="X244" i="33"/>
  <c r="X229" i="33"/>
  <c r="X242" i="33"/>
  <c r="X227" i="33"/>
  <c r="W323" i="33"/>
  <c r="X70" i="1"/>
  <c r="X5" i="59" s="1"/>
  <c r="X56" i="33"/>
  <c r="X241" i="33"/>
  <c r="X226" i="33"/>
  <c r="X250" i="33"/>
  <c r="X235" i="33"/>
  <c r="X243" i="33"/>
  <c r="X228" i="33"/>
  <c r="X240" i="33"/>
  <c r="X225" i="33"/>
  <c r="X55" i="33" l="1"/>
  <c r="X55" i="59"/>
  <c r="Y59" i="33"/>
  <c r="X346" i="51"/>
  <c r="X350" i="51"/>
  <c r="X354" i="51"/>
  <c r="X345" i="51"/>
  <c r="X349" i="51"/>
  <c r="X353" i="51"/>
  <c r="X344" i="51"/>
  <c r="X348" i="51"/>
  <c r="X352" i="51"/>
  <c r="X347" i="51"/>
  <c r="X351" i="51"/>
  <c r="X355" i="51"/>
  <c r="X184" i="33"/>
  <c r="X167" i="33"/>
  <c r="X239" i="33"/>
  <c r="X251" i="33" s="1"/>
  <c r="X224" i="33"/>
  <c r="X236" i="33" s="1"/>
  <c r="W366" i="33"/>
  <c r="W336" i="33"/>
  <c r="X57" i="33"/>
  <c r="X57" i="59" s="1"/>
  <c r="X56" i="59"/>
  <c r="X64" i="33"/>
  <c r="X113" i="33" l="1"/>
  <c r="X119" i="33" s="1"/>
  <c r="X186" i="33"/>
  <c r="X185" i="33"/>
  <c r="X114" i="33" s="1"/>
  <c r="Z61" i="33"/>
  <c r="Y60" i="33"/>
  <c r="X71" i="33"/>
  <c r="X65" i="33"/>
  <c r="Y84" i="33" s="1"/>
  <c r="X61" i="59"/>
  <c r="V9" i="59"/>
  <c r="W376" i="33"/>
  <c r="Z59" i="59" l="1"/>
  <c r="AA62" i="33"/>
  <c r="AA60" i="59" s="1"/>
  <c r="X63" i="59"/>
  <c r="X70" i="33"/>
  <c r="Y91" i="33"/>
  <c r="Y9" i="55"/>
  <c r="Y4" i="56"/>
  <c r="Y58" i="59"/>
  <c r="X3" i="56" l="1"/>
  <c r="X81" i="49"/>
  <c r="X62" i="49" s="1"/>
  <c r="X63" i="49" s="1"/>
  <c r="X81" i="48"/>
  <c r="X62" i="48" s="1"/>
  <c r="X63" i="48" s="1"/>
  <c r="X81" i="47"/>
  <c r="X62" i="47" s="1"/>
  <c r="X63" i="47" s="1"/>
  <c r="X81" i="46"/>
  <c r="X62" i="46" s="1"/>
  <c r="X63" i="46" s="1"/>
  <c r="X81" i="45"/>
  <c r="X62" i="45" s="1"/>
  <c r="X63" i="45" s="1"/>
  <c r="X81" i="44"/>
  <c r="X62" i="44" s="1"/>
  <c r="X63" i="44" s="1"/>
  <c r="X81" i="40"/>
  <c r="X62" i="40" s="1"/>
  <c r="X63" i="40" s="1"/>
  <c r="X81" i="43"/>
  <c r="X62" i="43" s="1"/>
  <c r="X63" i="43" s="1"/>
  <c r="X81" i="41"/>
  <c r="X62" i="41" s="1"/>
  <c r="X63" i="41" s="1"/>
  <c r="X81" i="42"/>
  <c r="X62" i="42" s="1"/>
  <c r="X63" i="42" s="1"/>
  <c r="X81" i="1"/>
  <c r="X62" i="1" s="1"/>
  <c r="X63" i="1" s="1"/>
  <c r="X369" i="33"/>
  <c r="X375" i="33" s="1"/>
  <c r="X81" i="32"/>
  <c r="X62" i="32" s="1"/>
  <c r="X63" i="32" s="1"/>
  <c r="X62" i="59"/>
  <c r="Y72" i="33"/>
  <c r="Y107" i="49"/>
  <c r="Y106" i="49" s="1"/>
  <c r="Y109" i="49" s="1"/>
  <c r="Y103" i="49" s="1"/>
  <c r="Y107" i="48"/>
  <c r="Y106" i="48" s="1"/>
  <c r="Y109" i="48" s="1"/>
  <c r="Y103" i="48" s="1"/>
  <c r="Y107" i="47"/>
  <c r="Y106" i="47" s="1"/>
  <c r="Y109" i="47" s="1"/>
  <c r="Y103" i="47" s="1"/>
  <c r="Y107" i="46"/>
  <c r="Y106" i="46" s="1"/>
  <c r="Y109" i="46" s="1"/>
  <c r="Y103" i="46" s="1"/>
  <c r="Y107" i="45"/>
  <c r="Y106" i="45" s="1"/>
  <c r="Y109" i="45" s="1"/>
  <c r="Y103" i="45" s="1"/>
  <c r="Y107" i="44"/>
  <c r="Y106" i="44" s="1"/>
  <c r="Y109" i="44" s="1"/>
  <c r="Y103" i="44" s="1"/>
  <c r="Y107" i="40"/>
  <c r="Y106" i="40" s="1"/>
  <c r="Y109" i="40" s="1"/>
  <c r="Y103" i="40" s="1"/>
  <c r="Y107" i="43"/>
  <c r="Y106" i="43" s="1"/>
  <c r="Y109" i="43" s="1"/>
  <c r="Y103" i="43" s="1"/>
  <c r="Y107" i="42"/>
  <c r="Y106" i="42" s="1"/>
  <c r="Y109" i="42" s="1"/>
  <c r="Y103" i="42" s="1"/>
  <c r="Y107" i="32"/>
  <c r="Y106" i="32" s="1"/>
  <c r="Y109" i="32" s="1"/>
  <c r="Y103" i="32" s="1"/>
  <c r="Y107" i="41"/>
  <c r="Y106" i="41" s="1"/>
  <c r="Y109" i="41" s="1"/>
  <c r="Y103" i="41" s="1"/>
  <c r="Y107" i="1"/>
  <c r="Y8" i="55"/>
  <c r="Y90" i="33" l="1"/>
  <c r="Y83" i="33"/>
  <c r="Y101" i="41"/>
  <c r="Y211" i="33" s="1"/>
  <c r="Y66" i="41"/>
  <c r="Y101" i="40"/>
  <c r="Y214" i="33" s="1"/>
  <c r="Y66" i="40"/>
  <c r="Y101" i="47"/>
  <c r="Y218" i="33" s="1"/>
  <c r="Y66" i="47"/>
  <c r="X64" i="1"/>
  <c r="X65" i="1" s="1"/>
  <c r="X155" i="1"/>
  <c r="X64" i="40"/>
  <c r="X65" i="40" s="1"/>
  <c r="X68" i="40" s="1"/>
  <c r="X155" i="40"/>
  <c r="X155" i="47"/>
  <c r="X64" i="47"/>
  <c r="X65" i="47" s="1"/>
  <c r="X68" i="47" s="1"/>
  <c r="Y101" i="32"/>
  <c r="Y210" i="33" s="1"/>
  <c r="Y66" i="32"/>
  <c r="Y101" i="44"/>
  <c r="Y215" i="33" s="1"/>
  <c r="Y66" i="44"/>
  <c r="Y101" i="48"/>
  <c r="Y219" i="33" s="1"/>
  <c r="Y66" i="48"/>
  <c r="X155" i="42"/>
  <c r="X64" i="42"/>
  <c r="X65" i="42" s="1"/>
  <c r="X68" i="42" s="1"/>
  <c r="X155" i="44"/>
  <c r="X64" i="44"/>
  <c r="X65" i="44" s="1"/>
  <c r="X68" i="44" s="1"/>
  <c r="X155" i="48"/>
  <c r="X64" i="48"/>
  <c r="X65" i="48" s="1"/>
  <c r="X68" i="48" s="1"/>
  <c r="Y101" i="42"/>
  <c r="Y212" i="33" s="1"/>
  <c r="Y66" i="42"/>
  <c r="Y101" i="49"/>
  <c r="Y220" i="33" s="1"/>
  <c r="Y66" i="49"/>
  <c r="X155" i="32"/>
  <c r="X64" i="32"/>
  <c r="X65" i="32" s="1"/>
  <c r="X68" i="32" s="1"/>
  <c r="X64" i="41"/>
  <c r="X65" i="41" s="1"/>
  <c r="X68" i="41" s="1"/>
  <c r="X155" i="41"/>
  <c r="X155" i="45"/>
  <c r="X64" i="45"/>
  <c r="X65" i="45" s="1"/>
  <c r="X68" i="45" s="1"/>
  <c r="X155" i="49"/>
  <c r="X64" i="49"/>
  <c r="X65" i="49" s="1"/>
  <c r="X68" i="49" s="1"/>
  <c r="Y101" i="45"/>
  <c r="Y216" i="33" s="1"/>
  <c r="Y66" i="45"/>
  <c r="Y106" i="1"/>
  <c r="Y97" i="33"/>
  <c r="Y101" i="43"/>
  <c r="Y213" i="33" s="1"/>
  <c r="Y66" i="43"/>
  <c r="Y101" i="46"/>
  <c r="Y217" i="33" s="1"/>
  <c r="Y66" i="46"/>
  <c r="Y64" i="59"/>
  <c r="X155" i="43"/>
  <c r="X64" i="43"/>
  <c r="X65" i="43" s="1"/>
  <c r="X68" i="43" s="1"/>
  <c r="X64" i="46"/>
  <c r="X65" i="46" s="1"/>
  <c r="X68" i="46" s="1"/>
  <c r="X155" i="46"/>
  <c r="X55" i="56"/>
  <c r="X56" i="56" s="1"/>
  <c r="X37" i="56"/>
  <c r="X38" i="56" s="1"/>
  <c r="X47" i="56"/>
  <c r="X42" i="56"/>
  <c r="X43" i="56" s="1"/>
  <c r="Y46" i="56" l="1"/>
  <c r="X49" i="56"/>
  <c r="X84" i="46"/>
  <c r="X139" i="46"/>
  <c r="X73" i="46"/>
  <c r="Y74" i="46" s="1"/>
  <c r="X139" i="45"/>
  <c r="X73" i="45"/>
  <c r="Y74" i="45" s="1"/>
  <c r="X139" i="32"/>
  <c r="X73" i="32"/>
  <c r="Y74" i="32" s="1"/>
  <c r="X139" i="44"/>
  <c r="X73" i="44"/>
  <c r="Y74" i="44" s="1"/>
  <c r="X139" i="43"/>
  <c r="X73" i="43"/>
  <c r="Y74" i="43" s="1"/>
  <c r="X84" i="40"/>
  <c r="X139" i="40"/>
  <c r="X73" i="40"/>
  <c r="Y74" i="40" s="1"/>
  <c r="X60" i="56"/>
  <c r="X133" i="33" s="1"/>
  <c r="X59" i="56"/>
  <c r="X139" i="49"/>
  <c r="X73" i="49"/>
  <c r="Y74" i="49" s="1"/>
  <c r="X84" i="48"/>
  <c r="X139" i="48"/>
  <c r="X73" i="48"/>
  <c r="Y74" i="48" s="1"/>
  <c r="X139" i="42"/>
  <c r="X73" i="42"/>
  <c r="Y74" i="42" s="1"/>
  <c r="X139" i="47"/>
  <c r="X73" i="47"/>
  <c r="Y74" i="47" s="1"/>
  <c r="X52" i="56"/>
  <c r="Y41" i="56"/>
  <c r="Y109" i="1"/>
  <c r="Y103" i="1" s="1"/>
  <c r="Y96" i="33"/>
  <c r="Y104" i="33" s="1"/>
  <c r="X139" i="41"/>
  <c r="X73" i="41"/>
  <c r="Y74" i="41" s="1"/>
  <c r="X68" i="1"/>
  <c r="X43" i="33"/>
  <c r="X84" i="44" l="1"/>
  <c r="X84" i="49"/>
  <c r="X84" i="43"/>
  <c r="X38" i="33"/>
  <c r="X42" i="33"/>
  <c r="X47" i="59" s="1"/>
  <c r="X40" i="33"/>
  <c r="X44" i="33"/>
  <c r="Y85" i="42"/>
  <c r="Y279" i="51"/>
  <c r="Y61" i="42"/>
  <c r="X88" i="49"/>
  <c r="X87" i="49"/>
  <c r="X363" i="33"/>
  <c r="X88" i="44"/>
  <c r="X87" i="44"/>
  <c r="X358" i="33"/>
  <c r="Y85" i="45"/>
  <c r="Y283" i="51"/>
  <c r="Y61" i="45"/>
  <c r="X46" i="33"/>
  <c r="X49" i="59" s="1"/>
  <c r="X139" i="1"/>
  <c r="X73" i="1"/>
  <c r="Y74" i="1" s="1"/>
  <c r="X84" i="41"/>
  <c r="Y85" i="47"/>
  <c r="Y285" i="51"/>
  <c r="Y61" i="47"/>
  <c r="X87" i="48"/>
  <c r="X88" i="48"/>
  <c r="X362" i="33"/>
  <c r="X87" i="40"/>
  <c r="X88" i="40"/>
  <c r="X357" i="33"/>
  <c r="X87" i="43"/>
  <c r="X88" i="43"/>
  <c r="X356" i="33"/>
  <c r="Y85" i="32"/>
  <c r="Y277" i="51"/>
  <c r="Y61" i="32"/>
  <c r="X88" i="46"/>
  <c r="X87" i="46"/>
  <c r="X360" i="33"/>
  <c r="X84" i="42"/>
  <c r="Y85" i="49"/>
  <c r="Y287" i="51"/>
  <c r="Y61" i="49"/>
  <c r="Y85" i="44"/>
  <c r="Y282" i="51"/>
  <c r="Y61" i="44"/>
  <c r="X84" i="45"/>
  <c r="X48" i="56"/>
  <c r="Y85" i="41"/>
  <c r="Y278" i="51"/>
  <c r="Y61" i="41"/>
  <c r="Y101" i="1"/>
  <c r="Y209" i="33" s="1"/>
  <c r="Y66" i="1"/>
  <c r="X84" i="47"/>
  <c r="Y85" i="48"/>
  <c r="Y286" i="51"/>
  <c r="Y61" i="48"/>
  <c r="X61" i="56"/>
  <c r="X132" i="33"/>
  <c r="X75" i="59" s="1"/>
  <c r="Y85" i="40"/>
  <c r="Y281" i="51"/>
  <c r="Y61" i="40"/>
  <c r="Y85" i="43"/>
  <c r="Y280" i="51"/>
  <c r="Y61" i="43"/>
  <c r="X84" i="32"/>
  <c r="Y85" i="46"/>
  <c r="Y284" i="51"/>
  <c r="Y61" i="46"/>
  <c r="X62" i="56" l="1"/>
  <c r="X135" i="33" s="1"/>
  <c r="X134" i="33"/>
  <c r="X76" i="59" s="1"/>
  <c r="Y67" i="41"/>
  <c r="CP51" i="57"/>
  <c r="Y77" i="41"/>
  <c r="Y128" i="41"/>
  <c r="Y78" i="41"/>
  <c r="Y112" i="41"/>
  <c r="Y67" i="32"/>
  <c r="CP50" i="57"/>
  <c r="Y128" i="32"/>
  <c r="Y78" i="32"/>
  <c r="Y77" i="32"/>
  <c r="Y112" i="32"/>
  <c r="X132" i="40"/>
  <c r="X133" i="40" s="1"/>
  <c r="X134" i="40" s="1"/>
  <c r="X400" i="33"/>
  <c r="X209" i="51"/>
  <c r="X225" i="51" s="1"/>
  <c r="X90" i="40"/>
  <c r="X130" i="40"/>
  <c r="W129" i="40"/>
  <c r="W131" i="40" s="1"/>
  <c r="X132" i="44"/>
  <c r="X133" i="44" s="1"/>
  <c r="X134" i="44" s="1"/>
  <c r="W79" i="44" s="1"/>
  <c r="X148" i="44" s="1"/>
  <c r="X401" i="33"/>
  <c r="X210" i="51"/>
  <c r="X226" i="51" s="1"/>
  <c r="X90" i="44"/>
  <c r="W129" i="44"/>
  <c r="W131" i="44" s="1"/>
  <c r="W140" i="44" s="1"/>
  <c r="X130" i="44"/>
  <c r="Y67" i="42"/>
  <c r="CP52" i="57"/>
  <c r="Y128" i="42"/>
  <c r="Y78" i="42"/>
  <c r="Y77" i="42"/>
  <c r="Y112" i="42"/>
  <c r="Y67" i="48"/>
  <c r="CP59" i="57"/>
  <c r="Y128" i="48"/>
  <c r="Y77" i="48"/>
  <c r="Y78" i="48"/>
  <c r="Y112" i="48"/>
  <c r="X87" i="47"/>
  <c r="X88" i="47"/>
  <c r="X361" i="33"/>
  <c r="X132" i="43"/>
  <c r="X133" i="43" s="1"/>
  <c r="X134" i="43" s="1"/>
  <c r="W79" i="43" s="1"/>
  <c r="X148" i="43" s="1"/>
  <c r="X399" i="33"/>
  <c r="X208" i="51"/>
  <c r="X224" i="51" s="1"/>
  <c r="X90" i="43"/>
  <c r="X130" i="43"/>
  <c r="W129" i="43"/>
  <c r="W131" i="43" s="1"/>
  <c r="W140" i="43" s="1"/>
  <c r="Y67" i="47"/>
  <c r="CP58" i="57"/>
  <c r="Y78" i="47"/>
  <c r="Y128" i="47"/>
  <c r="Y77" i="47"/>
  <c r="Y112" i="47"/>
  <c r="X88" i="41"/>
  <c r="X87" i="41"/>
  <c r="X354" i="33"/>
  <c r="X84" i="1"/>
  <c r="X88" i="32"/>
  <c r="X87" i="32"/>
  <c r="X353" i="33"/>
  <c r="X88" i="45"/>
  <c r="X87" i="45"/>
  <c r="X359" i="33"/>
  <c r="Y85" i="1"/>
  <c r="Y49" i="33" s="1"/>
  <c r="Y51" i="59" s="1"/>
  <c r="Y276" i="51"/>
  <c r="Y61" i="1"/>
  <c r="Y67" i="45"/>
  <c r="CP56" i="57"/>
  <c r="Y77" i="45"/>
  <c r="Y78" i="45"/>
  <c r="Y128" i="45"/>
  <c r="Y112" i="45"/>
  <c r="Y67" i="46"/>
  <c r="CP57" i="57"/>
  <c r="Y78" i="46"/>
  <c r="Y128" i="46"/>
  <c r="Y77" i="46"/>
  <c r="Y112" i="46"/>
  <c r="Y67" i="43"/>
  <c r="CP53" i="57"/>
  <c r="Y128" i="43"/>
  <c r="Y78" i="43"/>
  <c r="Y77" i="43"/>
  <c r="Y112" i="43"/>
  <c r="Y67" i="40"/>
  <c r="CP54" i="57"/>
  <c r="Y78" i="40"/>
  <c r="Y128" i="40"/>
  <c r="Y77" i="40"/>
  <c r="Y112" i="40"/>
  <c r="Y67" i="44"/>
  <c r="CP55" i="57"/>
  <c r="Y128" i="44"/>
  <c r="Y77" i="44"/>
  <c r="Y78" i="44"/>
  <c r="Y112" i="44"/>
  <c r="Y67" i="49"/>
  <c r="CP60" i="57"/>
  <c r="Y78" i="49"/>
  <c r="Y128" i="49"/>
  <c r="Y77" i="49"/>
  <c r="Y112" i="49"/>
  <c r="X88" i="42"/>
  <c r="X87" i="42"/>
  <c r="X355" i="33"/>
  <c r="X132" i="46"/>
  <c r="X133" i="46" s="1"/>
  <c r="X134" i="46" s="1"/>
  <c r="W79" i="46" s="1"/>
  <c r="X148" i="46" s="1"/>
  <c r="X403" i="33"/>
  <c r="X212" i="51"/>
  <c r="X228" i="51" s="1"/>
  <c r="X90" i="46"/>
  <c r="W129" i="46"/>
  <c r="W131" i="46" s="1"/>
  <c r="W140" i="46" s="1"/>
  <c r="X130" i="46"/>
  <c r="X132" i="48"/>
  <c r="X133" i="48" s="1"/>
  <c r="X134" i="48" s="1"/>
  <c r="W79" i="48" s="1"/>
  <c r="X148" i="48" s="1"/>
  <c r="X405" i="33"/>
  <c r="X214" i="51"/>
  <c r="X230" i="51" s="1"/>
  <c r="X90" i="48"/>
  <c r="X130" i="48"/>
  <c r="W129" i="48"/>
  <c r="W131" i="48" s="1"/>
  <c r="W140" i="48" s="1"/>
  <c r="X132" i="49"/>
  <c r="X133" i="49" s="1"/>
  <c r="X134" i="49" s="1"/>
  <c r="W79" i="49" s="1"/>
  <c r="X148" i="49" s="1"/>
  <c r="X406" i="33"/>
  <c r="X215" i="51"/>
  <c r="X231" i="51" s="1"/>
  <c r="X90" i="49"/>
  <c r="X130" i="49"/>
  <c r="W129" i="49"/>
  <c r="W131" i="49" s="1"/>
  <c r="W140" i="49" s="1"/>
  <c r="X93" i="46" l="1"/>
  <c r="X94" i="46" s="1"/>
  <c r="X91" i="46"/>
  <c r="Y119" i="45"/>
  <c r="Y116" i="45"/>
  <c r="Y291" i="33" s="1"/>
  <c r="Y114" i="45"/>
  <c r="Y115" i="45" s="1"/>
  <c r="Y261" i="33" s="1"/>
  <c r="Y288" i="51"/>
  <c r="Y290" i="51" s="1"/>
  <c r="X352" i="33"/>
  <c r="X364" i="33" s="1"/>
  <c r="X88" i="1"/>
  <c r="X87" i="1"/>
  <c r="X51" i="33" s="1"/>
  <c r="X52" i="59" s="1"/>
  <c r="X48" i="33"/>
  <c r="Y119" i="47"/>
  <c r="Y116" i="47"/>
  <c r="Y293" i="33" s="1"/>
  <c r="Y114" i="47"/>
  <c r="Y115" i="47" s="1"/>
  <c r="Y263" i="33" s="1"/>
  <c r="X327" i="33"/>
  <c r="X340" i="33" s="1"/>
  <c r="X132" i="47"/>
  <c r="X133" i="47" s="1"/>
  <c r="X134" i="47" s="1"/>
  <c r="W79" i="47" s="1"/>
  <c r="X148" i="47" s="1"/>
  <c r="X404" i="33"/>
  <c r="X213" i="51"/>
  <c r="X229" i="51" s="1"/>
  <c r="X90" i="47"/>
  <c r="W129" i="47"/>
  <c r="W131" i="47" s="1"/>
  <c r="W140" i="47" s="1"/>
  <c r="X130" i="47"/>
  <c r="W79" i="40"/>
  <c r="X148" i="40" s="1"/>
  <c r="X71" i="59"/>
  <c r="X333" i="33"/>
  <c r="X346" i="33" s="1"/>
  <c r="Y119" i="43"/>
  <c r="Y116" i="43"/>
  <c r="Y288" i="33" s="1"/>
  <c r="Y114" i="43"/>
  <c r="Y115" i="43" s="1"/>
  <c r="Y258" i="33" s="1"/>
  <c r="Y119" i="46"/>
  <c r="Y116" i="46"/>
  <c r="Y292" i="33" s="1"/>
  <c r="Y114" i="46"/>
  <c r="Y115" i="46" s="1"/>
  <c r="Y262" i="33" s="1"/>
  <c r="X93" i="43"/>
  <c r="X94" i="43" s="1"/>
  <c r="X91" i="43"/>
  <c r="X93" i="40"/>
  <c r="X94" i="40" s="1"/>
  <c r="X91" i="40"/>
  <c r="Y119" i="32"/>
  <c r="Y116" i="32"/>
  <c r="Y285" i="33" s="1"/>
  <c r="Y114" i="32"/>
  <c r="Y115" i="32" s="1"/>
  <c r="Y255" i="33" s="1"/>
  <c r="Y270" i="33" s="1"/>
  <c r="X334" i="33"/>
  <c r="X347" i="33" s="1"/>
  <c r="X93" i="48"/>
  <c r="X94" i="48" s="1"/>
  <c r="X91" i="48"/>
  <c r="X132" i="42"/>
  <c r="X133" i="42" s="1"/>
  <c r="X134" i="42" s="1"/>
  <c r="W79" i="42" s="1"/>
  <c r="X148" i="42" s="1"/>
  <c r="X398" i="33"/>
  <c r="X207" i="51"/>
  <c r="X223" i="51" s="1"/>
  <c r="X90" i="42"/>
  <c r="W129" i="42"/>
  <c r="W131" i="42" s="1"/>
  <c r="W140" i="42" s="1"/>
  <c r="X130" i="42"/>
  <c r="Y119" i="44"/>
  <c r="Y116" i="44"/>
  <c r="Y290" i="33" s="1"/>
  <c r="Y114" i="44"/>
  <c r="Y115" i="44" s="1"/>
  <c r="Y260" i="33" s="1"/>
  <c r="Y275" i="33" s="1"/>
  <c r="Y119" i="40"/>
  <c r="Y116" i="40"/>
  <c r="Y289" i="33" s="1"/>
  <c r="Y114" i="40"/>
  <c r="Y115" i="40" s="1"/>
  <c r="Y259" i="33" s="1"/>
  <c r="Y274" i="33" s="1"/>
  <c r="X132" i="45"/>
  <c r="X133" i="45" s="1"/>
  <c r="X134" i="45" s="1"/>
  <c r="W79" i="45" s="1"/>
  <c r="X148" i="45" s="1"/>
  <c r="X402" i="33"/>
  <c r="X211" i="51"/>
  <c r="X227" i="51" s="1"/>
  <c r="X90" i="45"/>
  <c r="X130" i="45"/>
  <c r="W129" i="45"/>
  <c r="W131" i="45" s="1"/>
  <c r="W140" i="45" s="1"/>
  <c r="X132" i="32"/>
  <c r="X133" i="32" s="1"/>
  <c r="X134" i="32" s="1"/>
  <c r="W79" i="32" s="1"/>
  <c r="X148" i="32" s="1"/>
  <c r="X396" i="33"/>
  <c r="X205" i="51"/>
  <c r="X221" i="51" s="1"/>
  <c r="X90" i="32"/>
  <c r="W129" i="32"/>
  <c r="W131" i="32" s="1"/>
  <c r="W140" i="32" s="1"/>
  <c r="X130" i="32"/>
  <c r="Y119" i="48"/>
  <c r="Y116" i="48"/>
  <c r="Y294" i="33" s="1"/>
  <c r="Y114" i="48"/>
  <c r="Y115" i="48" s="1"/>
  <c r="Y264" i="33" s="1"/>
  <c r="Y119" i="42"/>
  <c r="Y116" i="42"/>
  <c r="Y287" i="33" s="1"/>
  <c r="Y114" i="42"/>
  <c r="Y115" i="42" s="1"/>
  <c r="Y257" i="33" s="1"/>
  <c r="X329" i="33"/>
  <c r="X342" i="33" s="1"/>
  <c r="Y119" i="41"/>
  <c r="Y116" i="41"/>
  <c r="Y286" i="33" s="1"/>
  <c r="Y114" i="41"/>
  <c r="Y115" i="41" s="1"/>
  <c r="Y256" i="33" s="1"/>
  <c r="X77" i="59"/>
  <c r="Y50" i="47"/>
  <c r="Y50" i="42"/>
  <c r="Y50" i="1"/>
  <c r="Y50" i="44"/>
  <c r="Y50" i="45"/>
  <c r="Y50" i="43"/>
  <c r="Y50" i="46"/>
  <c r="Y50" i="32"/>
  <c r="Y50" i="40"/>
  <c r="Y50" i="41"/>
  <c r="Y50" i="49"/>
  <c r="Y50" i="48"/>
  <c r="X93" i="49"/>
  <c r="X94" i="49" s="1"/>
  <c r="X91" i="49"/>
  <c r="X331" i="33"/>
  <c r="X344" i="33" s="1"/>
  <c r="Y119" i="49"/>
  <c r="Y116" i="49"/>
  <c r="Y295" i="33" s="1"/>
  <c r="Y114" i="49"/>
  <c r="Y115" i="49" s="1"/>
  <c r="Y265" i="33" s="1"/>
  <c r="Y280" i="33" s="1"/>
  <c r="Y67" i="1"/>
  <c r="Y45" i="33" s="1"/>
  <c r="Y39" i="33"/>
  <c r="CP49" i="57"/>
  <c r="CP61" i="57" s="1"/>
  <c r="Y128" i="1"/>
  <c r="Y78" i="1"/>
  <c r="Y77" i="1"/>
  <c r="Y112" i="1"/>
  <c r="X132" i="41"/>
  <c r="X133" i="41" s="1"/>
  <c r="X134" i="41" s="1"/>
  <c r="W79" i="41" s="1"/>
  <c r="X148" i="41" s="1"/>
  <c r="X397" i="33"/>
  <c r="X206" i="51"/>
  <c r="X222" i="51" s="1"/>
  <c r="X90" i="41"/>
  <c r="W129" i="41"/>
  <c r="W131" i="41" s="1"/>
  <c r="W140" i="41" s="1"/>
  <c r="X130" i="41"/>
  <c r="X93" i="44"/>
  <c r="X94" i="44" s="1"/>
  <c r="X91" i="44"/>
  <c r="W72" i="59"/>
  <c r="W140" i="40"/>
  <c r="Y273" i="33" l="1"/>
  <c r="Y277" i="33"/>
  <c r="Y278" i="33"/>
  <c r="Y276" i="33"/>
  <c r="X325" i="33"/>
  <c r="X338" i="33" s="1"/>
  <c r="Y121" i="49"/>
  <c r="Y102" i="49"/>
  <c r="Y71" i="49" s="1"/>
  <c r="Y70" i="49" s="1"/>
  <c r="Y124" i="49"/>
  <c r="Y279" i="33"/>
  <c r="X324" i="33"/>
  <c r="X337" i="33" s="1"/>
  <c r="Y124" i="44"/>
  <c r="Y121" i="44"/>
  <c r="Y102" i="44"/>
  <c r="Y71" i="44" s="1"/>
  <c r="Y70" i="44" s="1"/>
  <c r="Y124" i="46"/>
  <c r="Y121" i="46"/>
  <c r="Y102" i="46"/>
  <c r="Y71" i="46" s="1"/>
  <c r="Y70" i="46" s="1"/>
  <c r="X328" i="33"/>
  <c r="X341" i="33" s="1"/>
  <c r="X53" i="33"/>
  <c r="X54" i="59" s="1"/>
  <c r="X52" i="33"/>
  <c r="X53" i="59" s="1"/>
  <c r="X87" i="33"/>
  <c r="X50" i="59"/>
  <c r="Y124" i="45"/>
  <c r="Y121" i="45"/>
  <c r="Y102" i="45"/>
  <c r="Y71" i="45" s="1"/>
  <c r="Y70" i="45" s="1"/>
  <c r="Y48" i="59"/>
  <c r="Y124" i="41"/>
  <c r="Y121" i="41"/>
  <c r="Y102" i="41"/>
  <c r="Y71" i="41" s="1"/>
  <c r="Y70" i="41" s="1"/>
  <c r="Y272" i="33"/>
  <c r="X93" i="32"/>
  <c r="X94" i="32" s="1"/>
  <c r="X91" i="32"/>
  <c r="Y124" i="40"/>
  <c r="Y121" i="40"/>
  <c r="Y102" i="40"/>
  <c r="Y71" i="40" s="1"/>
  <c r="Y70" i="40" s="1"/>
  <c r="Y124" i="32"/>
  <c r="Y121" i="32"/>
  <c r="Y102" i="32"/>
  <c r="Y71" i="32" s="1"/>
  <c r="Y70" i="32" s="1"/>
  <c r="Y295" i="51"/>
  <c r="Y293" i="51"/>
  <c r="Y300" i="51"/>
  <c r="Y299" i="51"/>
  <c r="Y297" i="51"/>
  <c r="Y292" i="51"/>
  <c r="Y296" i="51"/>
  <c r="Y294" i="51"/>
  <c r="Y291" i="51"/>
  <c r="Y301" i="51"/>
  <c r="Y298" i="51"/>
  <c r="Y124" i="48"/>
  <c r="Y121" i="48"/>
  <c r="Y102" i="48"/>
  <c r="Y71" i="48" s="1"/>
  <c r="Y70" i="48" s="1"/>
  <c r="X330" i="33"/>
  <c r="X343" i="33" s="1"/>
  <c r="X326" i="33"/>
  <c r="X339" i="33" s="1"/>
  <c r="X332" i="33"/>
  <c r="X345" i="33" s="1"/>
  <c r="X132" i="1"/>
  <c r="X133" i="1" s="1"/>
  <c r="X134" i="1" s="1"/>
  <c r="X395" i="33"/>
  <c r="X204" i="51"/>
  <c r="X220" i="51" s="1"/>
  <c r="X90" i="1"/>
  <c r="W129" i="1"/>
  <c r="X130" i="1"/>
  <c r="X93" i="41"/>
  <c r="X94" i="41" s="1"/>
  <c r="X91" i="41"/>
  <c r="Y119" i="1"/>
  <c r="Y116" i="1"/>
  <c r="Y284" i="33" s="1"/>
  <c r="Y114" i="1"/>
  <c r="Y115" i="1" s="1"/>
  <c r="Y254" i="33" s="1"/>
  <c r="Y271" i="33"/>
  <c r="Y124" i="42"/>
  <c r="Y121" i="42"/>
  <c r="Y102" i="42"/>
  <c r="Y71" i="42" s="1"/>
  <c r="Y70" i="42" s="1"/>
  <c r="X93" i="45"/>
  <c r="X94" i="45" s="1"/>
  <c r="X91" i="45"/>
  <c r="X93" i="42"/>
  <c r="X94" i="42" s="1"/>
  <c r="X91" i="42"/>
  <c r="Y124" i="43"/>
  <c r="Y121" i="43"/>
  <c r="Y102" i="43"/>
  <c r="Y71" i="43" s="1"/>
  <c r="Y70" i="43" s="1"/>
  <c r="X93" i="47"/>
  <c r="X94" i="47" s="1"/>
  <c r="X91" i="47"/>
  <c r="Y124" i="47"/>
  <c r="Y121" i="47"/>
  <c r="Y102" i="47"/>
  <c r="Y71" i="47" s="1"/>
  <c r="Y70" i="47" s="1"/>
  <c r="Y305" i="51" l="1"/>
  <c r="Y309" i="51" s="1"/>
  <c r="Y269" i="33"/>
  <c r="W131" i="1"/>
  <c r="W137" i="1"/>
  <c r="Y161" i="33"/>
  <c r="Y86" i="44"/>
  <c r="Y159" i="33"/>
  <c r="Y86" i="43"/>
  <c r="Y281" i="33"/>
  <c r="X93" i="1"/>
  <c r="X94" i="1" s="1"/>
  <c r="X91" i="1"/>
  <c r="Y156" i="33"/>
  <c r="Y86" i="32"/>
  <c r="Y163" i="33"/>
  <c r="Y86" i="46"/>
  <c r="Y166" i="33"/>
  <c r="Y86" i="49"/>
  <c r="Y164" i="33"/>
  <c r="Y86" i="47"/>
  <c r="Y158" i="33"/>
  <c r="Y86" i="42"/>
  <c r="Y160" i="33"/>
  <c r="Y86" i="40"/>
  <c r="Y304" i="51"/>
  <c r="X136" i="1"/>
  <c r="W79" i="1"/>
  <c r="X148" i="1" s="1"/>
  <c r="X69" i="59"/>
  <c r="Y162" i="33"/>
  <c r="Y86" i="45"/>
  <c r="Y124" i="1"/>
  <c r="Y121" i="1"/>
  <c r="Y124" i="33" s="1"/>
  <c r="Y101" i="33" s="1"/>
  <c r="Y102" i="1"/>
  <c r="Y71" i="1" s="1"/>
  <c r="X409" i="33"/>
  <c r="X79" i="59" s="1"/>
  <c r="X410" i="33"/>
  <c r="X80" i="59" s="1"/>
  <c r="X411" i="33"/>
  <c r="X81" i="59" s="1"/>
  <c r="X408" i="33"/>
  <c r="X78" i="59" s="1"/>
  <c r="Y165" i="33"/>
  <c r="Y86" i="48"/>
  <c r="Y157" i="33"/>
  <c r="Y86" i="41"/>
  <c r="X323" i="33" l="1"/>
  <c r="Y249" i="33"/>
  <c r="Y234" i="33"/>
  <c r="Y245" i="33"/>
  <c r="Y230" i="33"/>
  <c r="Y244" i="33"/>
  <c r="Y229" i="33"/>
  <c r="Y70" i="1"/>
  <c r="Y5" i="59" s="1"/>
  <c r="Y56" i="33"/>
  <c r="Y246" i="33"/>
  <c r="Y231" i="33"/>
  <c r="Y308" i="51"/>
  <c r="Y310" i="51" s="1"/>
  <c r="Y306" i="51"/>
  <c r="Y242" i="33"/>
  <c r="Y227" i="33"/>
  <c r="Y250" i="33"/>
  <c r="Y235" i="33"/>
  <c r="Y240" i="33"/>
  <c r="Y225" i="33"/>
  <c r="Y155" i="33"/>
  <c r="Y86" i="1"/>
  <c r="Y248" i="33"/>
  <c r="Y233" i="33"/>
  <c r="Y247" i="33"/>
  <c r="Y232" i="33"/>
  <c r="Y241" i="33"/>
  <c r="Y226" i="33"/>
  <c r="Y243" i="33"/>
  <c r="Y228" i="33"/>
  <c r="W70" i="59"/>
  <c r="W140" i="1"/>
  <c r="Y57" i="33" l="1"/>
  <c r="Y57" i="59" s="1"/>
  <c r="Y56" i="59"/>
  <c r="Y64" i="33"/>
  <c r="Y55" i="33"/>
  <c r="Y55" i="59"/>
  <c r="Z59" i="33"/>
  <c r="X366" i="33"/>
  <c r="X336" i="33"/>
  <c r="Y184" i="33"/>
  <c r="Y167" i="33"/>
  <c r="Y239" i="33"/>
  <c r="Y251" i="33" s="1"/>
  <c r="Y224" i="33"/>
  <c r="Y236" i="33" s="1"/>
  <c r="Y346" i="51"/>
  <c r="Y350" i="51"/>
  <c r="Y354" i="51"/>
  <c r="Y345" i="51"/>
  <c r="Y349" i="51"/>
  <c r="Y353" i="51"/>
  <c r="Y344" i="51"/>
  <c r="Y348" i="51"/>
  <c r="Y352" i="51"/>
  <c r="Y347" i="51"/>
  <c r="Y351" i="51"/>
  <c r="Y355" i="51"/>
  <c r="W9" i="59" l="1"/>
  <c r="X376" i="33"/>
  <c r="Y65" i="33"/>
  <c r="Z84" i="33" s="1"/>
  <c r="Y61" i="59"/>
  <c r="AA61" i="33"/>
  <c r="Z60" i="33"/>
  <c r="Y71" i="33"/>
  <c r="Y113" i="33"/>
  <c r="Y119" i="33" s="1"/>
  <c r="Y186" i="33"/>
  <c r="Y185" i="33"/>
  <c r="Y114" i="33" s="1"/>
  <c r="Z91" i="33" l="1"/>
  <c r="Z9" i="55"/>
  <c r="Z4" i="56"/>
  <c r="Z58" i="59"/>
  <c r="AA59" i="59"/>
  <c r="AB62" i="33"/>
  <c r="AB60" i="59" s="1"/>
  <c r="Y63" i="59"/>
  <c r="Y70" i="33"/>
  <c r="Y3" i="56" l="1"/>
  <c r="Y81" i="49"/>
  <c r="Y62" i="49" s="1"/>
  <c r="Y63" i="49" s="1"/>
  <c r="Y81" i="48"/>
  <c r="Y62" i="48" s="1"/>
  <c r="Y63" i="48" s="1"/>
  <c r="Y81" i="47"/>
  <c r="Y62" i="47" s="1"/>
  <c r="Y63" i="47" s="1"/>
  <c r="Y81" i="46"/>
  <c r="Y62" i="46" s="1"/>
  <c r="Y63" i="46" s="1"/>
  <c r="Y81" i="45"/>
  <c r="Y62" i="45" s="1"/>
  <c r="Y63" i="45" s="1"/>
  <c r="Y81" i="44"/>
  <c r="Y62" i="44" s="1"/>
  <c r="Y63" i="44" s="1"/>
  <c r="Y81" i="40"/>
  <c r="Y62" i="40" s="1"/>
  <c r="Y63" i="40" s="1"/>
  <c r="Y81" i="43"/>
  <c r="Y62" i="43" s="1"/>
  <c r="Y63" i="43" s="1"/>
  <c r="Y81" i="41"/>
  <c r="Y62" i="41" s="1"/>
  <c r="Y63" i="41" s="1"/>
  <c r="Y81" i="42"/>
  <c r="Y62" i="42" s="1"/>
  <c r="Y63" i="42" s="1"/>
  <c r="Y81" i="1"/>
  <c r="Y62" i="1" s="1"/>
  <c r="Y63" i="1" s="1"/>
  <c r="Y369" i="33"/>
  <c r="Y375" i="33" s="1"/>
  <c r="Y81" i="32"/>
  <c r="Y62" i="32" s="1"/>
  <c r="Y63" i="32" s="1"/>
  <c r="Y62" i="59"/>
  <c r="Z72" i="33"/>
  <c r="Z107" i="49"/>
  <c r="Z106" i="49" s="1"/>
  <c r="Z109" i="49" s="1"/>
  <c r="Z103" i="49" s="1"/>
  <c r="Z107" i="48"/>
  <c r="Z106" i="48" s="1"/>
  <c r="Z109" i="48" s="1"/>
  <c r="Z103" i="48" s="1"/>
  <c r="Z107" i="47"/>
  <c r="Z106" i="47" s="1"/>
  <c r="Z109" i="47" s="1"/>
  <c r="Z103" i="47" s="1"/>
  <c r="Z107" i="46"/>
  <c r="Z106" i="46" s="1"/>
  <c r="Z109" i="46" s="1"/>
  <c r="Z103" i="46" s="1"/>
  <c r="Z107" i="45"/>
  <c r="Z106" i="45" s="1"/>
  <c r="Z109" i="45" s="1"/>
  <c r="Z103" i="45" s="1"/>
  <c r="Z107" i="44"/>
  <c r="Z106" i="44" s="1"/>
  <c r="Z109" i="44" s="1"/>
  <c r="Z103" i="44" s="1"/>
  <c r="Z107" i="40"/>
  <c r="Z106" i="40" s="1"/>
  <c r="Z109" i="40" s="1"/>
  <c r="Z103" i="40" s="1"/>
  <c r="Z107" i="43"/>
  <c r="Z106" i="43" s="1"/>
  <c r="Z109" i="43" s="1"/>
  <c r="Z103" i="43" s="1"/>
  <c r="Z107" i="32"/>
  <c r="Z106" i="32" s="1"/>
  <c r="Z109" i="32" s="1"/>
  <c r="Z103" i="32" s="1"/>
  <c r="Z107" i="41"/>
  <c r="Z106" i="41" s="1"/>
  <c r="Z109" i="41" s="1"/>
  <c r="Z103" i="41" s="1"/>
  <c r="Z107" i="42"/>
  <c r="Z106" i="42" s="1"/>
  <c r="Z109" i="42" s="1"/>
  <c r="Z103" i="42" s="1"/>
  <c r="Z107" i="1"/>
  <c r="Z8" i="55"/>
  <c r="Z101" i="42" l="1"/>
  <c r="Z212" i="33" s="1"/>
  <c r="Z66" i="42"/>
  <c r="Z101" i="40"/>
  <c r="Z214" i="33" s="1"/>
  <c r="Z66" i="40"/>
  <c r="Z101" i="47"/>
  <c r="Z218" i="33" s="1"/>
  <c r="Z66" i="47"/>
  <c r="Y155" i="1"/>
  <c r="Y64" i="1"/>
  <c r="Y65" i="1" s="1"/>
  <c r="Y155" i="40"/>
  <c r="Y64" i="40"/>
  <c r="Y65" i="40" s="1"/>
  <c r="Y68" i="40" s="1"/>
  <c r="Y155" i="47"/>
  <c r="Y64" i="47"/>
  <c r="Y65" i="47" s="1"/>
  <c r="Y68" i="47" s="1"/>
  <c r="Z101" i="44"/>
  <c r="Z215" i="33" s="1"/>
  <c r="Z66" i="44"/>
  <c r="Z101" i="48"/>
  <c r="Z219" i="33" s="1"/>
  <c r="Z66" i="48"/>
  <c r="Y155" i="42"/>
  <c r="Y64" i="42"/>
  <c r="Y65" i="42" s="1"/>
  <c r="Y68" i="42" s="1"/>
  <c r="Y155" i="44"/>
  <c r="Y64" i="44"/>
  <c r="Y65" i="44" s="1"/>
  <c r="Y68" i="44" s="1"/>
  <c r="Y155" i="48"/>
  <c r="Y64" i="48"/>
  <c r="Y65" i="48" s="1"/>
  <c r="Y68" i="48" s="1"/>
  <c r="Z101" i="32"/>
  <c r="Z210" i="33" s="1"/>
  <c r="Z66" i="32"/>
  <c r="Z101" i="49"/>
  <c r="Z220" i="33" s="1"/>
  <c r="Z66" i="49"/>
  <c r="Y155" i="32"/>
  <c r="Y64" i="32"/>
  <c r="Y65" i="32" s="1"/>
  <c r="Y68" i="32" s="1"/>
  <c r="Y155" i="41"/>
  <c r="Y64" i="41"/>
  <c r="Y65" i="41" s="1"/>
  <c r="Y68" i="41" s="1"/>
  <c r="Y155" i="45"/>
  <c r="Y64" i="45"/>
  <c r="Y65" i="45" s="1"/>
  <c r="Y68" i="45" s="1"/>
  <c r="Y155" i="49"/>
  <c r="Y64" i="49"/>
  <c r="Y65" i="49" s="1"/>
  <c r="Y68" i="49" s="1"/>
  <c r="Z101" i="41"/>
  <c r="Z211" i="33" s="1"/>
  <c r="Z66" i="41"/>
  <c r="Z90" i="33"/>
  <c r="Z83" i="33"/>
  <c r="Z101" i="45"/>
  <c r="Z216" i="33" s="1"/>
  <c r="Z66" i="45"/>
  <c r="Z106" i="1"/>
  <c r="Z97" i="33"/>
  <c r="Z101" i="43"/>
  <c r="Z213" i="33" s="1"/>
  <c r="Z66" i="43"/>
  <c r="Z101" i="46"/>
  <c r="Z217" i="33" s="1"/>
  <c r="Z66" i="46"/>
  <c r="Z64" i="59"/>
  <c r="Y155" i="43"/>
  <c r="Y64" i="43"/>
  <c r="Y65" i="43" s="1"/>
  <c r="Y68" i="43" s="1"/>
  <c r="Y64" i="46"/>
  <c r="Y65" i="46" s="1"/>
  <c r="Y68" i="46" s="1"/>
  <c r="Y155" i="46"/>
  <c r="Y55" i="56"/>
  <c r="Y56" i="56" s="1"/>
  <c r="Y37" i="56"/>
  <c r="Y38" i="56" s="1"/>
  <c r="Y47" i="56"/>
  <c r="Y42" i="56"/>
  <c r="Y43" i="56" s="1"/>
  <c r="Z46" i="56" l="1"/>
  <c r="Y49" i="56"/>
  <c r="Y84" i="46"/>
  <c r="Y139" i="46"/>
  <c r="Y73" i="46"/>
  <c r="Z74" i="46" s="1"/>
  <c r="Y139" i="45"/>
  <c r="Y73" i="45"/>
  <c r="Z74" i="45" s="1"/>
  <c r="Y139" i="32"/>
  <c r="Y73" i="32"/>
  <c r="Z74" i="32" s="1"/>
  <c r="Y139" i="44"/>
  <c r="Y73" i="44"/>
  <c r="Z74" i="44" s="1"/>
  <c r="Y139" i="47"/>
  <c r="Y73" i="47"/>
  <c r="Z74" i="47" s="1"/>
  <c r="Y68" i="1"/>
  <c r="Y43" i="33"/>
  <c r="Y59" i="56"/>
  <c r="Y60" i="56"/>
  <c r="Y133" i="33" s="1"/>
  <c r="Y84" i="43"/>
  <c r="Y139" i="43"/>
  <c r="Y73" i="43"/>
  <c r="Z74" i="43" s="1"/>
  <c r="Y52" i="56"/>
  <c r="Y139" i="49"/>
  <c r="Y73" i="49"/>
  <c r="Z74" i="49" s="1"/>
  <c r="Y139" i="41"/>
  <c r="Y73" i="41"/>
  <c r="Z74" i="41" s="1"/>
  <c r="Y139" i="48"/>
  <c r="Y73" i="48"/>
  <c r="Z74" i="48" s="1"/>
  <c r="Y139" i="42"/>
  <c r="Y73" i="42"/>
  <c r="Z74" i="42" s="1"/>
  <c r="Y139" i="40"/>
  <c r="Y73" i="40"/>
  <c r="Z74" i="40" s="1"/>
  <c r="Z41" i="56"/>
  <c r="Z109" i="1"/>
  <c r="Z103" i="1" s="1"/>
  <c r="Z96" i="33"/>
  <c r="Z104" i="33" s="1"/>
  <c r="Y84" i="42" l="1"/>
  <c r="Y84" i="44"/>
  <c r="Y84" i="47"/>
  <c r="Y88" i="42"/>
  <c r="Y87" i="42"/>
  <c r="Y355" i="33"/>
  <c r="Z85" i="41"/>
  <c r="Z278" i="51"/>
  <c r="Z61" i="41"/>
  <c r="Y61" i="56"/>
  <c r="Y132" i="33"/>
  <c r="Y75" i="59" s="1"/>
  <c r="Y87" i="44"/>
  <c r="Y88" i="44"/>
  <c r="Y358" i="33"/>
  <c r="Z85" i="45"/>
  <c r="Z283" i="51"/>
  <c r="Z61" i="45"/>
  <c r="Y84" i="40"/>
  <c r="Z85" i="48"/>
  <c r="Z286" i="51"/>
  <c r="Z61" i="48"/>
  <c r="Y84" i="49"/>
  <c r="Y88" i="43"/>
  <c r="Y87" i="43"/>
  <c r="Y356" i="33"/>
  <c r="Y38" i="33"/>
  <c r="Y42" i="33"/>
  <c r="Y47" i="59" s="1"/>
  <c r="Y40" i="33"/>
  <c r="Y44" i="33"/>
  <c r="Y88" i="47"/>
  <c r="Y87" i="47"/>
  <c r="Y361" i="33"/>
  <c r="Z85" i="32"/>
  <c r="Z277" i="51"/>
  <c r="Z61" i="32"/>
  <c r="Y88" i="46"/>
  <c r="Y87" i="46"/>
  <c r="Y360" i="33"/>
  <c r="Z85" i="42"/>
  <c r="Z279" i="51"/>
  <c r="Z61" i="42"/>
  <c r="Y84" i="41"/>
  <c r="Y84" i="1"/>
  <c r="Y46" i="33"/>
  <c r="Y49" i="59" s="1"/>
  <c r="Y139" i="1"/>
  <c r="Y73" i="1"/>
  <c r="Z74" i="1" s="1"/>
  <c r="Z85" i="44"/>
  <c r="Z282" i="51"/>
  <c r="Z61" i="44"/>
  <c r="Y84" i="45"/>
  <c r="Y48" i="56"/>
  <c r="Z101" i="1"/>
  <c r="Z209" i="33" s="1"/>
  <c r="Z66" i="1"/>
  <c r="Z85" i="40"/>
  <c r="Z281" i="51"/>
  <c r="Z61" i="40"/>
  <c r="Y84" i="48"/>
  <c r="Z85" i="49"/>
  <c r="Z287" i="51"/>
  <c r="Z61" i="49"/>
  <c r="Z85" i="43"/>
  <c r="Z280" i="51"/>
  <c r="Z61" i="43"/>
  <c r="Z85" i="47"/>
  <c r="Z285" i="51"/>
  <c r="Z61" i="47"/>
  <c r="Y84" i="32"/>
  <c r="Z85" i="46"/>
  <c r="Z284" i="51"/>
  <c r="Z61" i="46"/>
  <c r="Z67" i="46" l="1"/>
  <c r="CQ57" i="57"/>
  <c r="Z128" i="46"/>
  <c r="Z77" i="46"/>
  <c r="Z78" i="46"/>
  <c r="Z112" i="46"/>
  <c r="Y88" i="32"/>
  <c r="Y87" i="32"/>
  <c r="Y353" i="33"/>
  <c r="Z67" i="42"/>
  <c r="CQ52" i="57"/>
  <c r="Z77" i="42"/>
  <c r="Z128" i="42"/>
  <c r="Z78" i="42"/>
  <c r="Z112" i="42"/>
  <c r="Y132" i="43"/>
  <c r="Y133" i="43" s="1"/>
  <c r="Y134" i="43" s="1"/>
  <c r="X79" i="43" s="1"/>
  <c r="Y148" i="43" s="1"/>
  <c r="Y399" i="33"/>
  <c r="Y208" i="51"/>
  <c r="Y224" i="51" s="1"/>
  <c r="Y90" i="43"/>
  <c r="Y130" i="43"/>
  <c r="X129" i="43"/>
  <c r="X131" i="43" s="1"/>
  <c r="X140" i="43" s="1"/>
  <c r="Z67" i="45"/>
  <c r="CQ56" i="57"/>
  <c r="Z77" i="45"/>
  <c r="Z78" i="45"/>
  <c r="Z128" i="45"/>
  <c r="Z112" i="45"/>
  <c r="Y62" i="56"/>
  <c r="Y135" i="33" s="1"/>
  <c r="Y134" i="33"/>
  <c r="Y76" i="59" s="1"/>
  <c r="Z67" i="43"/>
  <c r="CQ53" i="57"/>
  <c r="Z78" i="43"/>
  <c r="Z128" i="43"/>
  <c r="Z77" i="43"/>
  <c r="Z112" i="43"/>
  <c r="Z67" i="49"/>
  <c r="CQ60" i="57"/>
  <c r="Z77" i="49"/>
  <c r="Z78" i="49"/>
  <c r="Z128" i="49"/>
  <c r="Z112" i="49"/>
  <c r="Y88" i="48"/>
  <c r="Y87" i="48"/>
  <c r="Y362" i="33"/>
  <c r="Y132" i="47"/>
  <c r="Y133" i="47" s="1"/>
  <c r="Y134" i="47" s="1"/>
  <c r="X79" i="47" s="1"/>
  <c r="Y148" i="47" s="1"/>
  <c r="Y404" i="33"/>
  <c r="Y213" i="51"/>
  <c r="Y229" i="51" s="1"/>
  <c r="Y90" i="47"/>
  <c r="X129" i="47"/>
  <c r="X131" i="47" s="1"/>
  <c r="X140" i="47" s="1"/>
  <c r="Y130" i="47"/>
  <c r="Y88" i="49"/>
  <c r="Y87" i="49"/>
  <c r="Y363" i="33"/>
  <c r="Y132" i="44"/>
  <c r="Y133" i="44" s="1"/>
  <c r="Y134" i="44" s="1"/>
  <c r="X79" i="44" s="1"/>
  <c r="Y148" i="44" s="1"/>
  <c r="Y401" i="33"/>
  <c r="Y210" i="51"/>
  <c r="Y226" i="51" s="1"/>
  <c r="Y90" i="44"/>
  <c r="Y130" i="44"/>
  <c r="X129" i="44"/>
  <c r="X131" i="44" s="1"/>
  <c r="X140" i="44" s="1"/>
  <c r="Z67" i="41"/>
  <c r="CQ51" i="57"/>
  <c r="Z128" i="41"/>
  <c r="Z78" i="41"/>
  <c r="Z77" i="41"/>
  <c r="Z112" i="41"/>
  <c r="Z77" i="40"/>
  <c r="Z78" i="40"/>
  <c r="Z67" i="40"/>
  <c r="CQ54" i="57"/>
  <c r="Z128" i="40"/>
  <c r="Z112" i="40"/>
  <c r="Y88" i="45"/>
  <c r="Y87" i="45"/>
  <c r="Y359" i="33"/>
  <c r="Y88" i="1"/>
  <c r="Y87" i="1"/>
  <c r="Y352" i="33"/>
  <c r="Y48" i="33"/>
  <c r="Y132" i="46"/>
  <c r="Y133" i="46" s="1"/>
  <c r="Y134" i="46" s="1"/>
  <c r="X79" i="46" s="1"/>
  <c r="Y148" i="46" s="1"/>
  <c r="Y403" i="33"/>
  <c r="Y212" i="51"/>
  <c r="Y228" i="51" s="1"/>
  <c r="Y90" i="46"/>
  <c r="X129" i="46"/>
  <c r="X131" i="46" s="1"/>
  <c r="X140" i="46" s="1"/>
  <c r="Y130" i="46"/>
  <c r="Z78" i="48"/>
  <c r="Z67" i="48"/>
  <c r="CQ59" i="57"/>
  <c r="Z128" i="48"/>
  <c r="Z77" i="48"/>
  <c r="Z112" i="48"/>
  <c r="Y88" i="40"/>
  <c r="Y87" i="40"/>
  <c r="Y357" i="33"/>
  <c r="Z78" i="47"/>
  <c r="Z67" i="47"/>
  <c r="CQ58" i="57"/>
  <c r="Z77" i="47"/>
  <c r="Z128" i="47"/>
  <c r="Z112" i="47"/>
  <c r="Z67" i="44"/>
  <c r="CQ55" i="57"/>
  <c r="Z77" i="44"/>
  <c r="Z78" i="44"/>
  <c r="Z128" i="44"/>
  <c r="Z112" i="44"/>
  <c r="Z85" i="1"/>
  <c r="Z49" i="33" s="1"/>
  <c r="Z51" i="59" s="1"/>
  <c r="Z276" i="51"/>
  <c r="Z61" i="1"/>
  <c r="Y88" i="41"/>
  <c r="Y87" i="41"/>
  <c r="Y354" i="33"/>
  <c r="Z67" i="32"/>
  <c r="CQ50" i="57"/>
  <c r="Z128" i="32"/>
  <c r="Z78" i="32"/>
  <c r="Z77" i="32"/>
  <c r="Z112" i="32"/>
  <c r="Y132" i="42"/>
  <c r="Y133" i="42" s="1"/>
  <c r="Y134" i="42" s="1"/>
  <c r="X79" i="42" s="1"/>
  <c r="Y148" i="42" s="1"/>
  <c r="Y398" i="33"/>
  <c r="Y207" i="51"/>
  <c r="Y223" i="51" s="1"/>
  <c r="Y90" i="42"/>
  <c r="X129" i="42"/>
  <c r="X131" i="42" s="1"/>
  <c r="X140" i="42" s="1"/>
  <c r="Y130" i="42"/>
  <c r="Z119" i="32" l="1"/>
  <c r="Z116" i="32"/>
  <c r="Z285" i="33" s="1"/>
  <c r="Z114" i="32"/>
  <c r="Z115" i="32" s="1"/>
  <c r="Z255" i="33" s="1"/>
  <c r="Z270" i="33" s="1"/>
  <c r="Y364" i="33"/>
  <c r="Y93" i="47"/>
  <c r="Y94" i="47" s="1"/>
  <c r="Y91" i="47"/>
  <c r="Z119" i="49"/>
  <c r="Z116" i="49"/>
  <c r="Z295" i="33" s="1"/>
  <c r="Z114" i="49"/>
  <c r="Z115" i="49" s="1"/>
  <c r="Z265" i="33" s="1"/>
  <c r="Z116" i="45"/>
  <c r="Z291" i="33" s="1"/>
  <c r="Z119" i="45"/>
  <c r="Z114" i="45"/>
  <c r="Z115" i="45" s="1"/>
  <c r="Z261" i="33" s="1"/>
  <c r="Y327" i="33"/>
  <c r="Y340" i="33" s="1"/>
  <c r="Y132" i="32"/>
  <c r="Y133" i="32" s="1"/>
  <c r="Y134" i="32" s="1"/>
  <c r="X79" i="32" s="1"/>
  <c r="Y148" i="32" s="1"/>
  <c r="Y396" i="33"/>
  <c r="Y205" i="51"/>
  <c r="Y221" i="51" s="1"/>
  <c r="Y90" i="32"/>
  <c r="X129" i="32"/>
  <c r="X131" i="32" s="1"/>
  <c r="X140" i="32" s="1"/>
  <c r="Y130" i="32"/>
  <c r="Y132" i="41"/>
  <c r="Y133" i="41" s="1"/>
  <c r="Y134" i="41" s="1"/>
  <c r="X79" i="41" s="1"/>
  <c r="Y148" i="41" s="1"/>
  <c r="Y397" i="33"/>
  <c r="Y206" i="51"/>
  <c r="Y222" i="51" s="1"/>
  <c r="Y90" i="41"/>
  <c r="X129" i="41"/>
  <c r="X131" i="41" s="1"/>
  <c r="X140" i="41" s="1"/>
  <c r="Y130" i="41"/>
  <c r="Y132" i="40"/>
  <c r="Y133" i="40" s="1"/>
  <c r="Y134" i="40" s="1"/>
  <c r="Y400" i="33"/>
  <c r="Y209" i="51"/>
  <c r="Y225" i="51" s="1"/>
  <c r="Y90" i="40"/>
  <c r="Y130" i="40"/>
  <c r="X129" i="40"/>
  <c r="X131" i="40" s="1"/>
  <c r="Y51" i="33"/>
  <c r="Y52" i="59" s="1"/>
  <c r="Y132" i="45"/>
  <c r="Y133" i="45" s="1"/>
  <c r="Y134" i="45" s="1"/>
  <c r="X79" i="45" s="1"/>
  <c r="Y148" i="45" s="1"/>
  <c r="Y402" i="33"/>
  <c r="Y211" i="51"/>
  <c r="Y227" i="51" s="1"/>
  <c r="Y90" i="45"/>
  <c r="X129" i="45"/>
  <c r="X131" i="45" s="1"/>
  <c r="X140" i="45" s="1"/>
  <c r="Y130" i="45"/>
  <c r="Z119" i="41"/>
  <c r="Z116" i="41"/>
  <c r="Z286" i="33" s="1"/>
  <c r="Z114" i="41"/>
  <c r="Z115" i="41" s="1"/>
  <c r="Z256" i="33" s="1"/>
  <c r="Y329" i="33"/>
  <c r="Y342" i="33" s="1"/>
  <c r="Y132" i="49"/>
  <c r="Y133" i="49" s="1"/>
  <c r="Y134" i="49" s="1"/>
  <c r="X79" i="49" s="1"/>
  <c r="Y148" i="49" s="1"/>
  <c r="Y406" i="33"/>
  <c r="Y215" i="51"/>
  <c r="Y231" i="51" s="1"/>
  <c r="Y90" i="49"/>
  <c r="Y130" i="49"/>
  <c r="X129" i="49"/>
  <c r="X131" i="49" s="1"/>
  <c r="X140" i="49" s="1"/>
  <c r="Y93" i="43"/>
  <c r="Y94" i="43" s="1"/>
  <c r="Y91" i="43"/>
  <c r="Z116" i="46"/>
  <c r="Z292" i="33" s="1"/>
  <c r="Z119" i="46"/>
  <c r="Z114" i="46"/>
  <c r="Z115" i="46" s="1"/>
  <c r="Z262" i="33" s="1"/>
  <c r="Z67" i="1"/>
  <c r="Z45" i="33" s="1"/>
  <c r="Z39" i="33"/>
  <c r="CQ49" i="57"/>
  <c r="CQ61" i="57" s="1"/>
  <c r="Z128" i="1"/>
  <c r="Z77" i="1"/>
  <c r="Z78" i="1"/>
  <c r="Z112" i="1"/>
  <c r="Z119" i="44"/>
  <c r="Z116" i="44"/>
  <c r="Z290" i="33" s="1"/>
  <c r="Z114" i="44"/>
  <c r="Z115" i="44" s="1"/>
  <c r="Z260" i="33" s="1"/>
  <c r="Z119" i="48"/>
  <c r="Z116" i="48"/>
  <c r="Z294" i="33" s="1"/>
  <c r="Z114" i="48"/>
  <c r="Z115" i="48" s="1"/>
  <c r="Z264" i="33" s="1"/>
  <c r="Z279" i="33" s="1"/>
  <c r="Y331" i="33"/>
  <c r="Y344" i="33" s="1"/>
  <c r="Y132" i="1"/>
  <c r="Y133" i="1" s="1"/>
  <c r="Y134" i="1" s="1"/>
  <c r="Y395" i="33"/>
  <c r="Y204" i="51"/>
  <c r="Y220" i="51" s="1"/>
  <c r="Y90" i="1"/>
  <c r="X129" i="1"/>
  <c r="Y130" i="1"/>
  <c r="Z119" i="40"/>
  <c r="Z116" i="40"/>
  <c r="Z289" i="33" s="1"/>
  <c r="Z114" i="40"/>
  <c r="Z115" i="40" s="1"/>
  <c r="Z259" i="33" s="1"/>
  <c r="Z274" i="33" s="1"/>
  <c r="Y93" i="44"/>
  <c r="Y94" i="44" s="1"/>
  <c r="Y91" i="44"/>
  <c r="Z119" i="42"/>
  <c r="Z116" i="42"/>
  <c r="Z287" i="33" s="1"/>
  <c r="Z114" i="42"/>
  <c r="Z115" i="42" s="1"/>
  <c r="Z257" i="33" s="1"/>
  <c r="Y326" i="33"/>
  <c r="Y339" i="33" s="1"/>
  <c r="Y93" i="42"/>
  <c r="Y94" i="42" s="1"/>
  <c r="Y91" i="42"/>
  <c r="Z288" i="51"/>
  <c r="Z290" i="51" s="1"/>
  <c r="Z119" i="47"/>
  <c r="Z116" i="47"/>
  <c r="Z293" i="33" s="1"/>
  <c r="Z114" i="47"/>
  <c r="Z115" i="47" s="1"/>
  <c r="Z263" i="33" s="1"/>
  <c r="Y93" i="46"/>
  <c r="Y94" i="46" s="1"/>
  <c r="Y91" i="46"/>
  <c r="Y87" i="33"/>
  <c r="Y53" i="33"/>
  <c r="Y54" i="59" s="1"/>
  <c r="Y52" i="33"/>
  <c r="Y53" i="59" s="1"/>
  <c r="Y50" i="59"/>
  <c r="Y332" i="33"/>
  <c r="Y345" i="33" s="1"/>
  <c r="Y132" i="48"/>
  <c r="Y133" i="48" s="1"/>
  <c r="Y134" i="48" s="1"/>
  <c r="X79" i="48" s="1"/>
  <c r="Y148" i="48" s="1"/>
  <c r="Y405" i="33"/>
  <c r="Y214" i="51"/>
  <c r="Y230" i="51" s="1"/>
  <c r="Y90" i="48"/>
  <c r="X129" i="48"/>
  <c r="X131" i="48" s="1"/>
  <c r="X140" i="48" s="1"/>
  <c r="Y130" i="48"/>
  <c r="Z119" i="43"/>
  <c r="Z116" i="43"/>
  <c r="Z288" i="33" s="1"/>
  <c r="Z114" i="43"/>
  <c r="Z115" i="43" s="1"/>
  <c r="Z258" i="33" s="1"/>
  <c r="Y77" i="59"/>
  <c r="Z50" i="42"/>
  <c r="Z50" i="46"/>
  <c r="Z50" i="45"/>
  <c r="Z50" i="1"/>
  <c r="Z50" i="43"/>
  <c r="Z50" i="32"/>
  <c r="Z50" i="47"/>
  <c r="Z50" i="41"/>
  <c r="Z50" i="49"/>
  <c r="Z50" i="40"/>
  <c r="Z50" i="44"/>
  <c r="Z50" i="48"/>
  <c r="Z275" i="33" l="1"/>
  <c r="Z273" i="33"/>
  <c r="Z271" i="33"/>
  <c r="Z280" i="33"/>
  <c r="Z272" i="33"/>
  <c r="Y410" i="33"/>
  <c r="Y80" i="59" s="1"/>
  <c r="Y411" i="33"/>
  <c r="Y81" i="59" s="1"/>
  <c r="Y409" i="33"/>
  <c r="Y79" i="59" s="1"/>
  <c r="Y408" i="33"/>
  <c r="Y78" i="59" s="1"/>
  <c r="Z124" i="46"/>
  <c r="Z102" i="46"/>
  <c r="Z71" i="46" s="1"/>
  <c r="Z70" i="46" s="1"/>
  <c r="Z121" i="46"/>
  <c r="Y330" i="33"/>
  <c r="Y343" i="33" s="1"/>
  <c r="Y93" i="40"/>
  <c r="Y94" i="40" s="1"/>
  <c r="Y91" i="40"/>
  <c r="Y93" i="32"/>
  <c r="Y94" i="32" s="1"/>
  <c r="Y91" i="32"/>
  <c r="Z124" i="47"/>
  <c r="Z121" i="47"/>
  <c r="Z102" i="47"/>
  <c r="Z71" i="47" s="1"/>
  <c r="Z70" i="47" s="1"/>
  <c r="X131" i="1"/>
  <c r="X137" i="1"/>
  <c r="Y136" i="1"/>
  <c r="X79" i="1"/>
  <c r="Y148" i="1" s="1"/>
  <c r="Y69" i="59"/>
  <c r="Z48" i="59"/>
  <c r="Y334" i="33"/>
  <c r="Y347" i="33" s="1"/>
  <c r="Y93" i="45"/>
  <c r="Y94" i="45" s="1"/>
  <c r="Y91" i="45"/>
  <c r="Y325" i="33"/>
  <c r="Y338" i="33" s="1"/>
  <c r="Y93" i="48"/>
  <c r="Y94" i="48" s="1"/>
  <c r="Y91" i="48"/>
  <c r="Z299" i="51"/>
  <c r="Z300" i="51"/>
  <c r="Z297" i="51"/>
  <c r="Z294" i="51"/>
  <c r="Z292" i="51"/>
  <c r="Z295" i="51"/>
  <c r="Z296" i="51"/>
  <c r="Z291" i="51"/>
  <c r="Z301" i="51"/>
  <c r="Z293" i="51"/>
  <c r="Z298" i="51"/>
  <c r="Z124" i="42"/>
  <c r="Z121" i="42"/>
  <c r="Z102" i="42"/>
  <c r="Z71" i="42" s="1"/>
  <c r="Z70" i="42" s="1"/>
  <c r="Y93" i="1"/>
  <c r="Y94" i="1" s="1"/>
  <c r="Y91" i="1"/>
  <c r="Z124" i="44"/>
  <c r="Z121" i="44"/>
  <c r="Z102" i="44"/>
  <c r="Z71" i="44" s="1"/>
  <c r="Z70" i="44" s="1"/>
  <c r="Y93" i="49"/>
  <c r="Y94" i="49" s="1"/>
  <c r="Y91" i="49"/>
  <c r="Z124" i="41"/>
  <c r="Z121" i="41"/>
  <c r="Z102" i="41"/>
  <c r="Z71" i="41" s="1"/>
  <c r="Z70" i="41" s="1"/>
  <c r="X72" i="59"/>
  <c r="X140" i="40"/>
  <c r="Y93" i="41"/>
  <c r="Y94" i="41" s="1"/>
  <c r="Y91" i="41"/>
  <c r="Z276" i="33"/>
  <c r="Z124" i="32"/>
  <c r="Z121" i="32"/>
  <c r="Z102" i="32"/>
  <c r="Z71" i="32" s="1"/>
  <c r="Z70" i="32" s="1"/>
  <c r="Y333" i="33"/>
  <c r="Y346" i="33" s="1"/>
  <c r="Z124" i="43"/>
  <c r="Z121" i="43"/>
  <c r="Z102" i="43"/>
  <c r="Z71" i="43" s="1"/>
  <c r="Z70" i="43" s="1"/>
  <c r="Z278" i="33"/>
  <c r="Z305" i="51"/>
  <c r="Z309" i="51" s="1"/>
  <c r="Z304" i="51"/>
  <c r="Z124" i="40"/>
  <c r="Z121" i="40"/>
  <c r="Z102" i="40"/>
  <c r="Z71" i="40" s="1"/>
  <c r="Z70" i="40" s="1"/>
  <c r="Z124" i="48"/>
  <c r="Z121" i="48"/>
  <c r="Z102" i="48"/>
  <c r="Z71" i="48" s="1"/>
  <c r="Z70" i="48" s="1"/>
  <c r="Z119" i="1"/>
  <c r="Z116" i="1"/>
  <c r="Z284" i="33" s="1"/>
  <c r="Z114" i="1"/>
  <c r="Z115" i="1" s="1"/>
  <c r="Z254" i="33" s="1"/>
  <c r="Z277" i="33"/>
  <c r="X79" i="40"/>
  <c r="Y148" i="40" s="1"/>
  <c r="Y71" i="59"/>
  <c r="Y324" i="33"/>
  <c r="Y337" i="33" s="1"/>
  <c r="Z121" i="45"/>
  <c r="Z102" i="45"/>
  <c r="Z71" i="45" s="1"/>
  <c r="Z70" i="45" s="1"/>
  <c r="Z124" i="45"/>
  <c r="Z124" i="49"/>
  <c r="Z121" i="49"/>
  <c r="Z102" i="49"/>
  <c r="Z71" i="49" s="1"/>
  <c r="Z70" i="49" s="1"/>
  <c r="Z162" i="33" l="1"/>
  <c r="Z86" i="45"/>
  <c r="Z156" i="33"/>
  <c r="Z86" i="32"/>
  <c r="Z157" i="33"/>
  <c r="Z86" i="41"/>
  <c r="Z164" i="33"/>
  <c r="Z86" i="47"/>
  <c r="Z163" i="33"/>
  <c r="Z86" i="46"/>
  <c r="Z165" i="33"/>
  <c r="Z86" i="48"/>
  <c r="Z269" i="33"/>
  <c r="Z281" i="33" s="1"/>
  <c r="Z160" i="33"/>
  <c r="Z86" i="40"/>
  <c r="Z161" i="33"/>
  <c r="Z86" i="44"/>
  <c r="X70" i="59"/>
  <c r="X140" i="1"/>
  <c r="Z308" i="51"/>
  <c r="Z310" i="51" s="1"/>
  <c r="Z306" i="51"/>
  <c r="Z158" i="33"/>
  <c r="Z86" i="42"/>
  <c r="Y323" i="33"/>
  <c r="Z166" i="33"/>
  <c r="Z86" i="49"/>
  <c r="Y328" i="33"/>
  <c r="Y341" i="33" s="1"/>
  <c r="Z124" i="1"/>
  <c r="Z121" i="1"/>
  <c r="Z124" i="33" s="1"/>
  <c r="Z101" i="33" s="1"/>
  <c r="Z102" i="1"/>
  <c r="Z71" i="1" s="1"/>
  <c r="Z159" i="33"/>
  <c r="Z86" i="43"/>
  <c r="Z249" i="33" l="1"/>
  <c r="Z234" i="33"/>
  <c r="Z248" i="33"/>
  <c r="Z233" i="33"/>
  <c r="Z155" i="33"/>
  <c r="Z86" i="1"/>
  <c r="Z242" i="33"/>
  <c r="Z227" i="33"/>
  <c r="Z244" i="33"/>
  <c r="Z229" i="33"/>
  <c r="Z240" i="33"/>
  <c r="Z225" i="33"/>
  <c r="Z250" i="33"/>
  <c r="Z235" i="33"/>
  <c r="Z243" i="33"/>
  <c r="Z228" i="33"/>
  <c r="Y366" i="33"/>
  <c r="Y336" i="33"/>
  <c r="Z247" i="33"/>
  <c r="Z232" i="33"/>
  <c r="Z241" i="33"/>
  <c r="Z226" i="33"/>
  <c r="Z70" i="1"/>
  <c r="Z5" i="59" s="1"/>
  <c r="Z56" i="33"/>
  <c r="Z344" i="51"/>
  <c r="Z348" i="51"/>
  <c r="Z352" i="51"/>
  <c r="Z347" i="51"/>
  <c r="Z351" i="51"/>
  <c r="Z355" i="51"/>
  <c r="Z346" i="51"/>
  <c r="Z350" i="51"/>
  <c r="Z354" i="51"/>
  <c r="Z345" i="51"/>
  <c r="Z349" i="51"/>
  <c r="Z353" i="51"/>
  <c r="Z245" i="33"/>
  <c r="Z230" i="33"/>
  <c r="Z246" i="33"/>
  <c r="Z231" i="33"/>
  <c r="Z55" i="33" l="1"/>
  <c r="Z55" i="59"/>
  <c r="AA59" i="33"/>
  <c r="X9" i="59"/>
  <c r="Y376" i="33"/>
  <c r="Z184" i="33"/>
  <c r="Z167" i="33"/>
  <c r="Z239" i="33"/>
  <c r="Z251" i="33" s="1"/>
  <c r="Z224" i="33"/>
  <c r="Z236" i="33" s="1"/>
  <c r="Z57" i="33"/>
  <c r="Z57" i="59" s="1"/>
  <c r="Z56" i="59"/>
  <c r="Z64" i="33"/>
  <c r="Z65" i="33" l="1"/>
  <c r="AA84" i="33" s="1"/>
  <c r="Z61" i="59"/>
  <c r="AB61" i="33"/>
  <c r="AA60" i="33"/>
  <c r="Z71" i="33"/>
  <c r="Z113" i="33"/>
  <c r="Z119" i="33" s="1"/>
  <c r="Z186" i="33"/>
  <c r="Z185" i="33"/>
  <c r="Z114" i="33" s="1"/>
  <c r="Z63" i="59" l="1"/>
  <c r="Z70" i="33"/>
  <c r="AA91" i="33"/>
  <c r="AA9" i="55"/>
  <c r="AB59" i="59"/>
  <c r="AC62" i="33"/>
  <c r="AC60" i="59" s="1"/>
  <c r="AA4" i="56"/>
  <c r="AA58" i="59"/>
  <c r="AA107" i="49" l="1"/>
  <c r="AA106" i="49" s="1"/>
  <c r="AA109" i="49" s="1"/>
  <c r="AA103" i="49" s="1"/>
  <c r="AA107" i="48"/>
  <c r="AA106" i="48" s="1"/>
  <c r="AA109" i="48" s="1"/>
  <c r="AA103" i="48" s="1"/>
  <c r="AA107" i="47"/>
  <c r="AA106" i="47" s="1"/>
  <c r="AA109" i="47" s="1"/>
  <c r="AA103" i="47" s="1"/>
  <c r="AA107" i="46"/>
  <c r="AA106" i="46" s="1"/>
  <c r="AA109" i="46" s="1"/>
  <c r="AA103" i="46" s="1"/>
  <c r="AA107" i="45"/>
  <c r="AA106" i="45" s="1"/>
  <c r="AA109" i="45" s="1"/>
  <c r="AA103" i="45" s="1"/>
  <c r="AA107" i="44"/>
  <c r="AA106" i="44" s="1"/>
  <c r="AA109" i="44" s="1"/>
  <c r="AA103" i="44" s="1"/>
  <c r="AA107" i="40"/>
  <c r="AA106" i="40" s="1"/>
  <c r="AA109" i="40" s="1"/>
  <c r="AA103" i="40" s="1"/>
  <c r="AA107" i="43"/>
  <c r="AA106" i="43" s="1"/>
  <c r="AA109" i="43" s="1"/>
  <c r="AA103" i="43" s="1"/>
  <c r="AA107" i="41"/>
  <c r="AA106" i="41" s="1"/>
  <c r="AA109" i="41" s="1"/>
  <c r="AA103" i="41" s="1"/>
  <c r="AA107" i="42"/>
  <c r="AA106" i="42" s="1"/>
  <c r="AA109" i="42" s="1"/>
  <c r="AA103" i="42" s="1"/>
  <c r="AA107" i="32"/>
  <c r="AA106" i="32" s="1"/>
  <c r="AA109" i="32" s="1"/>
  <c r="AA103" i="32" s="1"/>
  <c r="AA107" i="1"/>
  <c r="AA8" i="55"/>
  <c r="Z3" i="56"/>
  <c r="Z81" i="49"/>
  <c r="Z62" i="49" s="1"/>
  <c r="Z63" i="49" s="1"/>
  <c r="Z81" i="48"/>
  <c r="Z62" i="48" s="1"/>
  <c r="Z63" i="48" s="1"/>
  <c r="Z81" i="47"/>
  <c r="Z62" i="47" s="1"/>
  <c r="Z63" i="47" s="1"/>
  <c r="Z81" i="46"/>
  <c r="Z62" i="46" s="1"/>
  <c r="Z63" i="46" s="1"/>
  <c r="Z81" i="45"/>
  <c r="Z62" i="45" s="1"/>
  <c r="Z63" i="45" s="1"/>
  <c r="Z81" i="44"/>
  <c r="Z62" i="44" s="1"/>
  <c r="Z63" i="44" s="1"/>
  <c r="Z81" i="40"/>
  <c r="Z62" i="40" s="1"/>
  <c r="Z63" i="40" s="1"/>
  <c r="Z81" i="43"/>
  <c r="Z62" i="43" s="1"/>
  <c r="Z63" i="43" s="1"/>
  <c r="Z81" i="41"/>
  <c r="Z62" i="41" s="1"/>
  <c r="Z63" i="41" s="1"/>
  <c r="Z81" i="42"/>
  <c r="Z62" i="42" s="1"/>
  <c r="Z63" i="42" s="1"/>
  <c r="Z81" i="1"/>
  <c r="Z62" i="1" s="1"/>
  <c r="Z63" i="1" s="1"/>
  <c r="Z369" i="33"/>
  <c r="Z375" i="33" s="1"/>
  <c r="Z81" i="32"/>
  <c r="Z62" i="32" s="1"/>
  <c r="Z63" i="32" s="1"/>
  <c r="Z62" i="59"/>
  <c r="F20" i="59" s="1"/>
  <c r="AA72" i="33"/>
  <c r="Z64" i="44" l="1"/>
  <c r="Z65" i="44" s="1"/>
  <c r="Z68" i="44" s="1"/>
  <c r="Z155" i="44"/>
  <c r="AA101" i="43"/>
  <c r="AA213" i="33" s="1"/>
  <c r="AA66" i="43"/>
  <c r="AA101" i="46"/>
  <c r="AA217" i="33" s="1"/>
  <c r="AA66" i="46"/>
  <c r="Z155" i="42"/>
  <c r="Z64" i="42"/>
  <c r="Z65" i="42" s="1"/>
  <c r="Z68" i="42" s="1"/>
  <c r="Z155" i="32"/>
  <c r="Z64" i="32"/>
  <c r="Z65" i="32" s="1"/>
  <c r="Z68" i="32" s="1"/>
  <c r="Z64" i="41"/>
  <c r="Z65" i="41" s="1"/>
  <c r="Z68" i="41" s="1"/>
  <c r="Z155" i="41"/>
  <c r="Z155" i="45"/>
  <c r="Z64" i="45"/>
  <c r="Z65" i="45" s="1"/>
  <c r="Z68" i="45" s="1"/>
  <c r="Z155" i="49"/>
  <c r="Z64" i="49"/>
  <c r="Z65" i="49" s="1"/>
  <c r="Z68" i="49" s="1"/>
  <c r="AA101" i="32"/>
  <c r="AA210" i="33" s="1"/>
  <c r="AA66" i="32"/>
  <c r="AA101" i="40"/>
  <c r="AA214" i="33" s="1"/>
  <c r="AA66" i="40"/>
  <c r="AA101" i="47"/>
  <c r="AA218" i="33" s="1"/>
  <c r="AA66" i="47"/>
  <c r="Z155" i="48"/>
  <c r="Z64" i="48"/>
  <c r="Z65" i="48" s="1"/>
  <c r="Z68" i="48" s="1"/>
  <c r="AA106" i="1"/>
  <c r="AA97" i="33"/>
  <c r="AA64" i="59"/>
  <c r="Z155" i="43"/>
  <c r="Z64" i="43"/>
  <c r="Z65" i="43" s="1"/>
  <c r="Z68" i="43" s="1"/>
  <c r="Z155" i="46"/>
  <c r="Z64" i="46"/>
  <c r="Z65" i="46" s="1"/>
  <c r="Z68" i="46" s="1"/>
  <c r="Z55" i="56"/>
  <c r="Z56" i="56" s="1"/>
  <c r="Z37" i="56"/>
  <c r="Z38" i="56" s="1"/>
  <c r="Z47" i="56"/>
  <c r="Z42" i="56"/>
  <c r="Z43" i="56" s="1"/>
  <c r="AA101" i="42"/>
  <c r="AA212" i="33" s="1"/>
  <c r="AA66" i="42"/>
  <c r="AA101" i="44"/>
  <c r="AA215" i="33" s="1"/>
  <c r="AA66" i="44"/>
  <c r="AA101" i="48"/>
  <c r="AA219" i="33" s="1"/>
  <c r="AA66" i="48"/>
  <c r="Z155" i="1"/>
  <c r="Z64" i="1"/>
  <c r="Z65" i="1" s="1"/>
  <c r="Z155" i="40"/>
  <c r="Z64" i="40"/>
  <c r="Z65" i="40" s="1"/>
  <c r="Z68" i="40" s="1"/>
  <c r="Z155" i="47"/>
  <c r="Z64" i="47"/>
  <c r="Z65" i="47" s="1"/>
  <c r="Z68" i="47" s="1"/>
  <c r="AA90" i="33"/>
  <c r="AA83" i="33"/>
  <c r="AA101" i="41"/>
  <c r="AA211" i="33" s="1"/>
  <c r="AA66" i="41"/>
  <c r="AA101" i="45"/>
  <c r="AA216" i="33" s="1"/>
  <c r="AA66" i="45"/>
  <c r="AA101" i="49"/>
  <c r="AA220" i="33" s="1"/>
  <c r="AA66" i="49"/>
  <c r="AA46" i="56" l="1"/>
  <c r="Z49" i="56"/>
  <c r="Z139" i="48"/>
  <c r="Z73" i="48"/>
  <c r="AA74" i="48" s="1"/>
  <c r="Z139" i="49"/>
  <c r="Z73" i="49"/>
  <c r="AA74" i="49" s="1"/>
  <c r="Z84" i="42"/>
  <c r="Z139" i="42"/>
  <c r="Z73" i="42"/>
  <c r="AA74" i="42" s="1"/>
  <c r="Z139" i="40"/>
  <c r="Z73" i="40"/>
  <c r="AA74" i="40" s="1"/>
  <c r="Z60" i="56"/>
  <c r="Z133" i="33" s="1"/>
  <c r="Z59" i="56"/>
  <c r="Z139" i="43"/>
  <c r="Z73" i="43"/>
  <c r="AA74" i="43" s="1"/>
  <c r="Z139" i="41"/>
  <c r="Z73" i="41"/>
  <c r="AA74" i="41" s="1"/>
  <c r="Z52" i="56"/>
  <c r="Z84" i="45"/>
  <c r="Z139" i="45"/>
  <c r="Z73" i="45"/>
  <c r="AA74" i="45" s="1"/>
  <c r="Z139" i="32"/>
  <c r="Z73" i="32"/>
  <c r="AA74" i="32" s="1"/>
  <c r="Z139" i="47"/>
  <c r="Z73" i="47"/>
  <c r="AA74" i="47" s="1"/>
  <c r="Z68" i="1"/>
  <c r="Z43" i="33"/>
  <c r="AA41" i="56"/>
  <c r="Z139" i="46"/>
  <c r="Z73" i="46"/>
  <c r="AA74" i="46" s="1"/>
  <c r="AA109" i="1"/>
  <c r="AA103" i="1" s="1"/>
  <c r="AA96" i="33"/>
  <c r="AA104" i="33" s="1"/>
  <c r="Z84" i="44"/>
  <c r="Z139" i="44"/>
  <c r="Z73" i="44"/>
  <c r="AA74" i="44" s="1"/>
  <c r="Z84" i="46" l="1"/>
  <c r="Z84" i="40"/>
  <c r="Z88" i="44"/>
  <c r="Z87" i="44"/>
  <c r="Z358" i="33"/>
  <c r="Z46" i="33"/>
  <c r="Z49" i="59" s="1"/>
  <c r="Z139" i="1"/>
  <c r="Z73" i="1"/>
  <c r="AA74" i="1" s="1"/>
  <c r="AA85" i="32"/>
  <c r="AA277" i="51"/>
  <c r="AA61" i="32"/>
  <c r="Z88" i="42"/>
  <c r="Z87" i="42"/>
  <c r="Z355" i="33"/>
  <c r="AA85" i="48"/>
  <c r="AA286" i="51"/>
  <c r="AA61" i="48"/>
  <c r="AA101" i="1"/>
  <c r="AA209" i="33" s="1"/>
  <c r="AA66" i="1"/>
  <c r="Z87" i="45"/>
  <c r="Z88" i="45"/>
  <c r="Z359" i="33"/>
  <c r="AA85" i="41"/>
  <c r="AA278" i="51"/>
  <c r="AA61" i="41"/>
  <c r="AA85" i="43"/>
  <c r="AA280" i="51"/>
  <c r="AA61" i="43"/>
  <c r="Z61" i="56"/>
  <c r="Z132" i="33"/>
  <c r="Z75" i="59" s="1"/>
  <c r="Z88" i="40"/>
  <c r="Z87" i="40"/>
  <c r="Z357" i="33"/>
  <c r="AA85" i="49"/>
  <c r="AA287" i="51"/>
  <c r="AA61" i="49"/>
  <c r="Z87" i="46"/>
  <c r="Z88" i="46"/>
  <c r="Z360" i="33"/>
  <c r="AA85" i="47"/>
  <c r="AA285" i="51"/>
  <c r="AA61" i="47"/>
  <c r="AA85" i="44"/>
  <c r="AA282" i="51"/>
  <c r="AA61" i="44"/>
  <c r="AA85" i="46"/>
  <c r="AA284" i="51"/>
  <c r="AA61" i="46"/>
  <c r="Z84" i="32"/>
  <c r="AA85" i="42"/>
  <c r="AA279" i="51"/>
  <c r="AA61" i="42"/>
  <c r="Z84" i="48"/>
  <c r="Z38" i="33"/>
  <c r="Z42" i="33"/>
  <c r="Z47" i="59" s="1"/>
  <c r="Z40" i="33"/>
  <c r="Z44" i="33"/>
  <c r="Z84" i="47"/>
  <c r="AA85" i="45"/>
  <c r="AA283" i="51"/>
  <c r="AA61" i="45"/>
  <c r="Z84" i="41"/>
  <c r="Z84" i="43"/>
  <c r="AA85" i="40"/>
  <c r="AA281" i="51"/>
  <c r="AA61" i="40"/>
  <c r="Z84" i="49"/>
  <c r="Z48" i="56"/>
  <c r="AA67" i="45" l="1"/>
  <c r="CR56" i="57"/>
  <c r="AA77" i="45"/>
  <c r="AA128" i="45"/>
  <c r="AA78" i="45"/>
  <c r="AA112" i="45"/>
  <c r="AA67" i="46"/>
  <c r="AA128" i="46"/>
  <c r="CR57" i="57"/>
  <c r="AA77" i="46"/>
  <c r="AA78" i="46"/>
  <c r="AA112" i="46"/>
  <c r="AA67" i="44"/>
  <c r="CR55" i="57"/>
  <c r="AA78" i="44"/>
  <c r="AA77" i="44"/>
  <c r="AA128" i="44"/>
  <c r="AA112" i="44"/>
  <c r="AA67" i="47"/>
  <c r="CR58" i="57"/>
  <c r="AA77" i="47"/>
  <c r="AA78" i="47"/>
  <c r="AA128" i="47"/>
  <c r="AA112" i="47"/>
  <c r="AA67" i="43"/>
  <c r="CR53" i="57"/>
  <c r="AA78" i="43"/>
  <c r="AA77" i="43"/>
  <c r="AA128" i="43"/>
  <c r="AA112" i="43"/>
  <c r="AA67" i="41"/>
  <c r="CR51" i="57"/>
  <c r="AA77" i="41"/>
  <c r="AA128" i="41"/>
  <c r="AA78" i="41"/>
  <c r="AA112" i="41"/>
  <c r="Z132" i="42"/>
  <c r="Z133" i="42" s="1"/>
  <c r="Z134" i="42" s="1"/>
  <c r="Y79" i="42" s="1"/>
  <c r="Z148" i="42" s="1"/>
  <c r="Z398" i="33"/>
  <c r="Z207" i="51"/>
  <c r="Z223" i="51" s="1"/>
  <c r="Z90" i="42"/>
  <c r="Z130" i="42"/>
  <c r="Y129" i="42"/>
  <c r="Y131" i="42" s="1"/>
  <c r="Y140" i="42" s="1"/>
  <c r="Z84" i="1"/>
  <c r="Z88" i="47"/>
  <c r="Z87" i="47"/>
  <c r="Z361" i="33"/>
  <c r="Z132" i="46"/>
  <c r="Z133" i="46" s="1"/>
  <c r="Z134" i="46" s="1"/>
  <c r="Y79" i="46" s="1"/>
  <c r="Z148" i="46" s="1"/>
  <c r="Z403" i="33"/>
  <c r="Z212" i="51"/>
  <c r="Z228" i="51" s="1"/>
  <c r="Z90" i="46"/>
  <c r="Y129" i="46"/>
  <c r="Y131" i="46" s="1"/>
  <c r="Y140" i="46" s="1"/>
  <c r="Z130" i="46"/>
  <c r="Z132" i="40"/>
  <c r="Z133" i="40" s="1"/>
  <c r="Z134" i="40" s="1"/>
  <c r="Z400" i="33"/>
  <c r="Z209" i="51"/>
  <c r="Z225" i="51" s="1"/>
  <c r="Z90" i="40"/>
  <c r="Y129" i="40"/>
  <c r="Y131" i="40" s="1"/>
  <c r="Z130" i="40"/>
  <c r="Z132" i="45"/>
  <c r="Z133" i="45" s="1"/>
  <c r="Z134" i="45" s="1"/>
  <c r="Y79" i="45" s="1"/>
  <c r="Z148" i="45" s="1"/>
  <c r="Z402" i="33"/>
  <c r="Z211" i="51"/>
  <c r="Z227" i="51" s="1"/>
  <c r="Z90" i="45"/>
  <c r="Z130" i="45"/>
  <c r="Y129" i="45"/>
  <c r="Y131" i="45" s="1"/>
  <c r="Y140" i="45" s="1"/>
  <c r="AA67" i="32"/>
  <c r="CR50" i="57"/>
  <c r="AA78" i="32"/>
  <c r="AA128" i="32"/>
  <c r="AA77" i="32"/>
  <c r="AA112" i="32"/>
  <c r="AA85" i="1"/>
  <c r="AA49" i="33" s="1"/>
  <c r="AA51" i="59" s="1"/>
  <c r="AA276" i="51"/>
  <c r="AA61" i="1"/>
  <c r="Z88" i="49"/>
  <c r="Z87" i="49"/>
  <c r="Z363" i="33"/>
  <c r="AA67" i="40"/>
  <c r="CR54" i="57"/>
  <c r="AA78" i="40"/>
  <c r="AA77" i="40"/>
  <c r="AA128" i="40"/>
  <c r="AA112" i="40"/>
  <c r="Z88" i="43"/>
  <c r="Z87" i="43"/>
  <c r="Z356" i="33"/>
  <c r="Z88" i="48"/>
  <c r="Z87" i="48"/>
  <c r="Z362" i="33"/>
  <c r="AA67" i="48"/>
  <c r="CR59" i="57"/>
  <c r="AA128" i="48"/>
  <c r="AA77" i="48"/>
  <c r="AA78" i="48"/>
  <c r="AA112" i="48"/>
  <c r="Z88" i="41"/>
  <c r="Z87" i="41"/>
  <c r="Z354" i="33"/>
  <c r="AA67" i="42"/>
  <c r="CR52" i="57"/>
  <c r="AA128" i="42"/>
  <c r="AA78" i="42"/>
  <c r="AA77" i="42"/>
  <c r="AA112" i="42"/>
  <c r="Z88" i="32"/>
  <c r="Z87" i="32"/>
  <c r="Z353" i="33"/>
  <c r="AA67" i="49"/>
  <c r="CR60" i="57"/>
  <c r="AA128" i="49"/>
  <c r="AA77" i="49"/>
  <c r="AA78" i="49"/>
  <c r="AA112" i="49"/>
  <c r="Z62" i="56"/>
  <c r="Z135" i="33" s="1"/>
  <c r="Z134" i="33"/>
  <c r="Z76" i="59" s="1"/>
  <c r="Z132" i="44"/>
  <c r="Z133" i="44" s="1"/>
  <c r="Z134" i="44" s="1"/>
  <c r="Y79" i="44" s="1"/>
  <c r="Z148" i="44" s="1"/>
  <c r="Z401" i="33"/>
  <c r="Z210" i="51"/>
  <c r="Z226" i="51" s="1"/>
  <c r="Z90" i="44"/>
  <c r="Y129" i="44"/>
  <c r="Y131" i="44" s="1"/>
  <c r="Y140" i="44" s="1"/>
  <c r="Z130" i="44"/>
  <c r="Z77" i="59" l="1"/>
  <c r="AA50" i="48"/>
  <c r="AA50" i="45"/>
  <c r="AA50" i="43"/>
  <c r="AA50" i="46"/>
  <c r="AA50" i="32"/>
  <c r="AA50" i="47"/>
  <c r="AA50" i="1"/>
  <c r="AA50" i="40"/>
  <c r="AA50" i="44"/>
  <c r="AA50" i="42"/>
  <c r="AA50" i="41"/>
  <c r="AA50" i="49"/>
  <c r="Z132" i="41"/>
  <c r="Z133" i="41" s="1"/>
  <c r="Z134" i="41" s="1"/>
  <c r="Y79" i="41" s="1"/>
  <c r="Z148" i="41" s="1"/>
  <c r="Z397" i="33"/>
  <c r="Z206" i="51"/>
  <c r="Z222" i="51" s="1"/>
  <c r="Z90" i="41"/>
  <c r="Y129" i="41"/>
  <c r="Y131" i="41" s="1"/>
  <c r="Y140" i="41" s="1"/>
  <c r="Z130" i="41"/>
  <c r="AA119" i="48"/>
  <c r="AA116" i="48"/>
  <c r="AA114" i="48"/>
  <c r="AA115" i="48" s="1"/>
  <c r="AA264" i="33" s="1"/>
  <c r="Z132" i="43"/>
  <c r="Z133" i="43" s="1"/>
  <c r="Z134" i="43" s="1"/>
  <c r="Y79" i="43" s="1"/>
  <c r="Z148" i="43" s="1"/>
  <c r="Z399" i="33"/>
  <c r="Z208" i="51"/>
  <c r="Z224" i="51" s="1"/>
  <c r="Z90" i="43"/>
  <c r="Y129" i="43"/>
  <c r="Y131" i="43" s="1"/>
  <c r="Y140" i="43" s="1"/>
  <c r="Z130" i="43"/>
  <c r="AA67" i="1"/>
  <c r="AA45" i="33" s="1"/>
  <c r="AA39" i="33"/>
  <c r="CR49" i="57"/>
  <c r="CR61" i="57" s="1"/>
  <c r="AA128" i="1"/>
  <c r="AA78" i="1"/>
  <c r="AA77" i="1"/>
  <c r="AA112" i="1"/>
  <c r="AA119" i="32"/>
  <c r="AA116" i="32"/>
  <c r="AA114" i="32"/>
  <c r="AA115" i="32" s="1"/>
  <c r="AA255" i="33" s="1"/>
  <c r="Z330" i="33"/>
  <c r="Z343" i="33" s="1"/>
  <c r="Y72" i="59"/>
  <c r="Y140" i="40"/>
  <c r="Y79" i="40"/>
  <c r="Z148" i="40" s="1"/>
  <c r="Z71" i="59"/>
  <c r="Z132" i="47"/>
  <c r="Z133" i="47" s="1"/>
  <c r="Z134" i="47" s="1"/>
  <c r="Y79" i="47" s="1"/>
  <c r="Z148" i="47" s="1"/>
  <c r="Z404" i="33"/>
  <c r="Z213" i="51"/>
  <c r="Z229" i="51" s="1"/>
  <c r="Z90" i="47"/>
  <c r="Y129" i="47"/>
  <c r="Y131" i="47" s="1"/>
  <c r="Y140" i="47" s="1"/>
  <c r="Z130" i="47"/>
  <c r="Z93" i="42"/>
  <c r="Z94" i="42" s="1"/>
  <c r="Z91" i="42"/>
  <c r="AA119" i="43"/>
  <c r="AA116" i="43"/>
  <c r="AA114" i="43"/>
  <c r="AA115" i="43" s="1"/>
  <c r="AA258" i="33" s="1"/>
  <c r="AA119" i="47"/>
  <c r="AA116" i="47"/>
  <c r="AA114" i="47"/>
  <c r="AA115" i="47" s="1"/>
  <c r="AA263" i="33" s="1"/>
  <c r="Z329" i="33"/>
  <c r="Z342" i="33" s="1"/>
  <c r="AA119" i="49"/>
  <c r="AA116" i="49"/>
  <c r="AA114" i="49"/>
  <c r="AA115" i="49" s="1"/>
  <c r="AA265" i="33" s="1"/>
  <c r="Z132" i="48"/>
  <c r="Z133" i="48" s="1"/>
  <c r="Z134" i="48" s="1"/>
  <c r="Y79" i="48" s="1"/>
  <c r="Z148" i="48" s="1"/>
  <c r="Z405" i="33"/>
  <c r="Z214" i="51"/>
  <c r="Z230" i="51" s="1"/>
  <c r="Z90" i="48"/>
  <c r="Z130" i="48"/>
  <c r="Y129" i="48"/>
  <c r="Y131" i="48" s="1"/>
  <c r="Y140" i="48" s="1"/>
  <c r="AA119" i="40"/>
  <c r="AA116" i="40"/>
  <c r="AA114" i="40"/>
  <c r="AA115" i="40" s="1"/>
  <c r="AA259" i="33" s="1"/>
  <c r="AA288" i="51"/>
  <c r="Z93" i="45"/>
  <c r="Z94" i="45" s="1"/>
  <c r="Z91" i="45"/>
  <c r="Z93" i="40"/>
  <c r="Z94" i="40" s="1"/>
  <c r="Z91" i="40"/>
  <c r="Z352" i="33"/>
  <c r="Z364" i="33" s="1"/>
  <c r="Z88" i="1"/>
  <c r="Z87" i="1"/>
  <c r="Z51" i="33" s="1"/>
  <c r="Z52" i="59" s="1"/>
  <c r="Z48" i="33"/>
  <c r="AA119" i="41"/>
  <c r="AA116" i="41"/>
  <c r="AA114" i="41"/>
  <c r="AA115" i="41" s="1"/>
  <c r="AA256" i="33" s="1"/>
  <c r="AA119" i="45"/>
  <c r="AA116" i="45"/>
  <c r="AA114" i="45"/>
  <c r="AA115" i="45" s="1"/>
  <c r="AA261" i="33" s="1"/>
  <c r="Z93" i="44"/>
  <c r="Z94" i="44" s="1"/>
  <c r="Z91" i="44"/>
  <c r="Z132" i="32"/>
  <c r="Z133" i="32" s="1"/>
  <c r="Z134" i="32" s="1"/>
  <c r="Y79" i="32" s="1"/>
  <c r="Z148" i="32" s="1"/>
  <c r="Z396" i="33"/>
  <c r="Z205" i="51"/>
  <c r="Z221" i="51" s="1"/>
  <c r="Z90" i="32"/>
  <c r="Y129" i="32"/>
  <c r="Y131" i="32" s="1"/>
  <c r="Y140" i="32" s="1"/>
  <c r="Z130" i="32"/>
  <c r="Z331" i="33"/>
  <c r="Z344" i="33" s="1"/>
  <c r="AA119" i="46"/>
  <c r="AA116" i="46"/>
  <c r="AA114" i="46"/>
  <c r="AA115" i="46" s="1"/>
  <c r="AA262" i="33" s="1"/>
  <c r="AA119" i="42"/>
  <c r="AA116" i="42"/>
  <c r="AA114" i="42"/>
  <c r="AA115" i="42" s="1"/>
  <c r="AA257" i="33" s="1"/>
  <c r="Z132" i="49"/>
  <c r="Z133" i="49" s="1"/>
  <c r="Z134" i="49" s="1"/>
  <c r="Y79" i="49" s="1"/>
  <c r="Z148" i="49" s="1"/>
  <c r="Z406" i="33"/>
  <c r="Z215" i="51"/>
  <c r="Z231" i="51" s="1"/>
  <c r="Z90" i="49"/>
  <c r="Y129" i="49"/>
  <c r="Y131" i="49" s="1"/>
  <c r="Y140" i="49" s="1"/>
  <c r="Z130" i="49"/>
  <c r="Z93" i="46"/>
  <c r="Z94" i="46" s="1"/>
  <c r="Z91" i="46"/>
  <c r="Z326" i="33"/>
  <c r="Z339" i="33" s="1"/>
  <c r="AA119" i="44"/>
  <c r="AA116" i="44"/>
  <c r="AA114" i="44"/>
  <c r="AA115" i="44" s="1"/>
  <c r="AA260" i="33" s="1"/>
  <c r="AA124" i="44" l="1"/>
  <c r="AA121" i="44"/>
  <c r="AA102" i="44"/>
  <c r="AA71" i="44" s="1"/>
  <c r="AA70" i="44" s="1"/>
  <c r="Z93" i="49"/>
  <c r="Z94" i="49" s="1"/>
  <c r="Z91" i="49"/>
  <c r="Z93" i="32"/>
  <c r="Z94" i="32" s="1"/>
  <c r="Z91" i="32"/>
  <c r="AA124" i="41"/>
  <c r="AA121" i="41"/>
  <c r="AA102" i="41"/>
  <c r="AA71" i="41" s="1"/>
  <c r="AA70" i="41" s="1"/>
  <c r="Z93" i="48"/>
  <c r="Z94" i="48" s="1"/>
  <c r="Z91" i="48"/>
  <c r="Z328" i="33"/>
  <c r="Z341" i="33" s="1"/>
  <c r="AA119" i="1"/>
  <c r="AA116" i="1"/>
  <c r="AA114" i="1"/>
  <c r="AA115" i="1" s="1"/>
  <c r="AA254" i="33" s="1"/>
  <c r="AA121" i="48"/>
  <c r="AA102" i="48"/>
  <c r="AA71" i="48" s="1"/>
  <c r="AA70" i="48" s="1"/>
  <c r="AA124" i="48"/>
  <c r="AA124" i="46"/>
  <c r="AA121" i="46"/>
  <c r="AA102" i="46"/>
  <c r="AA71" i="46" s="1"/>
  <c r="AA70" i="46" s="1"/>
  <c r="AA124" i="45"/>
  <c r="AA121" i="45"/>
  <c r="AA102" i="45"/>
  <c r="AA71" i="45" s="1"/>
  <c r="AA70" i="45" s="1"/>
  <c r="Z53" i="33"/>
  <c r="Z54" i="59" s="1"/>
  <c r="Z52" i="33"/>
  <c r="Z53" i="59" s="1"/>
  <c r="Z87" i="33"/>
  <c r="Z50" i="59"/>
  <c r="AA301" i="51"/>
  <c r="AA299" i="51"/>
  <c r="AA291" i="51"/>
  <c r="AA294" i="51"/>
  <c r="AA293" i="51"/>
  <c r="AA300" i="51"/>
  <c r="AA298" i="51"/>
  <c r="AA292" i="51"/>
  <c r="AA295" i="51"/>
  <c r="AA296" i="51"/>
  <c r="AA297" i="51"/>
  <c r="AA124" i="40"/>
  <c r="AA121" i="40"/>
  <c r="AA102" i="40"/>
  <c r="AA71" i="40" s="1"/>
  <c r="AA70" i="40" s="1"/>
  <c r="Z327" i="33"/>
  <c r="Z340" i="33" s="1"/>
  <c r="AA124" i="42"/>
  <c r="AA121" i="42"/>
  <c r="AA102" i="42"/>
  <c r="AA71" i="42" s="1"/>
  <c r="AA70" i="42" s="1"/>
  <c r="AA290" i="51"/>
  <c r="AA124" i="49"/>
  <c r="AA121" i="49"/>
  <c r="AA102" i="49"/>
  <c r="AA71" i="49" s="1"/>
  <c r="AA70" i="49" s="1"/>
  <c r="AA121" i="43"/>
  <c r="AA124" i="43"/>
  <c r="AA102" i="43"/>
  <c r="AA71" i="43" s="1"/>
  <c r="AA70" i="43" s="1"/>
  <c r="Z332" i="33"/>
  <c r="Z345" i="33" s="1"/>
  <c r="AA48" i="59"/>
  <c r="Z93" i="43"/>
  <c r="Z94" i="43" s="1"/>
  <c r="Z91" i="43"/>
  <c r="Z325" i="33"/>
  <c r="Z338" i="33" s="1"/>
  <c r="Z334" i="33"/>
  <c r="Z347" i="33" s="1"/>
  <c r="Z324" i="33"/>
  <c r="Z337" i="33" s="1"/>
  <c r="Z132" i="1"/>
  <c r="Z133" i="1" s="1"/>
  <c r="Z134" i="1" s="1"/>
  <c r="Z395" i="33"/>
  <c r="Z204" i="51"/>
  <c r="Z220" i="51" s="1"/>
  <c r="Z90" i="1"/>
  <c r="Z130" i="1"/>
  <c r="Y129" i="1"/>
  <c r="Z333" i="33"/>
  <c r="Z346" i="33" s="1"/>
  <c r="AA124" i="47"/>
  <c r="AA121" i="47"/>
  <c r="AA102" i="47"/>
  <c r="AA71" i="47" s="1"/>
  <c r="AA70" i="47" s="1"/>
  <c r="Z93" i="47"/>
  <c r="Z94" i="47" s="1"/>
  <c r="Z91" i="47"/>
  <c r="AA124" i="32"/>
  <c r="AA121" i="32"/>
  <c r="AA102" i="32"/>
  <c r="AA71" i="32" s="1"/>
  <c r="AA70" i="32" s="1"/>
  <c r="Z93" i="41"/>
  <c r="Z94" i="41" s="1"/>
  <c r="Z91" i="41"/>
  <c r="Y79" i="1" l="1"/>
  <c r="Z148" i="1" s="1"/>
  <c r="Z136" i="1"/>
  <c r="Z69" i="59"/>
  <c r="AA162" i="33"/>
  <c r="AA86" i="45"/>
  <c r="Z93" i="1"/>
  <c r="Z94" i="1" s="1"/>
  <c r="Z91" i="1"/>
  <c r="AA159" i="33"/>
  <c r="AA86" i="43"/>
  <c r="AA166" i="33"/>
  <c r="AA86" i="49"/>
  <c r="AA165" i="33"/>
  <c r="AA86" i="48"/>
  <c r="AA160" i="33"/>
  <c r="AA86" i="40"/>
  <c r="AA124" i="1"/>
  <c r="AA121" i="1"/>
  <c r="AA124" i="33" s="1"/>
  <c r="AA101" i="33" s="1"/>
  <c r="AA102" i="1"/>
  <c r="AA71" i="1" s="1"/>
  <c r="AA156" i="33"/>
  <c r="AA86" i="32"/>
  <c r="AA164" i="33"/>
  <c r="AA86" i="47"/>
  <c r="Y131" i="1"/>
  <c r="Y137" i="1"/>
  <c r="Z411" i="33"/>
  <c r="Z81" i="59" s="1"/>
  <c r="Z409" i="33"/>
  <c r="Z79" i="59" s="1"/>
  <c r="Z410" i="33"/>
  <c r="Z80" i="59" s="1"/>
  <c r="Z408" i="33"/>
  <c r="Z78" i="59" s="1"/>
  <c r="AA305" i="51"/>
  <c r="AA309" i="51" s="1"/>
  <c r="AA304" i="51"/>
  <c r="AA158" i="33"/>
  <c r="AA86" i="42"/>
  <c r="AA163" i="33"/>
  <c r="AA86" i="46"/>
  <c r="AA157" i="33"/>
  <c r="AA86" i="41"/>
  <c r="AA161" i="33"/>
  <c r="AA86" i="44"/>
  <c r="AA245" i="33" l="1"/>
  <c r="AA230" i="33"/>
  <c r="AA275" i="33"/>
  <c r="AA247" i="33"/>
  <c r="AA232" i="33"/>
  <c r="AA277" i="33"/>
  <c r="AA241" i="33"/>
  <c r="AA226" i="33"/>
  <c r="AA271" i="33"/>
  <c r="AA242" i="33"/>
  <c r="AA227" i="33"/>
  <c r="AA272" i="33"/>
  <c r="Y70" i="59"/>
  <c r="Y140" i="1"/>
  <c r="AA240" i="33"/>
  <c r="AA225" i="33"/>
  <c r="AA270" i="33"/>
  <c r="AA246" i="33"/>
  <c r="AA231" i="33"/>
  <c r="AA276" i="33"/>
  <c r="AA308" i="51"/>
  <c r="AA310" i="51" s="1"/>
  <c r="AA306" i="51"/>
  <c r="AA70" i="1"/>
  <c r="AA5" i="59" s="1"/>
  <c r="AA56" i="33"/>
  <c r="AA244" i="33"/>
  <c r="AA229" i="33"/>
  <c r="AA274" i="33"/>
  <c r="AA250" i="33"/>
  <c r="AA235" i="33"/>
  <c r="AA280" i="33"/>
  <c r="AA248" i="33"/>
  <c r="AA233" i="33"/>
  <c r="AA278" i="33"/>
  <c r="AA155" i="33"/>
  <c r="AA86" i="1"/>
  <c r="AA249" i="33"/>
  <c r="AA234" i="33"/>
  <c r="AA279" i="33"/>
  <c r="AA243" i="33"/>
  <c r="AA228" i="33"/>
  <c r="AA273" i="33"/>
  <c r="Z323" i="33"/>
  <c r="AA57" i="33" l="1"/>
  <c r="AA57" i="59" s="1"/>
  <c r="AA56" i="59"/>
  <c r="AA64" i="33"/>
  <c r="AA55" i="33"/>
  <c r="AA55" i="59"/>
  <c r="AB59" i="33"/>
  <c r="Z366" i="33"/>
  <c r="Z336" i="33"/>
  <c r="AA184" i="33"/>
  <c r="AA167" i="33"/>
  <c r="AA239" i="33"/>
  <c r="AA251" i="33" s="1"/>
  <c r="AA224" i="33"/>
  <c r="AA236" i="33" s="1"/>
  <c r="AA269" i="33"/>
  <c r="AA281" i="33" s="1"/>
  <c r="AA355" i="51"/>
  <c r="AA354" i="51"/>
  <c r="AA353" i="51"/>
  <c r="AA352" i="51"/>
  <c r="AA351" i="51"/>
  <c r="AA350" i="51"/>
  <c r="AA349" i="51"/>
  <c r="AA348" i="51"/>
  <c r="AA347" i="51"/>
  <c r="AA346" i="51"/>
  <c r="AA345" i="51"/>
  <c r="AA344" i="51"/>
  <c r="AC61" i="33" l="1"/>
  <c r="AB60" i="33"/>
  <c r="AA71" i="33"/>
  <c r="Y9" i="59"/>
  <c r="Z376" i="33"/>
  <c r="AA65" i="33"/>
  <c r="AB84" i="33" s="1"/>
  <c r="AA61" i="59"/>
  <c r="AA113" i="33"/>
  <c r="AA119" i="33" s="1"/>
  <c r="AA186" i="33"/>
  <c r="AA185" i="33"/>
  <c r="AA114" i="33" s="1"/>
  <c r="AB4" i="56" l="1"/>
  <c r="AB58" i="59"/>
  <c r="AB91" i="33"/>
  <c r="AB9" i="55"/>
  <c r="AA63" i="59"/>
  <c r="AA70" i="33"/>
  <c r="AC59" i="59"/>
  <c r="AD62" i="33"/>
  <c r="AD60" i="59" s="1"/>
  <c r="AB107" i="49" l="1"/>
  <c r="AB106" i="49" s="1"/>
  <c r="AB109" i="49" s="1"/>
  <c r="AB103" i="49" s="1"/>
  <c r="AB107" i="48"/>
  <c r="AB106" i="48" s="1"/>
  <c r="AB109" i="48" s="1"/>
  <c r="AB103" i="48" s="1"/>
  <c r="AB107" i="47"/>
  <c r="AB106" i="47" s="1"/>
  <c r="AB109" i="47" s="1"/>
  <c r="AB103" i="47" s="1"/>
  <c r="AB107" i="46"/>
  <c r="AB106" i="46" s="1"/>
  <c r="AB109" i="46" s="1"/>
  <c r="AB103" i="46" s="1"/>
  <c r="AB107" i="45"/>
  <c r="AB106" i="45" s="1"/>
  <c r="AB109" i="45" s="1"/>
  <c r="AB103" i="45" s="1"/>
  <c r="AB107" i="44"/>
  <c r="AB106" i="44" s="1"/>
  <c r="AB109" i="44" s="1"/>
  <c r="AB103" i="44" s="1"/>
  <c r="AB107" i="40"/>
  <c r="AB106" i="40" s="1"/>
  <c r="AB109" i="40" s="1"/>
  <c r="AB103" i="40" s="1"/>
  <c r="AB107" i="43"/>
  <c r="AB106" i="43" s="1"/>
  <c r="AB109" i="43" s="1"/>
  <c r="AB103" i="43" s="1"/>
  <c r="AB107" i="41"/>
  <c r="AB106" i="41" s="1"/>
  <c r="AB109" i="41" s="1"/>
  <c r="AB103" i="41" s="1"/>
  <c r="AB107" i="42"/>
  <c r="AB106" i="42" s="1"/>
  <c r="AB109" i="42" s="1"/>
  <c r="AB103" i="42" s="1"/>
  <c r="AB107" i="32"/>
  <c r="AB106" i="32" s="1"/>
  <c r="AB109" i="32" s="1"/>
  <c r="AB103" i="32" s="1"/>
  <c r="AB107" i="1"/>
  <c r="AB8" i="55"/>
  <c r="AA3" i="56"/>
  <c r="AA81" i="49"/>
  <c r="AA62" i="49" s="1"/>
  <c r="AA63" i="49" s="1"/>
  <c r="AA81" i="48"/>
  <c r="AA62" i="48" s="1"/>
  <c r="AA63" i="48" s="1"/>
  <c r="AA81" i="47"/>
  <c r="AA62" i="47" s="1"/>
  <c r="AA63" i="47" s="1"/>
  <c r="AA81" i="46"/>
  <c r="AA62" i="46" s="1"/>
  <c r="AA63" i="46" s="1"/>
  <c r="AA81" i="45"/>
  <c r="AA62" i="45" s="1"/>
  <c r="AA63" i="45" s="1"/>
  <c r="AA81" i="40"/>
  <c r="AA62" i="40" s="1"/>
  <c r="AA63" i="40" s="1"/>
  <c r="AA81" i="44"/>
  <c r="AA62" i="44" s="1"/>
  <c r="AA63" i="44" s="1"/>
  <c r="AA81" i="43"/>
  <c r="AA62" i="43" s="1"/>
  <c r="AA63" i="43" s="1"/>
  <c r="AA81" i="42"/>
  <c r="AA62" i="42" s="1"/>
  <c r="AA63" i="42" s="1"/>
  <c r="AA81" i="41"/>
  <c r="AA62" i="41" s="1"/>
  <c r="AA63" i="41" s="1"/>
  <c r="AA81" i="32"/>
  <c r="AA62" i="32" s="1"/>
  <c r="AA63" i="32" s="1"/>
  <c r="AA81" i="1"/>
  <c r="AA62" i="1" s="1"/>
  <c r="AA63" i="1" s="1"/>
  <c r="AA369" i="33"/>
  <c r="AA375" i="33" s="1"/>
  <c r="AA62" i="59"/>
  <c r="AB72" i="33"/>
  <c r="AA64" i="41" l="1"/>
  <c r="AA65" i="41" s="1"/>
  <c r="AA68" i="41" s="1"/>
  <c r="AA155" i="41"/>
  <c r="AA155" i="40"/>
  <c r="AA64" i="40"/>
  <c r="AA65" i="40" s="1"/>
  <c r="AA68" i="40" s="1"/>
  <c r="AA155" i="48"/>
  <c r="AA64" i="48"/>
  <c r="AA65" i="48" s="1"/>
  <c r="AA68" i="48" s="1"/>
  <c r="AB106" i="1"/>
  <c r="AB97" i="33"/>
  <c r="AB101" i="43"/>
  <c r="AB213" i="33" s="1"/>
  <c r="AB66" i="43"/>
  <c r="AB101" i="46"/>
  <c r="AB217" i="33" s="1"/>
  <c r="AB66" i="46"/>
  <c r="AA155" i="45"/>
  <c r="AA64" i="45"/>
  <c r="AA65" i="45" s="1"/>
  <c r="AA68" i="45" s="1"/>
  <c r="AA155" i="49"/>
  <c r="AA64" i="49"/>
  <c r="AA65" i="49" s="1"/>
  <c r="AA68" i="49" s="1"/>
  <c r="AB101" i="32"/>
  <c r="AB210" i="33" s="1"/>
  <c r="AB66" i="32"/>
  <c r="AB101" i="40"/>
  <c r="AB214" i="33" s="1"/>
  <c r="AB66" i="40"/>
  <c r="AB101" i="47"/>
  <c r="AB218" i="33" s="1"/>
  <c r="AB66" i="47"/>
  <c r="AA155" i="42"/>
  <c r="AA64" i="42"/>
  <c r="AA65" i="42" s="1"/>
  <c r="AA68" i="42" s="1"/>
  <c r="AB64" i="59"/>
  <c r="AA64" i="1"/>
  <c r="AA65" i="1" s="1"/>
  <c r="AA155" i="1"/>
  <c r="AA155" i="43"/>
  <c r="AA64" i="43"/>
  <c r="AA65" i="43" s="1"/>
  <c r="AA68" i="43" s="1"/>
  <c r="AA64" i="46"/>
  <c r="AA65" i="46" s="1"/>
  <c r="AA68" i="46" s="1"/>
  <c r="AA155" i="46"/>
  <c r="AA55" i="56"/>
  <c r="AA56" i="56" s="1"/>
  <c r="AA37" i="56"/>
  <c r="AA38" i="56" s="1"/>
  <c r="AA47" i="56"/>
  <c r="AA42" i="56"/>
  <c r="AA43" i="56" s="1"/>
  <c r="AB101" i="42"/>
  <c r="AB212" i="33" s="1"/>
  <c r="AB66" i="42"/>
  <c r="AB101" i="44"/>
  <c r="AB215" i="33" s="1"/>
  <c r="AB66" i="44"/>
  <c r="AB101" i="48"/>
  <c r="AB219" i="33" s="1"/>
  <c r="AB66" i="48"/>
  <c r="AA155" i="32"/>
  <c r="AA64" i="32"/>
  <c r="AA65" i="32" s="1"/>
  <c r="AA68" i="32" s="1"/>
  <c r="AA155" i="44"/>
  <c r="AA64" i="44"/>
  <c r="AA65" i="44" s="1"/>
  <c r="AA68" i="44" s="1"/>
  <c r="AA155" i="47"/>
  <c r="AA64" i="47"/>
  <c r="AA65" i="47" s="1"/>
  <c r="AA68" i="47" s="1"/>
  <c r="AB90" i="33"/>
  <c r="AB83" i="33"/>
  <c r="AB101" i="41"/>
  <c r="AB211" i="33" s="1"/>
  <c r="AB66" i="41"/>
  <c r="AB101" i="45"/>
  <c r="AB216" i="33" s="1"/>
  <c r="AB66" i="45"/>
  <c r="AB101" i="49"/>
  <c r="AB220" i="33" s="1"/>
  <c r="AB66" i="49"/>
  <c r="AB41" i="56" l="1"/>
  <c r="AA139" i="42"/>
  <c r="AA73" i="42"/>
  <c r="AB74" i="42" s="1"/>
  <c r="AA139" i="49"/>
  <c r="AA73" i="49"/>
  <c r="AB74" i="49" s="1"/>
  <c r="AA84" i="40"/>
  <c r="AA139" i="40"/>
  <c r="AA73" i="40"/>
  <c r="AB74" i="40" s="1"/>
  <c r="AA139" i="44"/>
  <c r="AA73" i="44"/>
  <c r="AB74" i="44" s="1"/>
  <c r="AB46" i="56"/>
  <c r="AA49" i="56"/>
  <c r="AA84" i="46"/>
  <c r="AA139" i="46"/>
  <c r="AA73" i="46"/>
  <c r="AB74" i="46" s="1"/>
  <c r="AA68" i="1"/>
  <c r="AA43" i="33"/>
  <c r="AB109" i="1"/>
  <c r="AB103" i="1" s="1"/>
  <c r="AB96" i="33"/>
  <c r="AB104" i="33" s="1"/>
  <c r="AA60" i="56"/>
  <c r="AA133" i="33" s="1"/>
  <c r="AA59" i="56"/>
  <c r="AA139" i="43"/>
  <c r="AA73" i="43"/>
  <c r="AB74" i="43" s="1"/>
  <c r="AA139" i="45"/>
  <c r="AA73" i="45"/>
  <c r="AB74" i="45" s="1"/>
  <c r="AA84" i="48"/>
  <c r="AA139" i="48"/>
  <c r="AA73" i="48"/>
  <c r="AB74" i="48" s="1"/>
  <c r="AA139" i="47"/>
  <c r="AA73" i="47"/>
  <c r="AB74" i="47" s="1"/>
  <c r="AA139" i="32"/>
  <c r="AA73" i="32"/>
  <c r="AB74" i="32" s="1"/>
  <c r="AA52" i="56"/>
  <c r="AA84" i="41"/>
  <c r="AA139" i="41"/>
  <c r="AA73" i="41"/>
  <c r="AB74" i="41" s="1"/>
  <c r="AA84" i="47" l="1"/>
  <c r="AA84" i="42"/>
  <c r="AA84" i="49"/>
  <c r="AA88" i="41"/>
  <c r="AA87" i="41"/>
  <c r="AA354" i="33"/>
  <c r="AA61" i="56"/>
  <c r="AA132" i="33"/>
  <c r="AA75" i="59" s="1"/>
  <c r="AA38" i="33"/>
  <c r="AA40" i="33"/>
  <c r="AA42" i="33"/>
  <c r="AA47" i="59" s="1"/>
  <c r="AA44" i="33"/>
  <c r="AA88" i="46"/>
  <c r="AA87" i="46"/>
  <c r="AA360" i="33"/>
  <c r="AB85" i="44"/>
  <c r="AB282" i="51"/>
  <c r="AB61" i="44"/>
  <c r="AA88" i="42"/>
  <c r="AA87" i="42"/>
  <c r="AA355" i="33"/>
  <c r="AB85" i="32"/>
  <c r="AB277" i="51"/>
  <c r="AB61" i="32"/>
  <c r="AA88" i="47"/>
  <c r="AA87" i="47"/>
  <c r="AA361" i="33"/>
  <c r="AB101" i="1"/>
  <c r="AB209" i="33" s="1"/>
  <c r="AB66" i="1"/>
  <c r="AA46" i="33"/>
  <c r="AA49" i="59" s="1"/>
  <c r="AA139" i="1"/>
  <c r="AA73" i="1"/>
  <c r="AB74" i="1" s="1"/>
  <c r="AA48" i="56"/>
  <c r="AA88" i="40"/>
  <c r="AA87" i="40"/>
  <c r="AA357" i="33"/>
  <c r="AA88" i="49"/>
  <c r="AA87" i="49"/>
  <c r="AA363" i="33"/>
  <c r="AA88" i="48"/>
  <c r="AA87" i="48"/>
  <c r="AA362" i="33"/>
  <c r="AB85" i="41"/>
  <c r="AB278" i="51"/>
  <c r="AB61" i="41"/>
  <c r="AA84" i="32"/>
  <c r="AB85" i="48"/>
  <c r="AB286" i="51"/>
  <c r="AB61" i="48"/>
  <c r="AA84" i="43"/>
  <c r="AB85" i="46"/>
  <c r="AB284" i="51"/>
  <c r="AB61" i="46"/>
  <c r="AA84" i="44"/>
  <c r="AB85" i="42"/>
  <c r="AB279" i="51"/>
  <c r="AB61" i="42"/>
  <c r="AB85" i="43"/>
  <c r="AB280" i="51"/>
  <c r="AB61" i="43"/>
  <c r="AB85" i="45"/>
  <c r="AB283" i="51"/>
  <c r="AB61" i="45"/>
  <c r="AB85" i="47"/>
  <c r="AB285" i="51"/>
  <c r="AB61" i="47"/>
  <c r="AA84" i="45"/>
  <c r="AB85" i="40"/>
  <c r="AB281" i="51"/>
  <c r="AB61" i="40"/>
  <c r="AB85" i="49"/>
  <c r="AB287" i="51"/>
  <c r="AB61" i="49"/>
  <c r="AB67" i="45" l="1"/>
  <c r="AB78" i="45"/>
  <c r="CS56" i="57"/>
  <c r="AB128" i="45"/>
  <c r="AB77" i="45"/>
  <c r="AB112" i="45"/>
  <c r="AB67" i="42"/>
  <c r="CS52" i="57"/>
  <c r="AB128" i="42"/>
  <c r="AB78" i="42"/>
  <c r="AB77" i="42"/>
  <c r="AB112" i="42"/>
  <c r="AA88" i="44"/>
  <c r="AA87" i="44"/>
  <c r="AA358" i="33"/>
  <c r="AB67" i="41"/>
  <c r="CS51" i="57"/>
  <c r="AB77" i="41"/>
  <c r="AB128" i="41"/>
  <c r="AB78" i="41"/>
  <c r="AB112" i="41"/>
  <c r="AB85" i="1"/>
  <c r="AB49" i="33" s="1"/>
  <c r="AB51" i="59" s="1"/>
  <c r="AB276" i="51"/>
  <c r="AB61" i="1"/>
  <c r="AA132" i="47"/>
  <c r="AA133" i="47" s="1"/>
  <c r="AA134" i="47" s="1"/>
  <c r="Z79" i="47" s="1"/>
  <c r="AA148" i="47" s="1"/>
  <c r="AA404" i="33"/>
  <c r="AA213" i="51"/>
  <c r="AA229" i="51" s="1"/>
  <c r="AA90" i="47"/>
  <c r="Z129" i="47"/>
  <c r="Z131" i="47" s="1"/>
  <c r="Z140" i="47" s="1"/>
  <c r="AA130" i="47"/>
  <c r="AB67" i="44"/>
  <c r="CS55" i="57"/>
  <c r="AB77" i="44"/>
  <c r="AB78" i="44"/>
  <c r="AB128" i="44"/>
  <c r="AB112" i="44"/>
  <c r="AA62" i="56"/>
  <c r="AA135" i="33" s="1"/>
  <c r="AA134" i="33"/>
  <c r="AA76" i="59" s="1"/>
  <c r="AB67" i="43"/>
  <c r="CS53" i="57"/>
  <c r="AB78" i="43"/>
  <c r="AB77" i="43"/>
  <c r="AB128" i="43"/>
  <c r="AB112" i="43"/>
  <c r="AA132" i="40"/>
  <c r="AA133" i="40" s="1"/>
  <c r="AA134" i="40" s="1"/>
  <c r="AA400" i="33"/>
  <c r="AA209" i="51"/>
  <c r="AA225" i="51" s="1"/>
  <c r="AA90" i="40"/>
  <c r="Z129" i="40"/>
  <c r="Z131" i="40" s="1"/>
  <c r="AA130" i="40"/>
  <c r="AB67" i="32"/>
  <c r="CS50" i="57"/>
  <c r="AB78" i="32"/>
  <c r="AB77" i="32"/>
  <c r="AB128" i="32"/>
  <c r="AB112" i="32"/>
  <c r="AB67" i="46"/>
  <c r="CS57" i="57"/>
  <c r="AB128" i="46"/>
  <c r="AB78" i="46"/>
  <c r="AB77" i="46"/>
  <c r="AB112" i="46"/>
  <c r="AA88" i="43"/>
  <c r="AA87" i="43"/>
  <c r="AA356" i="33"/>
  <c r="AA132" i="48"/>
  <c r="AA133" i="48" s="1"/>
  <c r="AA134" i="48" s="1"/>
  <c r="Z79" i="48" s="1"/>
  <c r="AA148" i="48" s="1"/>
  <c r="AA405" i="33"/>
  <c r="AA214" i="51"/>
  <c r="AA230" i="51" s="1"/>
  <c r="AA90" i="48"/>
  <c r="Z129" i="48"/>
  <c r="Z131" i="48" s="1"/>
  <c r="Z140" i="48" s="1"/>
  <c r="AA130" i="48"/>
  <c r="AA132" i="49"/>
  <c r="AA133" i="49" s="1"/>
  <c r="AA134" i="49" s="1"/>
  <c r="Z79" i="49" s="1"/>
  <c r="AA148" i="49" s="1"/>
  <c r="AA406" i="33"/>
  <c r="AA215" i="51"/>
  <c r="AA231" i="51" s="1"/>
  <c r="AA90" i="49"/>
  <c r="Z129" i="49"/>
  <c r="Z131" i="49" s="1"/>
  <c r="Z140" i="49" s="1"/>
  <c r="AA130" i="49"/>
  <c r="AA132" i="46"/>
  <c r="AA133" i="46" s="1"/>
  <c r="AA134" i="46" s="1"/>
  <c r="Z79" i="46" s="1"/>
  <c r="AA148" i="46" s="1"/>
  <c r="AA403" i="33"/>
  <c r="AA212" i="51"/>
  <c r="AA228" i="51" s="1"/>
  <c r="AA90" i="46"/>
  <c r="Z129" i="46"/>
  <c r="Z131" i="46" s="1"/>
  <c r="Z140" i="46" s="1"/>
  <c r="AA130" i="46"/>
  <c r="AB67" i="47"/>
  <c r="CS58" i="57"/>
  <c r="AB78" i="47"/>
  <c r="AB128" i="47"/>
  <c r="AB77" i="47"/>
  <c r="AB112" i="47"/>
  <c r="AB67" i="49"/>
  <c r="CS60" i="57"/>
  <c r="AB77" i="49"/>
  <c r="AB78" i="49"/>
  <c r="AB128" i="49"/>
  <c r="AB112" i="49"/>
  <c r="AB67" i="40"/>
  <c r="AB128" i="40"/>
  <c r="CS54" i="57"/>
  <c r="AB78" i="40"/>
  <c r="AB77" i="40"/>
  <c r="AB112" i="40"/>
  <c r="AA88" i="45"/>
  <c r="AA87" i="45"/>
  <c r="AA359" i="33"/>
  <c r="AB67" i="48"/>
  <c r="CS59" i="57"/>
  <c r="AB128" i="48"/>
  <c r="AB77" i="48"/>
  <c r="AB78" i="48"/>
  <c r="AB112" i="48"/>
  <c r="AA353" i="33"/>
  <c r="AA88" i="32"/>
  <c r="AA87" i="32"/>
  <c r="AA84" i="1"/>
  <c r="AA132" i="42"/>
  <c r="AA133" i="42" s="1"/>
  <c r="AA134" i="42" s="1"/>
  <c r="Z79" i="42" s="1"/>
  <c r="AA148" i="42" s="1"/>
  <c r="AA398" i="33"/>
  <c r="AA207" i="51"/>
  <c r="AA223" i="51" s="1"/>
  <c r="AA90" i="42"/>
  <c r="AA130" i="42"/>
  <c r="Z129" i="42"/>
  <c r="Z131" i="42" s="1"/>
  <c r="Z140" i="42" s="1"/>
  <c r="AA132" i="41"/>
  <c r="AA133" i="41" s="1"/>
  <c r="AA134" i="41" s="1"/>
  <c r="Z79" i="41" s="1"/>
  <c r="AA148" i="41" s="1"/>
  <c r="AA397" i="33"/>
  <c r="AA206" i="51"/>
  <c r="AA222" i="51" s="1"/>
  <c r="AA90" i="41"/>
  <c r="AA130" i="41"/>
  <c r="Z129" i="41"/>
  <c r="Z131" i="41" s="1"/>
  <c r="Z140" i="41" s="1"/>
  <c r="AA132" i="32" l="1"/>
  <c r="AA133" i="32" s="1"/>
  <c r="AA134" i="32" s="1"/>
  <c r="Z79" i="32" s="1"/>
  <c r="AA148" i="32" s="1"/>
  <c r="AA396" i="33"/>
  <c r="AA205" i="51"/>
  <c r="AA221" i="51" s="1"/>
  <c r="AA90" i="32"/>
  <c r="Z129" i="32"/>
  <c r="Z131" i="32" s="1"/>
  <c r="Z140" i="32" s="1"/>
  <c r="AA130" i="32"/>
  <c r="AA132" i="45"/>
  <c r="AA133" i="45" s="1"/>
  <c r="AA134" i="45" s="1"/>
  <c r="Z79" i="45" s="1"/>
  <c r="AA148" i="45" s="1"/>
  <c r="AA402" i="33"/>
  <c r="AA211" i="51"/>
  <c r="AA227" i="51" s="1"/>
  <c r="AA90" i="45"/>
  <c r="Z129" i="45"/>
  <c r="Z131" i="45" s="1"/>
  <c r="Z140" i="45" s="1"/>
  <c r="AA130" i="45"/>
  <c r="AB119" i="49"/>
  <c r="AB116" i="49"/>
  <c r="AB114" i="49"/>
  <c r="AB115" i="49" s="1"/>
  <c r="AB265" i="33" s="1"/>
  <c r="AA93" i="46"/>
  <c r="AA94" i="46" s="1"/>
  <c r="AA91" i="46"/>
  <c r="AA333" i="33"/>
  <c r="AA346" i="33" s="1"/>
  <c r="AB119" i="46"/>
  <c r="AB116" i="46"/>
  <c r="AB114" i="46"/>
  <c r="AB115" i="46" s="1"/>
  <c r="AB262" i="33" s="1"/>
  <c r="AB116" i="43"/>
  <c r="AB119" i="43"/>
  <c r="AB114" i="43"/>
  <c r="AB115" i="43" s="1"/>
  <c r="AB258" i="33" s="1"/>
  <c r="AB290" i="51"/>
  <c r="AB288" i="51"/>
  <c r="AA93" i="41"/>
  <c r="AA94" i="41" s="1"/>
  <c r="AA91" i="41"/>
  <c r="AA326" i="33"/>
  <c r="AA339" i="33" s="1"/>
  <c r="AB119" i="40"/>
  <c r="AB116" i="40"/>
  <c r="AB114" i="40"/>
  <c r="AB115" i="40" s="1"/>
  <c r="AB259" i="33" s="1"/>
  <c r="AA93" i="48"/>
  <c r="AA94" i="48" s="1"/>
  <c r="AA91" i="48"/>
  <c r="AB119" i="32"/>
  <c r="AB116" i="32"/>
  <c r="AB114" i="32"/>
  <c r="AB115" i="32" s="1"/>
  <c r="AB255" i="33" s="1"/>
  <c r="AA77" i="59"/>
  <c r="AB50" i="47"/>
  <c r="AB50" i="42"/>
  <c r="AB50" i="32"/>
  <c r="AB50" i="44"/>
  <c r="AB50" i="46"/>
  <c r="AB50" i="40"/>
  <c r="AB50" i="41"/>
  <c r="AB50" i="45"/>
  <c r="AB50" i="49"/>
  <c r="AB50" i="1"/>
  <c r="AB50" i="48"/>
  <c r="AB50" i="43"/>
  <c r="AA132" i="44"/>
  <c r="AA133" i="44" s="1"/>
  <c r="AA134" i="44" s="1"/>
  <c r="Z79" i="44" s="1"/>
  <c r="AA148" i="44" s="1"/>
  <c r="AA401" i="33"/>
  <c r="AA210" i="51"/>
  <c r="AA226" i="51" s="1"/>
  <c r="AA90" i="44"/>
  <c r="AA130" i="44"/>
  <c r="Z129" i="44"/>
  <c r="Z131" i="44" s="1"/>
  <c r="Z140" i="44" s="1"/>
  <c r="AB119" i="45"/>
  <c r="AB116" i="45"/>
  <c r="AB114" i="45"/>
  <c r="AB115" i="45" s="1"/>
  <c r="AB261" i="33" s="1"/>
  <c r="AA352" i="33"/>
  <c r="AA364" i="33" s="1"/>
  <c r="AA88" i="1"/>
  <c r="AA87" i="1"/>
  <c r="AA51" i="33" s="1"/>
  <c r="AA52" i="59" s="1"/>
  <c r="AA48" i="33"/>
  <c r="AB116" i="48"/>
  <c r="AB119" i="48"/>
  <c r="AB114" i="48"/>
  <c r="AB115" i="48" s="1"/>
  <c r="AB264" i="33" s="1"/>
  <c r="AA334" i="33"/>
  <c r="AA347" i="33" s="1"/>
  <c r="Z72" i="59"/>
  <c r="Z140" i="40"/>
  <c r="Z79" i="40"/>
  <c r="AA148" i="40" s="1"/>
  <c r="AA71" i="59"/>
  <c r="AB119" i="44"/>
  <c r="AB116" i="44"/>
  <c r="AB114" i="44"/>
  <c r="AB115" i="44" s="1"/>
  <c r="AB260" i="33" s="1"/>
  <c r="AA332" i="33"/>
  <c r="AA345" i="33" s="1"/>
  <c r="AB119" i="42"/>
  <c r="AB116" i="42"/>
  <c r="AB114" i="42"/>
  <c r="AB115" i="42" s="1"/>
  <c r="AB257" i="33" s="1"/>
  <c r="AA93" i="42"/>
  <c r="AA94" i="42" s="1"/>
  <c r="AA91" i="42"/>
  <c r="AA325" i="33"/>
  <c r="AA338" i="33" s="1"/>
  <c r="AB116" i="47"/>
  <c r="AB119" i="47"/>
  <c r="AB114" i="47"/>
  <c r="AB115" i="47" s="1"/>
  <c r="AB263" i="33" s="1"/>
  <c r="AA331" i="33"/>
  <c r="AA344" i="33" s="1"/>
  <c r="AA93" i="49"/>
  <c r="AA94" i="49" s="1"/>
  <c r="AA91" i="49"/>
  <c r="AA132" i="43"/>
  <c r="AA133" i="43" s="1"/>
  <c r="AA134" i="43" s="1"/>
  <c r="Z79" i="43" s="1"/>
  <c r="AA148" i="43" s="1"/>
  <c r="AA399" i="33"/>
  <c r="AA208" i="51"/>
  <c r="AA224" i="51" s="1"/>
  <c r="AA90" i="43"/>
  <c r="AA130" i="43"/>
  <c r="Z129" i="43"/>
  <c r="Z131" i="43" s="1"/>
  <c r="Z140" i="43" s="1"/>
  <c r="AA93" i="40"/>
  <c r="AA94" i="40" s="1"/>
  <c r="AA91" i="40"/>
  <c r="AA93" i="47"/>
  <c r="AA94" i="47" s="1"/>
  <c r="AA91" i="47"/>
  <c r="AB67" i="1"/>
  <c r="AB45" i="33" s="1"/>
  <c r="AB39" i="33"/>
  <c r="CS49" i="57"/>
  <c r="CS61" i="57" s="1"/>
  <c r="AB128" i="1"/>
  <c r="AB78" i="1"/>
  <c r="AB77" i="1"/>
  <c r="AB112" i="1"/>
  <c r="AB119" i="41"/>
  <c r="AB116" i="41"/>
  <c r="AB114" i="41"/>
  <c r="AB115" i="41" s="1"/>
  <c r="AB256" i="33" s="1"/>
  <c r="AA327" i="33" l="1"/>
  <c r="AA340" i="33" s="1"/>
  <c r="AA53" i="33"/>
  <c r="AA54" i="59" s="1"/>
  <c r="AA52" i="33"/>
  <c r="AA53" i="59" s="1"/>
  <c r="AA87" i="33"/>
  <c r="AA50" i="59"/>
  <c r="AA329" i="33"/>
  <c r="AA342" i="33" s="1"/>
  <c r="AB124" i="32"/>
  <c r="AB121" i="32"/>
  <c r="AB102" i="32"/>
  <c r="AB71" i="32" s="1"/>
  <c r="AB70" i="32" s="1"/>
  <c r="AA93" i="45"/>
  <c r="AA94" i="45" s="1"/>
  <c r="AA91" i="45"/>
  <c r="AB124" i="44"/>
  <c r="AB121" i="44"/>
  <c r="AB102" i="44"/>
  <c r="AB71" i="44" s="1"/>
  <c r="AB70" i="44" s="1"/>
  <c r="AA93" i="44"/>
  <c r="AA94" i="44" s="1"/>
  <c r="AA91" i="44"/>
  <c r="AB124" i="40"/>
  <c r="AB121" i="40"/>
  <c r="AB102" i="40"/>
  <c r="AB71" i="40" s="1"/>
  <c r="AB70" i="40" s="1"/>
  <c r="AB124" i="43"/>
  <c r="AB102" i="43"/>
  <c r="AB71" i="43" s="1"/>
  <c r="AB70" i="43" s="1"/>
  <c r="AB121" i="43"/>
  <c r="AB124" i="46"/>
  <c r="AB121" i="46"/>
  <c r="AB102" i="46"/>
  <c r="AB71" i="46" s="1"/>
  <c r="AB70" i="46" s="1"/>
  <c r="AB124" i="49"/>
  <c r="AB121" i="49"/>
  <c r="AB102" i="49"/>
  <c r="AB71" i="49" s="1"/>
  <c r="AB70" i="49" s="1"/>
  <c r="AA324" i="33"/>
  <c r="AA337" i="33" s="1"/>
  <c r="AA93" i="43"/>
  <c r="AA94" i="43" s="1"/>
  <c r="AA91" i="43"/>
  <c r="AB124" i="41"/>
  <c r="AB121" i="41"/>
  <c r="AB102" i="41"/>
  <c r="AB71" i="41" s="1"/>
  <c r="AB70" i="41" s="1"/>
  <c r="AB48" i="59"/>
  <c r="AB124" i="48"/>
  <c r="AB121" i="48"/>
  <c r="AB102" i="48"/>
  <c r="AB71" i="48" s="1"/>
  <c r="AB70" i="48" s="1"/>
  <c r="AA395" i="33"/>
  <c r="AA132" i="1"/>
  <c r="AA133" i="1" s="1"/>
  <c r="AA134" i="1" s="1"/>
  <c r="AA204" i="51"/>
  <c r="AA220" i="51" s="1"/>
  <c r="AA90" i="1"/>
  <c r="AA130" i="1"/>
  <c r="Z129" i="1"/>
  <c r="AB124" i="45"/>
  <c r="AB121" i="45"/>
  <c r="AB102" i="45"/>
  <c r="AB71" i="45" s="1"/>
  <c r="AB70" i="45" s="1"/>
  <c r="AB295" i="51"/>
  <c r="AB299" i="51"/>
  <c r="AB292" i="51"/>
  <c r="AB301" i="51"/>
  <c r="AB300" i="51"/>
  <c r="AB297" i="51"/>
  <c r="AB294" i="51"/>
  <c r="AB298" i="51"/>
  <c r="AB293" i="51"/>
  <c r="AB296" i="51"/>
  <c r="AB291" i="51"/>
  <c r="AA93" i="32"/>
  <c r="AA94" i="32" s="1"/>
  <c r="AA91" i="32"/>
  <c r="AB119" i="1"/>
  <c r="AB116" i="1"/>
  <c r="AB114" i="1"/>
  <c r="AB115" i="1" s="1"/>
  <c r="AB254" i="33" s="1"/>
  <c r="AB121" i="47"/>
  <c r="AB124" i="47"/>
  <c r="AB102" i="47"/>
  <c r="AB71" i="47" s="1"/>
  <c r="AB70" i="47" s="1"/>
  <c r="AB124" i="42"/>
  <c r="AB121" i="42"/>
  <c r="AB102" i="42"/>
  <c r="AB71" i="42" s="1"/>
  <c r="AB70" i="42" s="1"/>
  <c r="AA328" i="33"/>
  <c r="AA341" i="33" s="1"/>
  <c r="AB305" i="51"/>
  <c r="AB309" i="51" s="1"/>
  <c r="AB304" i="51"/>
  <c r="AA330" i="33"/>
  <c r="AA343" i="33" s="1"/>
  <c r="AB308" i="51" l="1"/>
  <c r="AB310" i="51" s="1"/>
  <c r="AB306" i="51"/>
  <c r="AB124" i="1"/>
  <c r="AB121" i="1"/>
  <c r="AB124" i="33" s="1"/>
  <c r="AB101" i="33" s="1"/>
  <c r="AB102" i="1"/>
  <c r="AB71" i="1" s="1"/>
  <c r="AA93" i="1"/>
  <c r="AA94" i="1" s="1"/>
  <c r="AA91" i="1"/>
  <c r="AB157" i="33"/>
  <c r="AB86" i="41"/>
  <c r="AB166" i="33"/>
  <c r="AB86" i="49"/>
  <c r="AB158" i="33"/>
  <c r="AB86" i="42"/>
  <c r="AB162" i="33"/>
  <c r="AB86" i="45"/>
  <c r="AB160" i="33"/>
  <c r="AB86" i="40"/>
  <c r="Z131" i="1"/>
  <c r="Z137" i="1"/>
  <c r="Z79" i="1"/>
  <c r="AA148" i="1" s="1"/>
  <c r="AA136" i="1"/>
  <c r="AA69" i="59"/>
  <c r="AB165" i="33"/>
  <c r="AB86" i="48"/>
  <c r="AB159" i="33"/>
  <c r="AB86" i="43"/>
  <c r="AB164" i="33"/>
  <c r="AB86" i="47"/>
  <c r="AA409" i="33"/>
  <c r="AA79" i="59" s="1"/>
  <c r="AA410" i="33"/>
  <c r="AA80" i="59" s="1"/>
  <c r="AA411" i="33"/>
  <c r="AA81" i="59" s="1"/>
  <c r="AA408" i="33"/>
  <c r="AA78" i="59" s="1"/>
  <c r="AB163" i="33"/>
  <c r="AB86" i="46"/>
  <c r="AB161" i="33"/>
  <c r="AB86" i="44"/>
  <c r="AB156" i="33"/>
  <c r="AB86" i="32"/>
  <c r="AB248" i="33" l="1"/>
  <c r="AB233" i="33"/>
  <c r="AB278" i="33"/>
  <c r="AB249" i="33"/>
  <c r="AB234" i="33"/>
  <c r="AB279" i="33"/>
  <c r="AB244" i="33"/>
  <c r="AB229" i="33"/>
  <c r="AB274" i="33"/>
  <c r="AB242" i="33"/>
  <c r="AB227" i="33"/>
  <c r="AB272" i="33"/>
  <c r="AB241" i="33"/>
  <c r="AB226" i="33"/>
  <c r="AB271" i="33"/>
  <c r="AB245" i="33"/>
  <c r="AB230" i="33"/>
  <c r="AB275" i="33"/>
  <c r="Z70" i="59"/>
  <c r="Z140" i="1"/>
  <c r="AB155" i="33"/>
  <c r="AB86" i="1"/>
  <c r="AB240" i="33"/>
  <c r="AB225" i="33"/>
  <c r="AB270" i="33"/>
  <c r="AB247" i="33"/>
  <c r="AB232" i="33"/>
  <c r="AB277" i="33"/>
  <c r="AB243" i="33"/>
  <c r="AB228" i="33"/>
  <c r="AB273" i="33"/>
  <c r="AB246" i="33"/>
  <c r="AB231" i="33"/>
  <c r="AB276" i="33"/>
  <c r="AB250" i="33"/>
  <c r="AB235" i="33"/>
  <c r="AB280" i="33"/>
  <c r="AA323" i="33"/>
  <c r="AB70" i="1"/>
  <c r="AB5" i="59" s="1"/>
  <c r="AB56" i="33"/>
  <c r="AB347" i="51"/>
  <c r="AB351" i="51"/>
  <c r="AB355" i="51"/>
  <c r="AB346" i="51"/>
  <c r="AB350" i="51"/>
  <c r="AB354" i="51"/>
  <c r="AB345" i="51"/>
  <c r="AB349" i="51"/>
  <c r="AB353" i="51"/>
  <c r="AB344" i="51"/>
  <c r="AB348" i="51"/>
  <c r="AB352" i="51"/>
  <c r="AA366" i="33" l="1"/>
  <c r="AA336" i="33"/>
  <c r="AB57" i="33"/>
  <c r="AB57" i="59" s="1"/>
  <c r="AB56" i="59"/>
  <c r="AB64" i="33"/>
  <c r="AB55" i="33"/>
  <c r="AB55" i="59"/>
  <c r="AC59" i="33"/>
  <c r="AB184" i="33"/>
  <c r="AB167" i="33"/>
  <c r="AB239" i="33"/>
  <c r="AB251" i="33" s="1"/>
  <c r="AB224" i="33"/>
  <c r="AB236" i="33" s="1"/>
  <c r="AB269" i="33"/>
  <c r="AB281" i="33" s="1"/>
  <c r="AB113" i="33" l="1"/>
  <c r="AB119" i="33" s="1"/>
  <c r="AB185" i="33"/>
  <c r="AB114" i="33" s="1"/>
  <c r="AB186" i="33"/>
  <c r="AB65" i="33"/>
  <c r="AC84" i="33" s="1"/>
  <c r="AB61" i="59"/>
  <c r="AD61" i="33"/>
  <c r="AC60" i="33"/>
  <c r="AB71" i="33"/>
  <c r="Z9" i="59"/>
  <c r="AA376" i="33"/>
  <c r="AC91" i="33" l="1"/>
  <c r="AC9" i="55"/>
  <c r="AC4" i="56"/>
  <c r="AC58" i="59"/>
  <c r="AD59" i="59"/>
  <c r="AE62" i="33"/>
  <c r="AE60" i="59" s="1"/>
  <c r="AB63" i="59"/>
  <c r="AB70" i="33"/>
  <c r="AB3" i="56" l="1"/>
  <c r="AB81" i="49"/>
  <c r="AB62" i="49" s="1"/>
  <c r="AB63" i="49" s="1"/>
  <c r="AB81" i="48"/>
  <c r="AB62" i="48" s="1"/>
  <c r="AB63" i="48" s="1"/>
  <c r="AB81" i="47"/>
  <c r="AB62" i="47" s="1"/>
  <c r="AB63" i="47" s="1"/>
  <c r="AB81" i="46"/>
  <c r="AB62" i="46" s="1"/>
  <c r="AB63" i="46" s="1"/>
  <c r="AB81" i="45"/>
  <c r="AB62" i="45" s="1"/>
  <c r="AB63" i="45" s="1"/>
  <c r="AB81" i="44"/>
  <c r="AB62" i="44" s="1"/>
  <c r="AB63" i="44" s="1"/>
  <c r="AB81" i="40"/>
  <c r="AB62" i="40" s="1"/>
  <c r="AB63" i="40" s="1"/>
  <c r="AB81" i="43"/>
  <c r="AB62" i="43" s="1"/>
  <c r="AB63" i="43" s="1"/>
  <c r="AB81" i="41"/>
  <c r="AB62" i="41" s="1"/>
  <c r="AB63" i="41" s="1"/>
  <c r="AB81" i="42"/>
  <c r="AB62" i="42" s="1"/>
  <c r="AB63" i="42" s="1"/>
  <c r="AB81" i="1"/>
  <c r="AB62" i="1" s="1"/>
  <c r="AB63" i="1" s="1"/>
  <c r="AB369" i="33"/>
  <c r="AB375" i="33" s="1"/>
  <c r="AB81" i="32"/>
  <c r="AB62" i="32" s="1"/>
  <c r="AB63" i="32" s="1"/>
  <c r="AB62" i="59"/>
  <c r="AC72" i="33"/>
  <c r="AC107" i="49"/>
  <c r="AC106" i="49" s="1"/>
  <c r="AC109" i="49" s="1"/>
  <c r="AC103" i="49" s="1"/>
  <c r="AC107" i="48"/>
  <c r="AC106" i="48" s="1"/>
  <c r="AC109" i="48" s="1"/>
  <c r="AC103" i="48" s="1"/>
  <c r="AC107" i="47"/>
  <c r="AC106" i="47" s="1"/>
  <c r="AC109" i="47" s="1"/>
  <c r="AC103" i="47" s="1"/>
  <c r="AC107" i="46"/>
  <c r="AC106" i="46" s="1"/>
  <c r="AC109" i="46" s="1"/>
  <c r="AC103" i="46" s="1"/>
  <c r="AC107" i="45"/>
  <c r="AC106" i="45" s="1"/>
  <c r="AC109" i="45" s="1"/>
  <c r="AC103" i="45" s="1"/>
  <c r="AC107" i="40"/>
  <c r="AC106" i="40" s="1"/>
  <c r="AC109" i="40" s="1"/>
  <c r="AC103" i="40" s="1"/>
  <c r="AC107" i="43"/>
  <c r="AC106" i="43" s="1"/>
  <c r="AC109" i="43" s="1"/>
  <c r="AC103" i="43" s="1"/>
  <c r="AC107" i="44"/>
  <c r="AC106" i="44" s="1"/>
  <c r="AC109" i="44" s="1"/>
  <c r="AC103" i="44" s="1"/>
  <c r="AC107" i="42"/>
  <c r="AC106" i="42" s="1"/>
  <c r="AC109" i="42" s="1"/>
  <c r="AC103" i="42" s="1"/>
  <c r="AC107" i="32"/>
  <c r="AC106" i="32" s="1"/>
  <c r="AC109" i="32" s="1"/>
  <c r="AC103" i="32" s="1"/>
  <c r="AC107" i="41"/>
  <c r="AC106" i="41" s="1"/>
  <c r="AC109" i="41" s="1"/>
  <c r="AC103" i="41" s="1"/>
  <c r="AC107" i="1"/>
  <c r="AC8" i="55"/>
  <c r="AC101" i="41" l="1"/>
  <c r="AC211" i="33" s="1"/>
  <c r="AC66" i="41"/>
  <c r="AC101" i="43"/>
  <c r="AC213" i="33" s="1"/>
  <c r="AC66" i="43"/>
  <c r="AC101" i="47"/>
  <c r="AC218" i="33" s="1"/>
  <c r="AC66" i="47"/>
  <c r="AB64" i="1"/>
  <c r="AB65" i="1" s="1"/>
  <c r="AB155" i="1"/>
  <c r="AB155" i="40"/>
  <c r="AB64" i="40"/>
  <c r="AB65" i="40" s="1"/>
  <c r="AB68" i="40" s="1"/>
  <c r="AB155" i="47"/>
  <c r="AB64" i="47"/>
  <c r="AB65" i="47" s="1"/>
  <c r="AB68" i="47" s="1"/>
  <c r="AC101" i="32"/>
  <c r="AC210" i="33" s="1"/>
  <c r="AC66" i="32"/>
  <c r="AC101" i="40"/>
  <c r="AC214" i="33" s="1"/>
  <c r="AC66" i="40"/>
  <c r="AC101" i="48"/>
  <c r="AC219" i="33" s="1"/>
  <c r="AC66" i="48"/>
  <c r="AB155" i="42"/>
  <c r="AB64" i="42"/>
  <c r="AB65" i="42" s="1"/>
  <c r="AB68" i="42" s="1"/>
  <c r="AB155" i="44"/>
  <c r="AB64" i="44"/>
  <c r="AB65" i="44" s="1"/>
  <c r="AB68" i="44" s="1"/>
  <c r="AB155" i="48"/>
  <c r="AB64" i="48"/>
  <c r="AB65" i="48" s="1"/>
  <c r="AB68" i="48" s="1"/>
  <c r="AC90" i="33"/>
  <c r="AC83" i="33"/>
  <c r="AC101" i="45"/>
  <c r="AC216" i="33" s="1"/>
  <c r="AC66" i="45"/>
  <c r="AC101" i="49"/>
  <c r="AC220" i="33" s="1"/>
  <c r="AC66" i="49"/>
  <c r="AB155" i="32"/>
  <c r="AB64" i="32"/>
  <c r="AB65" i="32" s="1"/>
  <c r="AB68" i="32" s="1"/>
  <c r="AB64" i="41"/>
  <c r="AB65" i="41" s="1"/>
  <c r="AB68" i="41" s="1"/>
  <c r="AB155" i="41"/>
  <c r="AB155" i="45"/>
  <c r="AB64" i="45"/>
  <c r="AB65" i="45" s="1"/>
  <c r="AB68" i="45" s="1"/>
  <c r="AB155" i="49"/>
  <c r="AB64" i="49"/>
  <c r="AB65" i="49" s="1"/>
  <c r="AB68" i="49" s="1"/>
  <c r="AC101" i="42"/>
  <c r="AC212" i="33" s="1"/>
  <c r="AC66" i="42"/>
  <c r="AC106" i="1"/>
  <c r="AC97" i="33"/>
  <c r="AC101" i="44"/>
  <c r="AC215" i="33" s="1"/>
  <c r="AC66" i="44"/>
  <c r="AC101" i="46"/>
  <c r="AC217" i="33" s="1"/>
  <c r="AC66" i="46"/>
  <c r="AC64" i="59"/>
  <c r="AB155" i="43"/>
  <c r="AB64" i="43"/>
  <c r="AB65" i="43" s="1"/>
  <c r="AB68" i="43" s="1"/>
  <c r="AB64" i="46"/>
  <c r="AB65" i="46" s="1"/>
  <c r="AB68" i="46" s="1"/>
  <c r="AB155" i="46"/>
  <c r="AB55" i="56"/>
  <c r="AB56" i="56" s="1"/>
  <c r="AB37" i="56"/>
  <c r="AB38" i="56" s="1"/>
  <c r="AB47" i="56"/>
  <c r="AB42" i="56"/>
  <c r="AB43" i="56" s="1"/>
  <c r="AB49" i="56" l="1"/>
  <c r="AC46" i="56"/>
  <c r="AB84" i="46"/>
  <c r="AB139" i="46"/>
  <c r="AB73" i="46"/>
  <c r="AC74" i="46" s="1"/>
  <c r="AB139" i="45"/>
  <c r="AB73" i="45"/>
  <c r="AC74" i="45" s="1"/>
  <c r="AB139" i="32"/>
  <c r="AB73" i="32"/>
  <c r="AC74" i="32" s="1"/>
  <c r="AB139" i="48"/>
  <c r="AB73" i="48"/>
  <c r="AC74" i="48" s="1"/>
  <c r="AB139" i="42"/>
  <c r="AB73" i="42"/>
  <c r="AC74" i="42" s="1"/>
  <c r="AB139" i="47"/>
  <c r="AB73" i="47"/>
  <c r="AC74" i="47" s="1"/>
  <c r="AB139" i="43"/>
  <c r="AB73" i="43"/>
  <c r="AC74" i="43" s="1"/>
  <c r="AB68" i="1"/>
  <c r="AB43" i="33"/>
  <c r="AB60" i="56"/>
  <c r="AB133" i="33" s="1"/>
  <c r="AB59" i="56"/>
  <c r="AB84" i="49"/>
  <c r="AB139" i="49"/>
  <c r="AB73" i="49"/>
  <c r="AC74" i="49" s="1"/>
  <c r="AB139" i="44"/>
  <c r="AB73" i="44"/>
  <c r="AC74" i="44" s="1"/>
  <c r="AB139" i="40"/>
  <c r="AB73" i="40"/>
  <c r="AC74" i="40" s="1"/>
  <c r="AB52" i="56"/>
  <c r="AC41" i="56"/>
  <c r="AC109" i="1"/>
  <c r="AC103" i="1" s="1"/>
  <c r="AC96" i="33"/>
  <c r="AC104" i="33" s="1"/>
  <c r="AB139" i="41"/>
  <c r="AB73" i="41"/>
  <c r="AC74" i="41" s="1"/>
  <c r="AB84" i="48" l="1"/>
  <c r="AB84" i="42"/>
  <c r="AC85" i="44"/>
  <c r="AC282" i="51"/>
  <c r="AC61" i="44"/>
  <c r="AB61" i="56"/>
  <c r="AB132" i="33"/>
  <c r="AB75" i="59" s="1"/>
  <c r="AB46" i="33"/>
  <c r="AB49" i="59" s="1"/>
  <c r="AB139" i="1"/>
  <c r="AB73" i="1"/>
  <c r="AC74" i="1" s="1"/>
  <c r="AC85" i="47"/>
  <c r="AC285" i="51"/>
  <c r="AC61" i="47"/>
  <c r="AB87" i="48"/>
  <c r="AB88" i="48"/>
  <c r="AB362" i="33"/>
  <c r="AC85" i="45"/>
  <c r="AC283" i="51"/>
  <c r="AC61" i="45"/>
  <c r="AB84" i="41"/>
  <c r="AC85" i="40"/>
  <c r="AC281" i="51"/>
  <c r="AC61" i="40"/>
  <c r="AB87" i="49"/>
  <c r="AB88" i="49"/>
  <c r="AB363" i="33"/>
  <c r="AC85" i="43"/>
  <c r="AC280" i="51"/>
  <c r="AC61" i="43"/>
  <c r="AB88" i="42"/>
  <c r="AB87" i="42"/>
  <c r="AB355" i="33"/>
  <c r="AC85" i="32"/>
  <c r="AC277" i="51"/>
  <c r="AC61" i="32"/>
  <c r="AB88" i="46"/>
  <c r="AB87" i="46"/>
  <c r="AB360" i="33"/>
  <c r="AB84" i="44"/>
  <c r="AB84" i="47"/>
  <c r="AC85" i="48"/>
  <c r="AC286" i="51"/>
  <c r="AC61" i="48"/>
  <c r="AB84" i="45"/>
  <c r="AC85" i="41"/>
  <c r="AC278" i="51"/>
  <c r="AC61" i="41"/>
  <c r="AC101" i="1"/>
  <c r="AC209" i="33" s="1"/>
  <c r="AC66" i="1"/>
  <c r="AB84" i="40"/>
  <c r="AC85" i="49"/>
  <c r="AC287" i="51"/>
  <c r="AC61" i="49"/>
  <c r="AB38" i="33"/>
  <c r="AB42" i="33"/>
  <c r="AB47" i="59" s="1"/>
  <c r="AB40" i="33"/>
  <c r="AB44" i="33"/>
  <c r="AB84" i="43"/>
  <c r="AC85" i="42"/>
  <c r="AC279" i="51"/>
  <c r="AC61" i="42"/>
  <c r="AB84" i="32"/>
  <c r="AC85" i="46"/>
  <c r="AC284" i="51"/>
  <c r="AC61" i="46"/>
  <c r="AB48" i="56"/>
  <c r="AC67" i="42" l="1"/>
  <c r="CT52" i="57"/>
  <c r="AC77" i="42"/>
  <c r="AC128" i="42"/>
  <c r="AC78" i="42"/>
  <c r="AC112" i="42"/>
  <c r="AB88" i="43"/>
  <c r="AB87" i="43"/>
  <c r="AB356" i="33"/>
  <c r="AC67" i="41"/>
  <c r="CT51" i="57"/>
  <c r="AC78" i="41"/>
  <c r="AC77" i="41"/>
  <c r="AC128" i="41"/>
  <c r="AC112" i="41"/>
  <c r="AB132" i="48"/>
  <c r="AB133" i="48" s="1"/>
  <c r="AB134" i="48" s="1"/>
  <c r="AA79" i="48" s="1"/>
  <c r="AB148" i="48" s="1"/>
  <c r="AB405" i="33"/>
  <c r="AB214" i="51"/>
  <c r="AB230" i="51" s="1"/>
  <c r="AB90" i="48"/>
  <c r="AA129" i="48"/>
  <c r="AA131" i="48" s="1"/>
  <c r="AA140" i="48" s="1"/>
  <c r="AB130" i="48"/>
  <c r="AC67" i="44"/>
  <c r="CT55" i="57"/>
  <c r="AC77" i="44"/>
  <c r="AC78" i="44"/>
  <c r="AC128" i="44"/>
  <c r="AC112" i="44"/>
  <c r="AC67" i="49"/>
  <c r="CT60" i="57"/>
  <c r="AC77" i="49"/>
  <c r="AC128" i="49"/>
  <c r="AC78" i="49"/>
  <c r="AC112" i="49"/>
  <c r="AB87" i="40"/>
  <c r="AB88" i="40"/>
  <c r="AB357" i="33"/>
  <c r="AB88" i="45"/>
  <c r="AB87" i="45"/>
  <c r="AB359" i="33"/>
  <c r="AB132" i="42"/>
  <c r="AB133" i="42" s="1"/>
  <c r="AB134" i="42" s="1"/>
  <c r="AA79" i="42" s="1"/>
  <c r="AB148" i="42" s="1"/>
  <c r="AB398" i="33"/>
  <c r="AB207" i="51"/>
  <c r="AB223" i="51" s="1"/>
  <c r="AB90" i="42"/>
  <c r="AA129" i="42"/>
  <c r="AA131" i="42" s="1"/>
  <c r="AA140" i="42" s="1"/>
  <c r="AB130" i="42"/>
  <c r="AC67" i="40"/>
  <c r="CT54" i="57"/>
  <c r="AC78" i="40"/>
  <c r="AC128" i="40"/>
  <c r="AC77" i="40"/>
  <c r="AC112" i="40"/>
  <c r="AB84" i="1"/>
  <c r="AC67" i="48"/>
  <c r="CT59" i="57"/>
  <c r="AC77" i="48"/>
  <c r="AC78" i="48"/>
  <c r="AC128" i="48"/>
  <c r="AC112" i="48"/>
  <c r="AB87" i="47"/>
  <c r="AB88" i="47"/>
  <c r="AB361" i="33"/>
  <c r="AB132" i="46"/>
  <c r="AB133" i="46" s="1"/>
  <c r="AB134" i="46" s="1"/>
  <c r="AA79" i="46" s="1"/>
  <c r="AB148" i="46" s="1"/>
  <c r="AB403" i="33"/>
  <c r="AB212" i="51"/>
  <c r="AB228" i="51" s="1"/>
  <c r="AB90" i="46"/>
  <c r="AB130" i="46"/>
  <c r="AA129" i="46"/>
  <c r="AA131" i="46" s="1"/>
  <c r="AA140" i="46" s="1"/>
  <c r="AC67" i="43"/>
  <c r="CT53" i="57"/>
  <c r="AC77" i="43"/>
  <c r="AC128" i="43"/>
  <c r="AC78" i="43"/>
  <c r="AC112" i="43"/>
  <c r="AB88" i="41"/>
  <c r="AB87" i="41"/>
  <c r="AB354" i="33"/>
  <c r="AC67" i="47"/>
  <c r="CT58" i="57"/>
  <c r="AC128" i="47"/>
  <c r="AC77" i="47"/>
  <c r="AC78" i="47"/>
  <c r="AC112" i="47"/>
  <c r="AC85" i="1"/>
  <c r="AC49" i="33" s="1"/>
  <c r="AC51" i="59" s="1"/>
  <c r="AC276" i="51"/>
  <c r="AC61" i="1"/>
  <c r="AC67" i="46"/>
  <c r="CT57" i="57"/>
  <c r="AC128" i="46"/>
  <c r="AC77" i="46"/>
  <c r="AC78" i="46"/>
  <c r="AC112" i="46"/>
  <c r="AB88" i="32"/>
  <c r="AB87" i="32"/>
  <c r="AB353" i="33"/>
  <c r="AB88" i="44"/>
  <c r="AB87" i="44"/>
  <c r="AB358" i="33"/>
  <c r="AC67" i="32"/>
  <c r="CT50" i="57"/>
  <c r="AC77" i="32"/>
  <c r="AC128" i="32"/>
  <c r="AC78" i="32"/>
  <c r="AC112" i="32"/>
  <c r="AB132" i="49"/>
  <c r="AB133" i="49" s="1"/>
  <c r="AB134" i="49" s="1"/>
  <c r="AA79" i="49" s="1"/>
  <c r="AB148" i="49" s="1"/>
  <c r="AB406" i="33"/>
  <c r="AB215" i="51"/>
  <c r="AB231" i="51" s="1"/>
  <c r="AB90" i="49"/>
  <c r="AB130" i="49"/>
  <c r="AA129" i="49"/>
  <c r="AA131" i="49" s="1"/>
  <c r="AA140" i="49" s="1"/>
  <c r="AC67" i="45"/>
  <c r="CT56" i="57"/>
  <c r="AC77" i="45"/>
  <c r="AC78" i="45"/>
  <c r="AC128" i="45"/>
  <c r="AC112" i="45"/>
  <c r="AB62" i="56"/>
  <c r="AB135" i="33" s="1"/>
  <c r="AB134" i="33"/>
  <c r="AB76" i="59" s="1"/>
  <c r="AB77" i="59" l="1"/>
  <c r="AC50" i="47"/>
  <c r="AC50" i="44"/>
  <c r="AC50" i="45"/>
  <c r="AC50" i="43"/>
  <c r="AC50" i="32"/>
  <c r="AC50" i="40"/>
  <c r="AC50" i="41"/>
  <c r="AC50" i="49"/>
  <c r="AC50" i="48"/>
  <c r="AC50" i="46"/>
  <c r="AC50" i="42"/>
  <c r="AC50" i="1"/>
  <c r="AC119" i="32"/>
  <c r="AC116" i="32"/>
  <c r="AC114" i="32"/>
  <c r="AC115" i="32" s="1"/>
  <c r="AC255" i="33" s="1"/>
  <c r="AB93" i="42"/>
  <c r="AB94" i="42" s="1"/>
  <c r="AB91" i="42"/>
  <c r="AC116" i="44"/>
  <c r="AC119" i="44"/>
  <c r="AC114" i="44"/>
  <c r="AC115" i="44" s="1"/>
  <c r="AC260" i="33" s="1"/>
  <c r="AB333" i="33"/>
  <c r="AB346" i="33" s="1"/>
  <c r="AB132" i="43"/>
  <c r="AB133" i="43" s="1"/>
  <c r="AB134" i="43" s="1"/>
  <c r="AA79" i="43" s="1"/>
  <c r="AB148" i="43" s="1"/>
  <c r="AB399" i="33"/>
  <c r="AB208" i="51"/>
  <c r="AB224" i="51" s="1"/>
  <c r="AB90" i="43"/>
  <c r="AB130" i="43"/>
  <c r="AA129" i="43"/>
  <c r="AA131" i="43" s="1"/>
  <c r="AA140" i="43" s="1"/>
  <c r="AB132" i="44"/>
  <c r="AB133" i="44" s="1"/>
  <c r="AB134" i="44" s="1"/>
  <c r="AA79" i="44" s="1"/>
  <c r="AB148" i="44" s="1"/>
  <c r="AB401" i="33"/>
  <c r="AB210" i="51"/>
  <c r="AB226" i="51" s="1"/>
  <c r="AB90" i="44"/>
  <c r="AB130" i="44"/>
  <c r="AA129" i="44"/>
  <c r="AA131" i="44" s="1"/>
  <c r="AA140" i="44" s="1"/>
  <c r="AC119" i="43"/>
  <c r="AC116" i="43"/>
  <c r="AC114" i="43"/>
  <c r="AC115" i="43" s="1"/>
  <c r="AC258" i="33" s="1"/>
  <c r="AB331" i="33"/>
  <c r="AB344" i="33" s="1"/>
  <c r="AC119" i="48"/>
  <c r="AC116" i="48"/>
  <c r="AC114" i="48"/>
  <c r="AC115" i="48" s="1"/>
  <c r="AC264" i="33" s="1"/>
  <c r="AB132" i="40"/>
  <c r="AB133" i="40" s="1"/>
  <c r="AB134" i="40" s="1"/>
  <c r="AB400" i="33"/>
  <c r="AB209" i="51"/>
  <c r="AB225" i="51" s="1"/>
  <c r="AB90" i="40"/>
  <c r="AB130" i="40"/>
  <c r="AA129" i="40"/>
  <c r="AA131" i="40" s="1"/>
  <c r="AB93" i="48"/>
  <c r="AB94" i="48" s="1"/>
  <c r="AB91" i="48"/>
  <c r="AC119" i="42"/>
  <c r="AC116" i="42"/>
  <c r="AC114" i="42"/>
  <c r="AC115" i="42" s="1"/>
  <c r="AC257" i="33" s="1"/>
  <c r="AC119" i="45"/>
  <c r="AC116" i="45"/>
  <c r="AC114" i="45"/>
  <c r="AC115" i="45" s="1"/>
  <c r="AC261" i="33" s="1"/>
  <c r="AB334" i="33"/>
  <c r="AB347" i="33" s="1"/>
  <c r="AB132" i="32"/>
  <c r="AB133" i="32" s="1"/>
  <c r="AB134" i="32" s="1"/>
  <c r="AA79" i="32" s="1"/>
  <c r="AB148" i="32" s="1"/>
  <c r="AB396" i="33"/>
  <c r="AB205" i="51"/>
  <c r="AB221" i="51" s="1"/>
  <c r="AB90" i="32"/>
  <c r="AB130" i="32"/>
  <c r="AA129" i="32"/>
  <c r="AA131" i="32" s="1"/>
  <c r="AA140" i="32" s="1"/>
  <c r="AC67" i="1"/>
  <c r="AC45" i="33" s="1"/>
  <c r="AC39" i="33"/>
  <c r="CT49" i="57"/>
  <c r="CT61" i="57" s="1"/>
  <c r="AC77" i="1"/>
  <c r="AC128" i="1"/>
  <c r="AC78" i="1"/>
  <c r="AC112" i="1"/>
  <c r="AC119" i="47"/>
  <c r="AC116" i="47"/>
  <c r="AC114" i="47"/>
  <c r="AC115" i="47" s="1"/>
  <c r="AC263" i="33" s="1"/>
  <c r="AB93" i="46"/>
  <c r="AB94" i="46" s="1"/>
  <c r="AB91" i="46"/>
  <c r="AB352" i="33"/>
  <c r="AB364" i="33" s="1"/>
  <c r="AB88" i="1"/>
  <c r="AB87" i="1"/>
  <c r="AB51" i="33" s="1"/>
  <c r="AB52" i="59" s="1"/>
  <c r="AB48" i="33"/>
  <c r="AB132" i="45"/>
  <c r="AB133" i="45" s="1"/>
  <c r="AB134" i="45" s="1"/>
  <c r="AA79" i="45" s="1"/>
  <c r="AB148" i="45" s="1"/>
  <c r="AB402" i="33"/>
  <c r="AB211" i="51"/>
  <c r="AB227" i="51" s="1"/>
  <c r="AB90" i="45"/>
  <c r="AA129" i="45"/>
  <c r="AA131" i="45" s="1"/>
  <c r="AA140" i="45" s="1"/>
  <c r="AB130" i="45"/>
  <c r="AB93" i="49"/>
  <c r="AB94" i="49" s="1"/>
  <c r="AB91" i="49"/>
  <c r="AC119" i="46"/>
  <c r="AC116" i="46"/>
  <c r="AC114" i="46"/>
  <c r="AC115" i="46" s="1"/>
  <c r="AC262" i="33" s="1"/>
  <c r="AC288" i="51"/>
  <c r="AC290" i="51"/>
  <c r="AB132" i="41"/>
  <c r="AB133" i="41" s="1"/>
  <c r="AB134" i="41" s="1"/>
  <c r="AA79" i="41" s="1"/>
  <c r="AB148" i="41" s="1"/>
  <c r="AB397" i="33"/>
  <c r="AB206" i="51"/>
  <c r="AB222" i="51" s="1"/>
  <c r="AB90" i="41"/>
  <c r="AA129" i="41"/>
  <c r="AA131" i="41" s="1"/>
  <c r="AA140" i="41" s="1"/>
  <c r="AB130" i="41"/>
  <c r="AB132" i="47"/>
  <c r="AB133" i="47" s="1"/>
  <c r="AB134" i="47" s="1"/>
  <c r="AA79" i="47" s="1"/>
  <c r="AB148" i="47" s="1"/>
  <c r="AB404" i="33"/>
  <c r="AB213" i="51"/>
  <c r="AB229" i="51" s="1"/>
  <c r="AB90" i="47"/>
  <c r="AB130" i="47"/>
  <c r="AA129" i="47"/>
  <c r="AA131" i="47" s="1"/>
  <c r="AA140" i="47" s="1"/>
  <c r="AC119" i="40"/>
  <c r="AC116" i="40"/>
  <c r="AC114" i="40"/>
  <c r="AC115" i="40" s="1"/>
  <c r="AC259" i="33" s="1"/>
  <c r="AB326" i="33"/>
  <c r="AB339" i="33" s="1"/>
  <c r="AC119" i="49"/>
  <c r="AC116" i="49"/>
  <c r="AC114" i="49"/>
  <c r="AC115" i="49" s="1"/>
  <c r="AC265" i="33" s="1"/>
  <c r="AC119" i="41"/>
  <c r="AC116" i="41"/>
  <c r="AC114" i="41"/>
  <c r="AC115" i="41" s="1"/>
  <c r="AC256" i="33" s="1"/>
  <c r="AC119" i="1" l="1"/>
  <c r="AC116" i="1"/>
  <c r="AC114" i="1"/>
  <c r="AC115" i="1" s="1"/>
  <c r="AC254" i="33" s="1"/>
  <c r="AB329" i="33"/>
  <c r="AB342" i="33" s="1"/>
  <c r="AB325" i="33"/>
  <c r="AB338" i="33" s="1"/>
  <c r="AB132" i="1"/>
  <c r="AB133" i="1" s="1"/>
  <c r="AB134" i="1" s="1"/>
  <c r="AB395" i="33"/>
  <c r="AB204" i="51"/>
  <c r="AB220" i="51" s="1"/>
  <c r="AB90" i="1"/>
  <c r="AB130" i="1"/>
  <c r="AA129" i="1"/>
  <c r="AB324" i="33"/>
  <c r="AB337" i="33" s="1"/>
  <c r="AA72" i="59"/>
  <c r="AA140" i="40"/>
  <c r="AC124" i="48"/>
  <c r="AC121" i="48"/>
  <c r="AC102" i="48"/>
  <c r="AC71" i="48" s="1"/>
  <c r="AC70" i="48" s="1"/>
  <c r="AB93" i="44"/>
  <c r="AB94" i="44" s="1"/>
  <c r="AB91" i="44"/>
  <c r="AC124" i="41"/>
  <c r="AC121" i="41"/>
  <c r="AC102" i="41"/>
  <c r="AC71" i="41" s="1"/>
  <c r="AC70" i="41" s="1"/>
  <c r="AB93" i="47"/>
  <c r="AB94" i="47" s="1"/>
  <c r="AB91" i="47"/>
  <c r="AB93" i="41"/>
  <c r="AB94" i="41" s="1"/>
  <c r="AB91" i="41"/>
  <c r="AC124" i="46"/>
  <c r="AC121" i="46"/>
  <c r="AC102" i="46"/>
  <c r="AC71" i="46" s="1"/>
  <c r="AC70" i="46" s="1"/>
  <c r="AB330" i="33"/>
  <c r="AB343" i="33" s="1"/>
  <c r="AB93" i="32"/>
  <c r="AB94" i="32" s="1"/>
  <c r="AB91" i="32"/>
  <c r="AC124" i="45"/>
  <c r="AC121" i="45"/>
  <c r="AC102" i="45"/>
  <c r="AC71" i="45" s="1"/>
  <c r="AC70" i="45" s="1"/>
  <c r="AC124" i="42"/>
  <c r="AC121" i="42"/>
  <c r="AC102" i="42"/>
  <c r="AC71" i="42" s="1"/>
  <c r="AC70" i="42" s="1"/>
  <c r="AA79" i="40"/>
  <c r="AB148" i="40" s="1"/>
  <c r="AB71" i="59"/>
  <c r="AC124" i="43"/>
  <c r="AC121" i="43"/>
  <c r="AC102" i="43"/>
  <c r="AC71" i="43" s="1"/>
  <c r="AC70" i="43" s="1"/>
  <c r="AB327" i="33"/>
  <c r="AB340" i="33" s="1"/>
  <c r="AC124" i="32"/>
  <c r="AC121" i="32"/>
  <c r="AC102" i="32"/>
  <c r="AC71" i="32" s="1"/>
  <c r="AC70" i="32" s="1"/>
  <c r="AC124" i="40"/>
  <c r="AC121" i="40"/>
  <c r="AC102" i="40"/>
  <c r="AC71" i="40" s="1"/>
  <c r="AC70" i="40" s="1"/>
  <c r="AC102" i="49"/>
  <c r="AC71" i="49" s="1"/>
  <c r="AC70" i="49" s="1"/>
  <c r="AC124" i="49"/>
  <c r="AC121" i="49"/>
  <c r="AB332" i="33"/>
  <c r="AB345" i="33" s="1"/>
  <c r="AC298" i="51"/>
  <c r="AC292" i="51"/>
  <c r="AC294" i="51"/>
  <c r="AC299" i="51"/>
  <c r="AC291" i="51"/>
  <c r="AC304" i="51" s="1"/>
  <c r="AC293" i="51"/>
  <c r="AC300" i="51"/>
  <c r="AC297" i="51"/>
  <c r="AC296" i="51"/>
  <c r="AC301" i="51"/>
  <c r="AC295" i="51"/>
  <c r="AB93" i="45"/>
  <c r="AB94" i="45" s="1"/>
  <c r="AB91" i="45"/>
  <c r="AB53" i="33"/>
  <c r="AB54" i="59" s="1"/>
  <c r="AB52" i="33"/>
  <c r="AB53" i="59" s="1"/>
  <c r="AB87" i="33"/>
  <c r="AB50" i="59"/>
  <c r="AC124" i="47"/>
  <c r="AC121" i="47"/>
  <c r="AC102" i="47"/>
  <c r="AC71" i="47" s="1"/>
  <c r="AC70" i="47" s="1"/>
  <c r="AC48" i="59"/>
  <c r="AB93" i="40"/>
  <c r="AB94" i="40" s="1"/>
  <c r="AB91" i="40"/>
  <c r="AB93" i="43"/>
  <c r="AB94" i="43" s="1"/>
  <c r="AB91" i="43"/>
  <c r="AC124" i="44"/>
  <c r="AC121" i="44"/>
  <c r="AC102" i="44"/>
  <c r="AC71" i="44" s="1"/>
  <c r="AC70" i="44" s="1"/>
  <c r="AC308" i="51" l="1"/>
  <c r="AB328" i="33"/>
  <c r="AB341" i="33" s="1"/>
  <c r="AC305" i="51"/>
  <c r="AC309" i="51" s="1"/>
  <c r="AC157" i="33"/>
  <c r="AC86" i="41"/>
  <c r="AC164" i="33"/>
  <c r="AC86" i="47"/>
  <c r="AC156" i="33"/>
  <c r="AC86" i="32"/>
  <c r="AA131" i="1"/>
  <c r="AA137" i="1"/>
  <c r="AB409" i="33"/>
  <c r="AB79" i="59" s="1"/>
  <c r="AB410" i="33"/>
  <c r="AB80" i="59" s="1"/>
  <c r="AB411" i="33"/>
  <c r="AB81" i="59" s="1"/>
  <c r="AB408" i="33"/>
  <c r="AB78" i="59" s="1"/>
  <c r="AC166" i="33"/>
  <c r="AC86" i="49"/>
  <c r="AC160" i="33"/>
  <c r="AC86" i="40"/>
  <c r="AC159" i="33"/>
  <c r="AC86" i="43"/>
  <c r="AC162" i="33"/>
  <c r="AC86" i="45"/>
  <c r="AC163" i="33"/>
  <c r="AC86" i="46"/>
  <c r="AC165" i="33"/>
  <c r="AC86" i="48"/>
  <c r="AB136" i="1"/>
  <c r="AA79" i="1"/>
  <c r="AB148" i="1" s="1"/>
  <c r="AB69" i="59"/>
  <c r="AC161" i="33"/>
  <c r="AC86" i="44"/>
  <c r="AC158" i="33"/>
  <c r="AC86" i="42"/>
  <c r="AB93" i="1"/>
  <c r="AB94" i="1" s="1"/>
  <c r="AB91" i="1"/>
  <c r="AC124" i="1"/>
  <c r="AC121" i="1"/>
  <c r="AC124" i="33" s="1"/>
  <c r="AC101" i="33" s="1"/>
  <c r="AC102" i="1"/>
  <c r="AC71" i="1" s="1"/>
  <c r="AC155" i="33" l="1"/>
  <c r="AC86" i="1"/>
  <c r="AC249" i="33"/>
  <c r="AC234" i="33"/>
  <c r="AC246" i="33"/>
  <c r="AC231" i="33"/>
  <c r="AC244" i="33"/>
  <c r="AC229" i="33"/>
  <c r="AA70" i="59"/>
  <c r="AA140" i="1"/>
  <c r="AC248" i="33"/>
  <c r="AC233" i="33"/>
  <c r="AC242" i="33"/>
  <c r="AC227" i="33"/>
  <c r="AB323" i="33"/>
  <c r="AC245" i="33"/>
  <c r="AC230" i="33"/>
  <c r="AC70" i="1"/>
  <c r="AC5" i="59" s="1"/>
  <c r="AC56" i="33"/>
  <c r="AC247" i="33"/>
  <c r="AC232" i="33"/>
  <c r="AC243" i="33"/>
  <c r="AC228" i="33"/>
  <c r="AC250" i="33"/>
  <c r="AC235" i="33"/>
  <c r="AC240" i="33"/>
  <c r="AC225" i="33"/>
  <c r="AC241" i="33"/>
  <c r="AC226" i="33"/>
  <c r="AC306" i="51"/>
  <c r="AC310" i="51"/>
  <c r="AC57" i="33" l="1"/>
  <c r="AC57" i="59" s="1"/>
  <c r="AC56" i="59"/>
  <c r="AC64" i="33"/>
  <c r="AB366" i="33"/>
  <c r="AB336" i="33"/>
  <c r="AC55" i="33"/>
  <c r="AC55" i="59"/>
  <c r="AD59" i="33"/>
  <c r="AC347" i="51"/>
  <c r="AC351" i="51"/>
  <c r="AC355" i="51"/>
  <c r="AC346" i="51"/>
  <c r="AC350" i="51"/>
  <c r="AC354" i="51"/>
  <c r="AC345" i="51"/>
  <c r="AC349" i="51"/>
  <c r="AC353" i="51"/>
  <c r="AC344" i="51"/>
  <c r="AC348" i="51"/>
  <c r="AC352" i="51"/>
  <c r="AC184" i="33"/>
  <c r="AC167" i="33"/>
  <c r="AC239" i="33"/>
  <c r="AC251" i="33" s="1"/>
  <c r="AC224" i="33"/>
  <c r="AC236" i="33" s="1"/>
  <c r="AA9" i="59" l="1"/>
  <c r="AB376" i="33"/>
  <c r="AE61" i="33"/>
  <c r="AD60" i="33"/>
  <c r="AC71" i="33"/>
  <c r="AC65" i="33"/>
  <c r="AD84" i="33" s="1"/>
  <c r="AC61" i="59"/>
  <c r="AC113" i="33"/>
  <c r="AC119" i="33" s="1"/>
  <c r="AC186" i="33"/>
  <c r="AC185" i="33"/>
  <c r="AC114" i="33" s="1"/>
  <c r="AD4" i="56" l="1"/>
  <c r="AD58" i="59"/>
  <c r="AC63" i="59"/>
  <c r="AC70" i="33"/>
  <c r="AE59" i="59"/>
  <c r="AF62" i="33"/>
  <c r="AF60" i="59" s="1"/>
  <c r="AD91" i="33"/>
  <c r="AD9" i="55"/>
  <c r="AD107" i="49" l="1"/>
  <c r="AD106" i="49" s="1"/>
  <c r="AD109" i="49" s="1"/>
  <c r="AD103" i="49" s="1"/>
  <c r="AD107" i="48"/>
  <c r="AD106" i="48" s="1"/>
  <c r="AD109" i="48" s="1"/>
  <c r="AD103" i="48" s="1"/>
  <c r="AD107" i="47"/>
  <c r="AD106" i="47" s="1"/>
  <c r="AD109" i="47" s="1"/>
  <c r="AD103" i="47" s="1"/>
  <c r="AD107" i="46"/>
  <c r="AD106" i="46" s="1"/>
  <c r="AD109" i="46" s="1"/>
  <c r="AD103" i="46" s="1"/>
  <c r="AD107" i="45"/>
  <c r="AD106" i="45" s="1"/>
  <c r="AD109" i="45" s="1"/>
  <c r="AD103" i="45" s="1"/>
  <c r="AD107" i="44"/>
  <c r="AD106" i="44" s="1"/>
  <c r="AD109" i="44" s="1"/>
  <c r="AD103" i="44" s="1"/>
  <c r="AD107" i="40"/>
  <c r="AD106" i="40" s="1"/>
  <c r="AD109" i="40" s="1"/>
  <c r="AD103" i="40" s="1"/>
  <c r="AD107" i="43"/>
  <c r="AD106" i="43" s="1"/>
  <c r="AD109" i="43" s="1"/>
  <c r="AD103" i="43" s="1"/>
  <c r="AD107" i="32"/>
  <c r="AD106" i="32" s="1"/>
  <c r="AD109" i="32" s="1"/>
  <c r="AD103" i="32" s="1"/>
  <c r="AD107" i="41"/>
  <c r="AD106" i="41" s="1"/>
  <c r="AD109" i="41" s="1"/>
  <c r="AD103" i="41" s="1"/>
  <c r="AD107" i="42"/>
  <c r="AD106" i="42" s="1"/>
  <c r="AD109" i="42" s="1"/>
  <c r="AD103" i="42" s="1"/>
  <c r="AD107" i="1"/>
  <c r="AD8" i="55"/>
  <c r="AC3" i="56"/>
  <c r="AC81" i="49"/>
  <c r="AC62" i="49" s="1"/>
  <c r="AC63" i="49" s="1"/>
  <c r="AC81" i="48"/>
  <c r="AC62" i="48" s="1"/>
  <c r="AC63" i="48" s="1"/>
  <c r="AC81" i="47"/>
  <c r="AC62" i="47" s="1"/>
  <c r="AC63" i="47" s="1"/>
  <c r="AC81" i="46"/>
  <c r="AC62" i="46" s="1"/>
  <c r="AC63" i="46" s="1"/>
  <c r="AC81" i="45"/>
  <c r="AC62" i="45" s="1"/>
  <c r="AC63" i="45" s="1"/>
  <c r="AC81" i="44"/>
  <c r="AC62" i="44" s="1"/>
  <c r="AC63" i="44" s="1"/>
  <c r="AC81" i="40"/>
  <c r="AC62" i="40" s="1"/>
  <c r="AC63" i="40" s="1"/>
  <c r="AC81" i="43"/>
  <c r="AC62" i="43" s="1"/>
  <c r="AC63" i="43" s="1"/>
  <c r="AC81" i="41"/>
  <c r="AC62" i="41" s="1"/>
  <c r="AC63" i="41" s="1"/>
  <c r="AC81" i="42"/>
  <c r="AC62" i="42" s="1"/>
  <c r="AC63" i="42" s="1"/>
  <c r="AC81" i="1"/>
  <c r="AC62" i="1" s="1"/>
  <c r="AC63" i="1" s="1"/>
  <c r="AC369" i="33"/>
  <c r="AC375" i="33" s="1"/>
  <c r="AC81" i="32"/>
  <c r="AC62" i="32" s="1"/>
  <c r="AC63" i="32" s="1"/>
  <c r="AC62" i="59"/>
  <c r="AD72" i="33"/>
  <c r="AC155" i="42" l="1"/>
  <c r="AC64" i="42"/>
  <c r="AC65" i="42" s="1"/>
  <c r="AC68" i="42" s="1"/>
  <c r="AC155" i="44"/>
  <c r="AC64" i="44"/>
  <c r="AC65" i="44" s="1"/>
  <c r="AC68" i="44" s="1"/>
  <c r="AC155" i="48"/>
  <c r="AC64" i="48"/>
  <c r="AC65" i="48" s="1"/>
  <c r="AC68" i="48" s="1"/>
  <c r="AD106" i="1"/>
  <c r="AD97" i="33"/>
  <c r="AD101" i="43"/>
  <c r="AD213" i="33" s="1"/>
  <c r="AD66" i="43"/>
  <c r="AD101" i="46"/>
  <c r="AD217" i="33" s="1"/>
  <c r="AD66" i="46"/>
  <c r="AC155" i="32"/>
  <c r="AC64" i="32"/>
  <c r="AC65" i="32" s="1"/>
  <c r="AC68" i="32" s="1"/>
  <c r="AC155" i="41"/>
  <c r="AC64" i="41"/>
  <c r="AC65" i="41" s="1"/>
  <c r="AC68" i="41" s="1"/>
  <c r="AC155" i="45"/>
  <c r="AC64" i="45"/>
  <c r="AC65" i="45" s="1"/>
  <c r="AC68" i="45" s="1"/>
  <c r="AC155" i="49"/>
  <c r="AC64" i="49"/>
  <c r="AC65" i="49" s="1"/>
  <c r="AC68" i="49" s="1"/>
  <c r="AD101" i="42"/>
  <c r="AD212" i="33" s="1"/>
  <c r="AD66" i="42"/>
  <c r="AD101" i="40"/>
  <c r="AD214" i="33" s="1"/>
  <c r="AD66" i="40"/>
  <c r="AD101" i="47"/>
  <c r="AD218" i="33" s="1"/>
  <c r="AD66" i="47"/>
  <c r="AC64" i="43"/>
  <c r="AC65" i="43" s="1"/>
  <c r="AC68" i="43" s="1"/>
  <c r="AC155" i="43"/>
  <c r="AC64" i="46"/>
  <c r="AC65" i="46" s="1"/>
  <c r="AC68" i="46" s="1"/>
  <c r="AC155" i="46"/>
  <c r="AC55" i="56"/>
  <c r="AC56" i="56" s="1"/>
  <c r="AC37" i="56"/>
  <c r="AC38" i="56" s="1"/>
  <c r="AC47" i="56"/>
  <c r="AC42" i="56"/>
  <c r="AC43" i="56" s="1"/>
  <c r="AD101" i="41"/>
  <c r="AD211" i="33" s="1"/>
  <c r="AD66" i="41"/>
  <c r="AD101" i="44"/>
  <c r="AD215" i="33" s="1"/>
  <c r="AD66" i="44"/>
  <c r="AD101" i="48"/>
  <c r="AD219" i="33" s="1"/>
  <c r="AD66" i="48"/>
  <c r="AD64" i="59"/>
  <c r="AC155" i="1"/>
  <c r="AC64" i="1"/>
  <c r="AC65" i="1" s="1"/>
  <c r="AC155" i="40"/>
  <c r="AC64" i="40"/>
  <c r="AC65" i="40" s="1"/>
  <c r="AC68" i="40" s="1"/>
  <c r="AC155" i="47"/>
  <c r="AC64" i="47"/>
  <c r="AC65" i="47" s="1"/>
  <c r="AC68" i="47" s="1"/>
  <c r="AD90" i="33"/>
  <c r="AD83" i="33"/>
  <c r="AD101" i="32"/>
  <c r="AD210" i="33" s="1"/>
  <c r="AD66" i="32"/>
  <c r="AD101" i="45"/>
  <c r="AD216" i="33" s="1"/>
  <c r="AD66" i="45"/>
  <c r="AD101" i="49"/>
  <c r="AD220" i="33" s="1"/>
  <c r="AD66" i="49"/>
  <c r="AC52" i="56" l="1"/>
  <c r="AC139" i="43"/>
  <c r="AC73" i="43"/>
  <c r="AD74" i="43" s="1"/>
  <c r="AC139" i="49"/>
  <c r="AC73" i="49"/>
  <c r="AD74" i="49" s="1"/>
  <c r="AC139" i="41"/>
  <c r="AC73" i="41"/>
  <c r="AD74" i="41" s="1"/>
  <c r="AC139" i="44"/>
  <c r="AC73" i="44"/>
  <c r="AD74" i="44" s="1"/>
  <c r="AC139" i="40"/>
  <c r="AC73" i="40"/>
  <c r="AD74" i="40" s="1"/>
  <c r="AD41" i="56"/>
  <c r="AD109" i="1"/>
  <c r="AD103" i="1" s="1"/>
  <c r="AD96" i="33"/>
  <c r="AD104" i="33" s="1"/>
  <c r="AC49" i="56"/>
  <c r="AD46" i="56"/>
  <c r="AC139" i="46"/>
  <c r="AC73" i="46"/>
  <c r="AD74" i="46" s="1"/>
  <c r="AC139" i="45"/>
  <c r="AC73" i="45"/>
  <c r="AD74" i="45" s="1"/>
  <c r="AC139" i="32"/>
  <c r="AC73" i="32"/>
  <c r="AD74" i="32" s="1"/>
  <c r="AC139" i="48"/>
  <c r="AC73" i="48"/>
  <c r="AD74" i="48" s="1"/>
  <c r="AC139" i="42"/>
  <c r="AC73" i="42"/>
  <c r="AD74" i="42" s="1"/>
  <c r="AC139" i="47"/>
  <c r="AC73" i="47"/>
  <c r="AD74" i="47" s="1"/>
  <c r="AC68" i="1"/>
  <c r="AC43" i="33"/>
  <c r="AC60" i="56"/>
  <c r="AC133" i="33" s="1"/>
  <c r="AC59" i="56"/>
  <c r="AC84" i="43" l="1"/>
  <c r="AC84" i="49"/>
  <c r="AC38" i="33"/>
  <c r="AC40" i="33"/>
  <c r="AC44" i="33"/>
  <c r="AC42" i="33"/>
  <c r="AC47" i="59" s="1"/>
  <c r="AC84" i="42"/>
  <c r="AD85" i="32"/>
  <c r="AD277" i="51"/>
  <c r="AD61" i="32"/>
  <c r="AC84" i="46"/>
  <c r="AD85" i="40"/>
  <c r="AD281" i="51"/>
  <c r="AD61" i="40"/>
  <c r="AD85" i="44"/>
  <c r="AD282" i="51"/>
  <c r="AD61" i="44"/>
  <c r="AD85" i="41"/>
  <c r="AD278" i="51"/>
  <c r="AD61" i="41"/>
  <c r="AC87" i="43"/>
  <c r="AC88" i="43"/>
  <c r="AC356" i="33"/>
  <c r="AC61" i="56"/>
  <c r="AC132" i="33"/>
  <c r="AC75" i="59" s="1"/>
  <c r="AC84" i="47"/>
  <c r="AC46" i="33"/>
  <c r="AC49" i="59" s="1"/>
  <c r="AC139" i="1"/>
  <c r="AC73" i="1"/>
  <c r="AD74" i="1" s="1"/>
  <c r="AD85" i="48"/>
  <c r="AD286" i="51"/>
  <c r="AD61" i="48"/>
  <c r="AC84" i="45"/>
  <c r="AC88" i="49"/>
  <c r="AC87" i="49"/>
  <c r="AC363" i="33"/>
  <c r="AD85" i="42"/>
  <c r="AD279" i="51"/>
  <c r="AD61" i="42"/>
  <c r="AC84" i="32"/>
  <c r="AD85" i="46"/>
  <c r="AD284" i="51"/>
  <c r="AD61" i="46"/>
  <c r="AC48" i="56"/>
  <c r="AC84" i="40"/>
  <c r="AC84" i="44"/>
  <c r="AC84" i="41"/>
  <c r="AD85" i="43"/>
  <c r="AD280" i="51"/>
  <c r="AD61" i="43"/>
  <c r="AD85" i="47"/>
  <c r="AD285" i="51"/>
  <c r="AD61" i="47"/>
  <c r="AC84" i="48"/>
  <c r="AD85" i="45"/>
  <c r="AD283" i="51"/>
  <c r="AD61" i="45"/>
  <c r="AD101" i="1"/>
  <c r="AD209" i="33" s="1"/>
  <c r="AD66" i="1"/>
  <c r="AD85" i="49"/>
  <c r="AD287" i="51"/>
  <c r="AD61" i="49"/>
  <c r="AD67" i="47" l="1"/>
  <c r="CU58" i="57"/>
  <c r="AD128" i="47"/>
  <c r="AD78" i="47"/>
  <c r="AD77" i="47"/>
  <c r="AD112" i="47"/>
  <c r="AD67" i="43"/>
  <c r="CU53" i="57"/>
  <c r="AD128" i="43"/>
  <c r="AD78" i="43"/>
  <c r="AD77" i="43"/>
  <c r="AD112" i="43"/>
  <c r="AC88" i="41"/>
  <c r="AC87" i="41"/>
  <c r="AC354" i="33"/>
  <c r="AD67" i="48"/>
  <c r="CU59" i="57"/>
  <c r="AD78" i="48"/>
  <c r="AD128" i="48"/>
  <c r="AD77" i="48"/>
  <c r="AD112" i="48"/>
  <c r="AD85" i="1"/>
  <c r="AD49" i="33" s="1"/>
  <c r="AD51" i="59" s="1"/>
  <c r="AD276" i="51"/>
  <c r="AD61" i="1"/>
  <c r="AC88" i="47"/>
  <c r="AC87" i="47"/>
  <c r="AC361" i="33"/>
  <c r="AC132" i="43"/>
  <c r="AC133" i="43" s="1"/>
  <c r="AC134" i="43" s="1"/>
  <c r="AB79" i="43" s="1"/>
  <c r="AC148" i="43" s="1"/>
  <c r="AC399" i="33"/>
  <c r="AC208" i="51"/>
  <c r="AC224" i="51" s="1"/>
  <c r="AC90" i="43"/>
  <c r="AB129" i="43"/>
  <c r="AB131" i="43" s="1"/>
  <c r="AB140" i="43" s="1"/>
  <c r="AC130" i="43"/>
  <c r="AC87" i="44"/>
  <c r="AC88" i="44"/>
  <c r="AC358" i="33"/>
  <c r="AC132" i="49"/>
  <c r="AC133" i="49" s="1"/>
  <c r="AC134" i="49" s="1"/>
  <c r="AB79" i="49" s="1"/>
  <c r="AC148" i="49" s="1"/>
  <c r="AC406" i="33"/>
  <c r="AC215" i="51"/>
  <c r="AC231" i="51" s="1"/>
  <c r="AC90" i="49"/>
  <c r="AB129" i="49"/>
  <c r="AB131" i="49" s="1"/>
  <c r="AB140" i="49" s="1"/>
  <c r="AC130" i="49"/>
  <c r="AD67" i="46"/>
  <c r="CU57" i="57"/>
  <c r="AD128" i="46"/>
  <c r="AD77" i="46"/>
  <c r="AD78" i="46"/>
  <c r="AD112" i="46"/>
  <c r="AC88" i="32"/>
  <c r="AC87" i="32"/>
  <c r="AC353" i="33"/>
  <c r="AC62" i="56"/>
  <c r="AC135" i="33" s="1"/>
  <c r="AC134" i="33"/>
  <c r="AC76" i="59" s="1"/>
  <c r="AD67" i="41"/>
  <c r="CU51" i="57"/>
  <c r="AD128" i="41"/>
  <c r="AD78" i="41"/>
  <c r="AD77" i="41"/>
  <c r="AD112" i="41"/>
  <c r="AD67" i="44"/>
  <c r="CU55" i="57"/>
  <c r="AD77" i="44"/>
  <c r="AD78" i="44"/>
  <c r="AD128" i="44"/>
  <c r="AD112" i="44"/>
  <c r="AD77" i="40"/>
  <c r="AD67" i="40"/>
  <c r="AD78" i="40"/>
  <c r="CU54" i="57"/>
  <c r="AD128" i="40"/>
  <c r="AD112" i="40"/>
  <c r="AC88" i="46"/>
  <c r="AC87" i="46"/>
  <c r="AC360" i="33"/>
  <c r="AD67" i="49"/>
  <c r="CU60" i="57"/>
  <c r="AD78" i="49"/>
  <c r="AD128" i="49"/>
  <c r="AD77" i="49"/>
  <c r="AD112" i="49"/>
  <c r="AC88" i="40"/>
  <c r="AC87" i="40"/>
  <c r="AC357" i="33"/>
  <c r="AD67" i="45"/>
  <c r="CU56" i="57"/>
  <c r="AD78" i="45"/>
  <c r="AD128" i="45"/>
  <c r="AD77" i="45"/>
  <c r="AD112" i="45"/>
  <c r="AC88" i="48"/>
  <c r="AC87" i="48"/>
  <c r="AC362" i="33"/>
  <c r="AD67" i="42"/>
  <c r="CU52" i="57"/>
  <c r="AD78" i="42"/>
  <c r="AD77" i="42"/>
  <c r="AD128" i="42"/>
  <c r="AD112" i="42"/>
  <c r="AC88" i="45"/>
  <c r="AC87" i="45"/>
  <c r="AC359" i="33"/>
  <c r="AC84" i="1"/>
  <c r="AD67" i="32"/>
  <c r="CU50" i="57"/>
  <c r="AD78" i="32"/>
  <c r="AD128" i="32"/>
  <c r="AD77" i="32"/>
  <c r="AD112" i="32"/>
  <c r="AC88" i="42"/>
  <c r="AC87" i="42"/>
  <c r="AC355" i="33"/>
  <c r="AC132" i="45" l="1"/>
  <c r="AC133" i="45" s="1"/>
  <c r="AC134" i="45" s="1"/>
  <c r="AB79" i="45" s="1"/>
  <c r="AC148" i="45" s="1"/>
  <c r="AC402" i="33"/>
  <c r="AC211" i="51"/>
  <c r="AC227" i="51" s="1"/>
  <c r="AC90" i="45"/>
  <c r="AB129" i="45"/>
  <c r="AB131" i="45" s="1"/>
  <c r="AB140" i="45" s="1"/>
  <c r="AC130" i="45"/>
  <c r="AC88" i="1"/>
  <c r="AC87" i="1"/>
  <c r="AC51" i="33" s="1"/>
  <c r="AC52" i="59" s="1"/>
  <c r="AC352" i="33"/>
  <c r="AC364" i="33" s="1"/>
  <c r="AC48" i="33"/>
  <c r="AD119" i="40"/>
  <c r="AD116" i="40"/>
  <c r="AD114" i="40"/>
  <c r="AD115" i="40" s="1"/>
  <c r="AD259" i="33" s="1"/>
  <c r="AD119" i="32"/>
  <c r="AD116" i="32"/>
  <c r="AD114" i="32"/>
  <c r="AD115" i="32" s="1"/>
  <c r="AD255" i="33" s="1"/>
  <c r="AC132" i="48"/>
  <c r="AC133" i="48" s="1"/>
  <c r="AC134" i="48" s="1"/>
  <c r="AB79" i="48" s="1"/>
  <c r="AC148" i="48" s="1"/>
  <c r="AC405" i="33"/>
  <c r="AC214" i="51"/>
  <c r="AC230" i="51" s="1"/>
  <c r="AC90" i="48"/>
  <c r="AB129" i="48"/>
  <c r="AB131" i="48" s="1"/>
  <c r="AB140" i="48" s="1"/>
  <c r="AC130" i="48"/>
  <c r="AD119" i="49"/>
  <c r="AD116" i="49"/>
  <c r="AD114" i="49"/>
  <c r="AD115" i="49" s="1"/>
  <c r="AD265" i="33" s="1"/>
  <c r="AD119" i="41"/>
  <c r="AD116" i="41"/>
  <c r="AD114" i="41"/>
  <c r="AD115" i="41" s="1"/>
  <c r="AD256" i="33" s="1"/>
  <c r="AC77" i="59"/>
  <c r="AD50" i="45"/>
  <c r="AD50" i="1"/>
  <c r="AD50" i="43"/>
  <c r="AD50" i="32"/>
  <c r="AD50" i="40"/>
  <c r="AD50" i="47"/>
  <c r="AD50" i="48"/>
  <c r="AD50" i="41"/>
  <c r="AD50" i="49"/>
  <c r="AD50" i="44"/>
  <c r="AD50" i="42"/>
  <c r="AD50" i="46"/>
  <c r="AD119" i="46"/>
  <c r="AD116" i="46"/>
  <c r="AD114" i="46"/>
  <c r="AD115" i="46" s="1"/>
  <c r="AD262" i="33" s="1"/>
  <c r="AC132" i="44"/>
  <c r="AC133" i="44" s="1"/>
  <c r="AC134" i="44" s="1"/>
  <c r="AB79" i="44" s="1"/>
  <c r="AC148" i="44" s="1"/>
  <c r="AC401" i="33"/>
  <c r="AC210" i="51"/>
  <c r="AC226" i="51" s="1"/>
  <c r="AC90" i="44"/>
  <c r="AB129" i="44"/>
  <c r="AB131" i="44" s="1"/>
  <c r="AB140" i="44" s="1"/>
  <c r="AC130" i="44"/>
  <c r="AC132" i="41"/>
  <c r="AC133" i="41" s="1"/>
  <c r="AC134" i="41" s="1"/>
  <c r="AB79" i="41" s="1"/>
  <c r="AC148" i="41" s="1"/>
  <c r="AC397" i="33"/>
  <c r="AC206" i="51"/>
  <c r="AC222" i="51" s="1"/>
  <c r="AC90" i="41"/>
  <c r="AB129" i="41"/>
  <c r="AB131" i="41" s="1"/>
  <c r="AB140" i="41" s="1"/>
  <c r="AC130" i="41"/>
  <c r="AD119" i="47"/>
  <c r="AD116" i="47"/>
  <c r="AD114" i="47"/>
  <c r="AD115" i="47" s="1"/>
  <c r="AD263" i="33" s="1"/>
  <c r="AC132" i="46"/>
  <c r="AC133" i="46" s="1"/>
  <c r="AC134" i="46" s="1"/>
  <c r="AB79" i="46" s="1"/>
  <c r="AC148" i="46" s="1"/>
  <c r="AC403" i="33"/>
  <c r="AC212" i="51"/>
  <c r="AC228" i="51" s="1"/>
  <c r="AC90" i="46"/>
  <c r="AB129" i="46"/>
  <c r="AB131" i="46" s="1"/>
  <c r="AB140" i="46" s="1"/>
  <c r="AC130" i="46"/>
  <c r="AD119" i="44"/>
  <c r="AD116" i="44"/>
  <c r="AD114" i="44"/>
  <c r="AD115" i="44" s="1"/>
  <c r="AD260" i="33" s="1"/>
  <c r="AC132" i="47"/>
  <c r="AC133" i="47" s="1"/>
  <c r="AC134" i="47" s="1"/>
  <c r="AB79" i="47" s="1"/>
  <c r="AC148" i="47" s="1"/>
  <c r="AC404" i="33"/>
  <c r="AC213" i="51"/>
  <c r="AC229" i="51" s="1"/>
  <c r="AC90" i="47"/>
  <c r="AB129" i="47"/>
  <c r="AB131" i="47" s="1"/>
  <c r="AB140" i="47" s="1"/>
  <c r="AC130" i="47"/>
  <c r="AD119" i="43"/>
  <c r="AD116" i="43"/>
  <c r="AD114" i="43"/>
  <c r="AD115" i="43" s="1"/>
  <c r="AD258" i="33" s="1"/>
  <c r="AC334" i="33"/>
  <c r="AC347" i="33" s="1"/>
  <c r="AC327" i="33"/>
  <c r="AC340" i="33" s="1"/>
  <c r="AD67" i="1"/>
  <c r="AD45" i="33" s="1"/>
  <c r="AD39" i="33"/>
  <c r="CU49" i="57"/>
  <c r="CU61" i="57" s="1"/>
  <c r="AD78" i="1"/>
  <c r="AD128" i="1"/>
  <c r="AD77" i="1"/>
  <c r="AD112" i="1"/>
  <c r="AD119" i="48"/>
  <c r="AD116" i="48"/>
  <c r="AD114" i="48"/>
  <c r="AD115" i="48" s="1"/>
  <c r="AD264" i="33" s="1"/>
  <c r="AD116" i="45"/>
  <c r="AD119" i="45"/>
  <c r="AD114" i="45"/>
  <c r="AD115" i="45" s="1"/>
  <c r="AD261" i="33" s="1"/>
  <c r="AD119" i="42"/>
  <c r="AD116" i="42"/>
  <c r="AD114" i="42"/>
  <c r="AD115" i="42" s="1"/>
  <c r="AD257" i="33" s="1"/>
  <c r="AC132" i="40"/>
  <c r="AC133" i="40" s="1"/>
  <c r="AC134" i="40" s="1"/>
  <c r="AC400" i="33"/>
  <c r="AC209" i="51"/>
  <c r="AC225" i="51" s="1"/>
  <c r="AC90" i="40"/>
  <c r="AB129" i="40"/>
  <c r="AB131" i="40" s="1"/>
  <c r="AC130" i="40"/>
  <c r="AC132" i="42"/>
  <c r="AC133" i="42" s="1"/>
  <c r="AC134" i="42" s="1"/>
  <c r="AB79" i="42" s="1"/>
  <c r="AC148" i="42" s="1"/>
  <c r="AC398" i="33"/>
  <c r="AC207" i="51"/>
  <c r="AC223" i="51" s="1"/>
  <c r="AC90" i="42"/>
  <c r="AC130" i="42"/>
  <c r="AB129" i="42"/>
  <c r="AB131" i="42" s="1"/>
  <c r="AB140" i="42" s="1"/>
  <c r="AC132" i="32"/>
  <c r="AC133" i="32" s="1"/>
  <c r="AC134" i="32" s="1"/>
  <c r="AB79" i="32" s="1"/>
  <c r="AC148" i="32" s="1"/>
  <c r="AC396" i="33"/>
  <c r="AC205" i="51"/>
  <c r="AC221" i="51" s="1"/>
  <c r="AC90" i="32"/>
  <c r="AB129" i="32"/>
  <c r="AB131" i="32" s="1"/>
  <c r="AB140" i="32" s="1"/>
  <c r="AC130" i="32"/>
  <c r="AC93" i="49"/>
  <c r="AC94" i="49" s="1"/>
  <c r="AC91" i="49"/>
  <c r="AC93" i="43"/>
  <c r="AC94" i="43" s="1"/>
  <c r="AC91" i="43"/>
  <c r="AD288" i="51"/>
  <c r="AB72" i="59" l="1"/>
  <c r="AB140" i="40"/>
  <c r="AD124" i="45"/>
  <c r="AD102" i="45"/>
  <c r="AD71" i="45" s="1"/>
  <c r="AD70" i="45" s="1"/>
  <c r="AD121" i="45"/>
  <c r="AD124" i="48"/>
  <c r="AD121" i="48"/>
  <c r="AD102" i="48"/>
  <c r="AD71" i="48" s="1"/>
  <c r="AD70" i="48" s="1"/>
  <c r="AC93" i="47"/>
  <c r="AC94" i="47" s="1"/>
  <c r="AC91" i="47"/>
  <c r="AC331" i="33"/>
  <c r="AC344" i="33" s="1"/>
  <c r="AC93" i="44"/>
  <c r="AC94" i="44" s="1"/>
  <c r="AC91" i="44"/>
  <c r="AC93" i="48"/>
  <c r="AC94" i="48" s="1"/>
  <c r="AC91" i="48"/>
  <c r="AC93" i="45"/>
  <c r="AC94" i="45" s="1"/>
  <c r="AC91" i="45"/>
  <c r="AB79" i="40"/>
  <c r="AC148" i="40" s="1"/>
  <c r="AC71" i="59"/>
  <c r="AD297" i="51"/>
  <c r="AD299" i="51"/>
  <c r="AD301" i="51"/>
  <c r="AD295" i="51"/>
  <c r="AD292" i="51"/>
  <c r="AD294" i="51"/>
  <c r="AD293" i="51"/>
  <c r="AD291" i="51"/>
  <c r="AD300" i="51"/>
  <c r="AD296" i="51"/>
  <c r="AD298" i="51"/>
  <c r="AC93" i="32"/>
  <c r="AC94" i="32" s="1"/>
  <c r="AC91" i="32"/>
  <c r="AC93" i="40"/>
  <c r="AC94" i="40" s="1"/>
  <c r="AC91" i="40"/>
  <c r="AD290" i="51"/>
  <c r="AC326" i="33"/>
  <c r="AC339" i="33" s="1"/>
  <c r="AD119" i="1"/>
  <c r="AD116" i="1"/>
  <c r="AD114" i="1"/>
  <c r="AD115" i="1" s="1"/>
  <c r="AD254" i="33" s="1"/>
  <c r="AD124" i="43"/>
  <c r="AD121" i="43"/>
  <c r="AD102" i="43"/>
  <c r="AD71" i="43" s="1"/>
  <c r="AD70" i="43" s="1"/>
  <c r="AC93" i="46"/>
  <c r="AC94" i="46" s="1"/>
  <c r="AC91" i="46"/>
  <c r="AC325" i="33"/>
  <c r="AC338" i="33" s="1"/>
  <c r="AD124" i="49"/>
  <c r="AD121" i="49"/>
  <c r="AD102" i="49"/>
  <c r="AD71" i="49" s="1"/>
  <c r="AD70" i="49" s="1"/>
  <c r="AD124" i="40"/>
  <c r="AD121" i="40"/>
  <c r="AD102" i="40"/>
  <c r="AD71" i="40" s="1"/>
  <c r="AD70" i="40" s="1"/>
  <c r="AC132" i="1"/>
  <c r="AC133" i="1" s="1"/>
  <c r="AC134" i="1" s="1"/>
  <c r="AC395" i="33"/>
  <c r="AC204" i="51"/>
  <c r="AC220" i="51" s="1"/>
  <c r="AC90" i="1"/>
  <c r="AB129" i="1"/>
  <c r="AC130" i="1"/>
  <c r="AC324" i="33"/>
  <c r="AC337" i="33" s="1"/>
  <c r="AC93" i="42"/>
  <c r="AC94" i="42" s="1"/>
  <c r="AC91" i="42"/>
  <c r="AD124" i="42"/>
  <c r="AD121" i="42"/>
  <c r="AD102" i="42"/>
  <c r="AD71" i="42" s="1"/>
  <c r="AD70" i="42" s="1"/>
  <c r="AD124" i="44"/>
  <c r="AD121" i="44"/>
  <c r="AD102" i="44"/>
  <c r="AD71" i="44" s="1"/>
  <c r="AD70" i="44" s="1"/>
  <c r="AC93" i="41"/>
  <c r="AC94" i="41" s="1"/>
  <c r="AC91" i="41"/>
  <c r="AD124" i="46"/>
  <c r="AD102" i="46"/>
  <c r="AD71" i="46" s="1"/>
  <c r="AD70" i="46" s="1"/>
  <c r="AD121" i="46"/>
  <c r="AD124" i="41"/>
  <c r="AD121" i="41"/>
  <c r="AD102" i="41"/>
  <c r="AD71" i="41" s="1"/>
  <c r="AD70" i="41" s="1"/>
  <c r="AD124" i="32"/>
  <c r="AD121" i="32"/>
  <c r="AD102" i="32"/>
  <c r="AD71" i="32" s="1"/>
  <c r="AD70" i="32" s="1"/>
  <c r="AC87" i="33"/>
  <c r="AC53" i="33"/>
  <c r="AC54" i="59" s="1"/>
  <c r="AC52" i="33"/>
  <c r="AC53" i="59" s="1"/>
  <c r="AC50" i="59"/>
  <c r="AD48" i="59"/>
  <c r="AC332" i="33"/>
  <c r="AC345" i="33" s="1"/>
  <c r="AD124" i="47"/>
  <c r="AD121" i="47"/>
  <c r="AD102" i="47"/>
  <c r="AD71" i="47" s="1"/>
  <c r="AD70" i="47" s="1"/>
  <c r="AC329" i="33"/>
  <c r="AC342" i="33" s="1"/>
  <c r="AC333" i="33"/>
  <c r="AC346" i="33" s="1"/>
  <c r="AC330" i="33"/>
  <c r="AC343" i="33" s="1"/>
  <c r="AD166" i="33" l="1"/>
  <c r="AD86" i="49"/>
  <c r="AD159" i="33"/>
  <c r="AD86" i="43"/>
  <c r="AD162" i="33"/>
  <c r="AD86" i="45"/>
  <c r="AD163" i="33"/>
  <c r="AD86" i="46"/>
  <c r="AC410" i="33"/>
  <c r="AC80" i="59" s="1"/>
  <c r="AC411" i="33"/>
  <c r="AC81" i="59" s="1"/>
  <c r="AC409" i="33"/>
  <c r="AC79" i="59" s="1"/>
  <c r="AC408" i="33"/>
  <c r="AC78" i="59" s="1"/>
  <c r="AD160" i="33"/>
  <c r="AD86" i="40"/>
  <c r="AD165" i="33"/>
  <c r="AD86" i="48"/>
  <c r="AD157" i="33"/>
  <c r="AD86" i="41"/>
  <c r="AD161" i="33"/>
  <c r="AD86" i="44"/>
  <c r="AB131" i="1"/>
  <c r="AB137" i="1"/>
  <c r="AC136" i="1"/>
  <c r="AB79" i="1"/>
  <c r="AC148" i="1" s="1"/>
  <c r="AC69" i="59"/>
  <c r="AD305" i="51"/>
  <c r="AD309" i="51" s="1"/>
  <c r="AD304" i="51"/>
  <c r="AD164" i="33"/>
  <c r="AD86" i="47"/>
  <c r="AD156" i="33"/>
  <c r="AD86" i="32"/>
  <c r="AD158" i="33"/>
  <c r="AD86" i="42"/>
  <c r="AC93" i="1"/>
  <c r="AC94" i="1" s="1"/>
  <c r="AC91" i="1"/>
  <c r="AD124" i="1"/>
  <c r="AD121" i="1"/>
  <c r="AD124" i="33" s="1"/>
  <c r="AD101" i="33" s="1"/>
  <c r="AD102" i="1"/>
  <c r="AD71" i="1" s="1"/>
  <c r="AC328" i="33"/>
  <c r="AC341" i="33" s="1"/>
  <c r="AD308" i="51" l="1"/>
  <c r="AD310" i="51" s="1"/>
  <c r="AD306" i="51"/>
  <c r="AD70" i="1"/>
  <c r="AD5" i="59" s="1"/>
  <c r="AD56" i="33"/>
  <c r="AD249" i="33"/>
  <c r="AD234" i="33"/>
  <c r="AD243" i="33"/>
  <c r="AD228" i="33"/>
  <c r="AD245" i="33"/>
  <c r="AD230" i="33"/>
  <c r="AB70" i="59"/>
  <c r="AB140" i="1"/>
  <c r="AD241" i="33"/>
  <c r="AD226" i="33"/>
  <c r="AD240" i="33"/>
  <c r="AD225" i="33"/>
  <c r="AD247" i="33"/>
  <c r="AD232" i="33"/>
  <c r="AD155" i="33"/>
  <c r="AD86" i="1"/>
  <c r="AD242" i="33"/>
  <c r="AD227" i="33"/>
  <c r="AD248" i="33"/>
  <c r="AD233" i="33"/>
  <c r="AC323" i="33"/>
  <c r="AD244" i="33"/>
  <c r="AD229" i="33"/>
  <c r="AD246" i="33"/>
  <c r="AD231" i="33"/>
  <c r="AD250" i="33"/>
  <c r="AD235" i="33"/>
  <c r="AD184" i="33" l="1"/>
  <c r="AD167" i="33"/>
  <c r="AD239" i="33"/>
  <c r="AD251" i="33" s="1"/>
  <c r="AD224" i="33"/>
  <c r="AD236" i="33" s="1"/>
  <c r="AD57" i="33"/>
  <c r="AD57" i="59" s="1"/>
  <c r="AD56" i="59"/>
  <c r="AD64" i="33"/>
  <c r="AD55" i="33"/>
  <c r="AD55" i="59"/>
  <c r="AE59" i="33"/>
  <c r="AC366" i="33"/>
  <c r="AC336" i="33"/>
  <c r="AD345" i="51"/>
  <c r="AD349" i="51"/>
  <c r="AD353" i="51"/>
  <c r="AD344" i="51"/>
  <c r="AD348" i="51"/>
  <c r="AD352" i="51"/>
  <c r="AD347" i="51"/>
  <c r="AD351" i="51"/>
  <c r="AD355" i="51"/>
  <c r="AD346" i="51"/>
  <c r="AD350" i="51"/>
  <c r="AD354" i="51"/>
  <c r="AB9" i="59" l="1"/>
  <c r="AC376" i="33"/>
  <c r="AD65" i="33"/>
  <c r="AE84" i="33" s="1"/>
  <c r="AD61" i="59"/>
  <c r="AF61" i="33"/>
  <c r="AE60" i="33"/>
  <c r="AD71" i="33"/>
  <c r="AD113" i="33"/>
  <c r="AD119" i="33" s="1"/>
  <c r="AD185" i="33"/>
  <c r="AD114" i="33" s="1"/>
  <c r="AD186" i="33"/>
  <c r="AE91" i="33" l="1"/>
  <c r="AE9" i="55"/>
  <c r="AE4" i="56"/>
  <c r="AE58" i="59"/>
  <c r="AF59" i="59"/>
  <c r="AG62" i="33"/>
  <c r="AG60" i="59" s="1"/>
  <c r="AD63" i="59"/>
  <c r="AD70" i="33"/>
  <c r="AD3" i="56" l="1"/>
  <c r="AD81" i="49"/>
  <c r="AD62" i="49" s="1"/>
  <c r="AD63" i="49" s="1"/>
  <c r="AD81" i="48"/>
  <c r="AD62" i="48" s="1"/>
  <c r="AD63" i="48" s="1"/>
  <c r="AD81" i="46"/>
  <c r="AD62" i="46" s="1"/>
  <c r="AD63" i="46" s="1"/>
  <c r="AD81" i="47"/>
  <c r="AD62" i="47" s="1"/>
  <c r="AD63" i="47" s="1"/>
  <c r="AD81" i="45"/>
  <c r="AD62" i="45" s="1"/>
  <c r="AD63" i="45" s="1"/>
  <c r="AD81" i="44"/>
  <c r="AD62" i="44" s="1"/>
  <c r="AD63" i="44" s="1"/>
  <c r="AD81" i="43"/>
  <c r="AD62" i="43" s="1"/>
  <c r="AD63" i="43" s="1"/>
  <c r="AD81" i="40"/>
  <c r="AD62" i="40" s="1"/>
  <c r="AD63" i="40" s="1"/>
  <c r="AD81" i="41"/>
  <c r="AD62" i="41" s="1"/>
  <c r="AD63" i="41" s="1"/>
  <c r="AD81" i="42"/>
  <c r="AD62" i="42" s="1"/>
  <c r="AD63" i="42" s="1"/>
  <c r="AD81" i="1"/>
  <c r="AD62" i="1" s="1"/>
  <c r="AD63" i="1" s="1"/>
  <c r="AD81" i="32"/>
  <c r="AD62" i="32" s="1"/>
  <c r="AD63" i="32" s="1"/>
  <c r="AD62" i="59"/>
  <c r="AE72" i="33"/>
  <c r="AE107" i="49"/>
  <c r="AE106" i="49" s="1"/>
  <c r="AE109" i="49" s="1"/>
  <c r="AE103" i="49" s="1"/>
  <c r="AE107" i="48"/>
  <c r="AE106" i="48" s="1"/>
  <c r="AE109" i="48" s="1"/>
  <c r="AE103" i="48" s="1"/>
  <c r="AE107" i="47"/>
  <c r="AE106" i="47" s="1"/>
  <c r="AE109" i="47" s="1"/>
  <c r="AE103" i="47" s="1"/>
  <c r="AE107" i="46"/>
  <c r="AE106" i="46" s="1"/>
  <c r="AE109" i="46" s="1"/>
  <c r="AE103" i="46" s="1"/>
  <c r="AE107" i="45"/>
  <c r="AE106" i="45" s="1"/>
  <c r="AE109" i="45" s="1"/>
  <c r="AE103" i="45" s="1"/>
  <c r="AE107" i="44"/>
  <c r="AE106" i="44" s="1"/>
  <c r="AE109" i="44" s="1"/>
  <c r="AE103" i="44" s="1"/>
  <c r="AE107" i="43"/>
  <c r="AE106" i="43" s="1"/>
  <c r="AE109" i="43" s="1"/>
  <c r="AE103" i="43" s="1"/>
  <c r="AE107" i="40"/>
  <c r="AE106" i="40" s="1"/>
  <c r="AE109" i="40" s="1"/>
  <c r="AE103" i="40" s="1"/>
  <c r="AE107" i="41"/>
  <c r="AE106" i="41" s="1"/>
  <c r="AE109" i="41" s="1"/>
  <c r="AE103" i="41" s="1"/>
  <c r="AE107" i="42"/>
  <c r="AE106" i="42" s="1"/>
  <c r="AE109" i="42" s="1"/>
  <c r="AE103" i="42" s="1"/>
  <c r="AE107" i="32"/>
  <c r="AE106" i="32" s="1"/>
  <c r="AE109" i="32" s="1"/>
  <c r="AE103" i="32" s="1"/>
  <c r="AE107" i="1"/>
  <c r="AE8" i="55"/>
  <c r="AE101" i="43" l="1"/>
  <c r="AE213" i="33" s="1"/>
  <c r="AE66" i="43"/>
  <c r="AE101" i="47"/>
  <c r="AE218" i="33" s="1"/>
  <c r="AE66" i="47"/>
  <c r="AD155" i="1"/>
  <c r="AD64" i="1"/>
  <c r="AD65" i="1" s="1"/>
  <c r="AD155" i="43"/>
  <c r="AD64" i="43"/>
  <c r="AD65" i="43" s="1"/>
  <c r="AD68" i="43" s="1"/>
  <c r="AD155" i="46"/>
  <c r="AD64" i="46"/>
  <c r="AD65" i="46" s="1"/>
  <c r="AD68" i="46" s="1"/>
  <c r="AE101" i="42"/>
  <c r="AE212" i="33" s="1"/>
  <c r="AE66" i="42"/>
  <c r="AE101" i="48"/>
  <c r="AE219" i="33" s="1"/>
  <c r="AE66" i="48"/>
  <c r="AD155" i="42"/>
  <c r="AD64" i="42"/>
  <c r="AD65" i="42" s="1"/>
  <c r="AD68" i="42" s="1"/>
  <c r="AD155" i="44"/>
  <c r="AD64" i="44"/>
  <c r="AD65" i="44" s="1"/>
  <c r="AD68" i="44" s="1"/>
  <c r="AD155" i="48"/>
  <c r="AD64" i="48"/>
  <c r="AD65" i="48" s="1"/>
  <c r="AD68" i="48" s="1"/>
  <c r="AE101" i="32"/>
  <c r="AE210" i="33" s="1"/>
  <c r="AE66" i="32"/>
  <c r="AE90" i="33"/>
  <c r="AE83" i="33"/>
  <c r="AE101" i="45"/>
  <c r="AE216" i="33" s="1"/>
  <c r="AE66" i="45"/>
  <c r="AE101" i="49"/>
  <c r="AE220" i="33" s="1"/>
  <c r="AE66" i="49"/>
  <c r="AD155" i="32"/>
  <c r="AD64" i="32"/>
  <c r="AD65" i="32" s="1"/>
  <c r="AD68" i="32" s="1"/>
  <c r="AD64" i="41"/>
  <c r="AD65" i="41" s="1"/>
  <c r="AD68" i="41" s="1"/>
  <c r="AD155" i="41"/>
  <c r="AD155" i="45"/>
  <c r="AD64" i="45"/>
  <c r="AD65" i="45" s="1"/>
  <c r="AD68" i="45" s="1"/>
  <c r="AD155" i="49"/>
  <c r="AD64" i="49"/>
  <c r="AD65" i="49" s="1"/>
  <c r="AD68" i="49" s="1"/>
  <c r="AE101" i="44"/>
  <c r="AE215" i="33" s="1"/>
  <c r="AE66" i="44"/>
  <c r="AE101" i="41"/>
  <c r="AE211" i="33" s="1"/>
  <c r="AE66" i="41"/>
  <c r="AE106" i="1"/>
  <c r="AE97" i="33"/>
  <c r="AE101" i="40"/>
  <c r="AE214" i="33" s="1"/>
  <c r="AE66" i="40"/>
  <c r="AE101" i="46"/>
  <c r="AE217" i="33" s="1"/>
  <c r="AE66" i="46"/>
  <c r="AE64" i="59"/>
  <c r="AD155" i="40"/>
  <c r="AD64" i="40"/>
  <c r="AD65" i="40" s="1"/>
  <c r="AD68" i="40" s="1"/>
  <c r="AD155" i="47"/>
  <c r="AD64" i="47"/>
  <c r="AD65" i="47" s="1"/>
  <c r="AD68" i="47" s="1"/>
  <c r="AD55" i="56"/>
  <c r="AD56" i="56" s="1"/>
  <c r="AD37" i="56"/>
  <c r="AD38" i="56" s="1"/>
  <c r="AD47" i="56"/>
  <c r="AD42" i="56"/>
  <c r="AD43" i="56" s="1"/>
  <c r="AE41" i="56" l="1"/>
  <c r="AD139" i="47"/>
  <c r="AD73" i="47"/>
  <c r="AE74" i="47" s="1"/>
  <c r="AD139" i="49"/>
  <c r="AD73" i="49"/>
  <c r="AE74" i="49" s="1"/>
  <c r="AD139" i="48"/>
  <c r="AD73" i="48"/>
  <c r="AE74" i="48" s="1"/>
  <c r="AD139" i="42"/>
  <c r="AD73" i="42"/>
  <c r="AE74" i="42" s="1"/>
  <c r="AD84" i="43"/>
  <c r="AD139" i="43"/>
  <c r="AD73" i="43"/>
  <c r="AE74" i="43" s="1"/>
  <c r="AE46" i="56"/>
  <c r="AD49" i="56"/>
  <c r="AD139" i="41"/>
  <c r="AD73" i="41"/>
  <c r="AE74" i="41" s="1"/>
  <c r="AD60" i="56"/>
  <c r="AD133" i="33" s="1"/>
  <c r="AD59" i="56"/>
  <c r="AD139" i="40"/>
  <c r="AD73" i="40"/>
  <c r="AE74" i="40" s="1"/>
  <c r="AD84" i="45"/>
  <c r="AD139" i="45"/>
  <c r="AD73" i="45"/>
  <c r="AE74" i="45" s="1"/>
  <c r="AD139" i="32"/>
  <c r="AD73" i="32"/>
  <c r="AE74" i="32" s="1"/>
  <c r="AD139" i="44"/>
  <c r="AD73" i="44"/>
  <c r="AE74" i="44" s="1"/>
  <c r="AD84" i="46"/>
  <c r="AD139" i="46"/>
  <c r="AD73" i="46"/>
  <c r="AE74" i="46" s="1"/>
  <c r="AD68" i="1"/>
  <c r="AD43" i="33"/>
  <c r="AD52" i="56"/>
  <c r="AE109" i="1"/>
  <c r="AE103" i="1" s="1"/>
  <c r="AE96" i="33"/>
  <c r="AE104" i="33" s="1"/>
  <c r="AD84" i="47" l="1"/>
  <c r="AD84" i="40"/>
  <c r="AD84" i="42"/>
  <c r="AD355" i="33" s="1"/>
  <c r="AE101" i="1"/>
  <c r="AE209" i="33" s="1"/>
  <c r="AE66" i="1"/>
  <c r="AD87" i="46"/>
  <c r="AD88" i="46"/>
  <c r="AD360" i="33"/>
  <c r="AE85" i="32"/>
  <c r="AE277" i="51"/>
  <c r="AE61" i="32"/>
  <c r="AE85" i="41"/>
  <c r="AE278" i="51"/>
  <c r="AE61" i="41"/>
  <c r="AD88" i="42"/>
  <c r="AD87" i="42"/>
  <c r="AE85" i="49"/>
  <c r="AE287" i="51"/>
  <c r="AE61" i="49"/>
  <c r="AD46" i="33"/>
  <c r="AD49" i="59" s="1"/>
  <c r="AD139" i="1"/>
  <c r="AD73" i="1"/>
  <c r="AE74" i="1" s="1"/>
  <c r="AE85" i="44"/>
  <c r="AE282" i="51"/>
  <c r="AE61" i="44"/>
  <c r="AD87" i="45"/>
  <c r="AD88" i="45"/>
  <c r="AD359" i="33"/>
  <c r="AD88" i="40"/>
  <c r="AD87" i="40"/>
  <c r="AD357" i="33"/>
  <c r="AD48" i="56"/>
  <c r="AD88" i="43"/>
  <c r="AD87" i="43"/>
  <c r="AD356" i="33"/>
  <c r="AE85" i="48"/>
  <c r="AE286" i="51"/>
  <c r="AE61" i="48"/>
  <c r="AD88" i="47"/>
  <c r="AD87" i="47"/>
  <c r="AD361" i="33"/>
  <c r="AD38" i="33"/>
  <c r="AD40" i="33"/>
  <c r="AD42" i="33"/>
  <c r="AD47" i="59" s="1"/>
  <c r="AD44" i="33"/>
  <c r="AE85" i="46"/>
  <c r="AE284" i="51"/>
  <c r="AE61" i="46"/>
  <c r="AD84" i="32"/>
  <c r="AD84" i="41"/>
  <c r="AE85" i="42"/>
  <c r="AE279" i="51"/>
  <c r="AE61" i="42"/>
  <c r="AD84" i="49"/>
  <c r="AD84" i="44"/>
  <c r="AE85" i="45"/>
  <c r="AE283" i="51"/>
  <c r="AE61" i="45"/>
  <c r="AE85" i="40"/>
  <c r="AE281" i="51"/>
  <c r="AE61" i="40"/>
  <c r="AD61" i="56"/>
  <c r="AD132" i="33"/>
  <c r="AD75" i="59" s="1"/>
  <c r="AE85" i="43"/>
  <c r="AE280" i="51"/>
  <c r="AE61" i="43"/>
  <c r="AD84" i="48"/>
  <c r="AE85" i="47"/>
  <c r="AE285" i="51"/>
  <c r="AE61" i="47"/>
  <c r="AE67" i="45" l="1"/>
  <c r="AE128" i="45"/>
  <c r="CV56" i="57"/>
  <c r="AE78" i="45"/>
  <c r="AE77" i="45"/>
  <c r="AE112" i="45"/>
  <c r="AD88" i="41"/>
  <c r="AD87" i="41"/>
  <c r="AD354" i="33"/>
  <c r="AD132" i="47"/>
  <c r="AD133" i="47" s="1"/>
  <c r="AD134" i="47" s="1"/>
  <c r="AC79" i="47" s="1"/>
  <c r="AD148" i="47" s="1"/>
  <c r="AD404" i="33"/>
  <c r="AD213" i="51"/>
  <c r="AD229" i="51" s="1"/>
  <c r="AD90" i="47"/>
  <c r="AD130" i="47"/>
  <c r="AC129" i="47"/>
  <c r="AC131" i="47" s="1"/>
  <c r="AC140" i="47" s="1"/>
  <c r="AD132" i="40"/>
  <c r="AD133" i="40" s="1"/>
  <c r="AD134" i="40" s="1"/>
  <c r="AD400" i="33"/>
  <c r="AD209" i="51"/>
  <c r="AD225" i="51" s="1"/>
  <c r="AD90" i="40"/>
  <c r="AD130" i="40"/>
  <c r="AC129" i="40"/>
  <c r="AC131" i="40" s="1"/>
  <c r="AE67" i="44"/>
  <c r="CV55" i="57"/>
  <c r="AE78" i="44"/>
  <c r="AE128" i="44"/>
  <c r="AE77" i="44"/>
  <c r="AE112" i="44"/>
  <c r="AE85" i="1"/>
  <c r="AE49" i="33" s="1"/>
  <c r="AE51" i="59" s="1"/>
  <c r="AE276" i="51"/>
  <c r="AE61" i="1"/>
  <c r="AE67" i="49"/>
  <c r="CV60" i="57"/>
  <c r="AE128" i="49"/>
  <c r="AE77" i="49"/>
  <c r="AE78" i="49"/>
  <c r="AE112" i="49"/>
  <c r="AD132" i="46"/>
  <c r="AD133" i="46" s="1"/>
  <c r="AD134" i="46" s="1"/>
  <c r="AC79" i="46" s="1"/>
  <c r="AD148" i="46" s="1"/>
  <c r="AD403" i="33"/>
  <c r="AD212" i="51"/>
  <c r="AD228" i="51" s="1"/>
  <c r="AD90" i="46"/>
  <c r="AD130" i="46"/>
  <c r="AC129" i="46"/>
  <c r="AC131" i="46" s="1"/>
  <c r="AC140" i="46" s="1"/>
  <c r="AE67" i="40"/>
  <c r="CV54" i="57"/>
  <c r="AE78" i="40"/>
  <c r="AE77" i="40"/>
  <c r="AE128" i="40"/>
  <c r="AE112" i="40"/>
  <c r="AD88" i="44"/>
  <c r="AD87" i="44"/>
  <c r="AD358" i="33"/>
  <c r="AE67" i="47"/>
  <c r="CV58" i="57"/>
  <c r="AE77" i="47"/>
  <c r="AE78" i="47"/>
  <c r="AE128" i="47"/>
  <c r="AE112" i="47"/>
  <c r="AD88" i="48"/>
  <c r="AD87" i="48"/>
  <c r="AD362" i="33"/>
  <c r="AD88" i="32"/>
  <c r="AD87" i="32"/>
  <c r="AD353" i="33"/>
  <c r="AE67" i="48"/>
  <c r="CV59" i="57"/>
  <c r="AE128" i="48"/>
  <c r="AE77" i="48"/>
  <c r="AE78" i="48"/>
  <c r="AE112" i="48"/>
  <c r="AE67" i="43"/>
  <c r="CV53" i="57"/>
  <c r="AE77" i="43"/>
  <c r="AE128" i="43"/>
  <c r="AE78" i="43"/>
  <c r="AE112" i="43"/>
  <c r="AD88" i="49"/>
  <c r="AD87" i="49"/>
  <c r="AD363" i="33"/>
  <c r="AE67" i="46"/>
  <c r="CV57" i="57"/>
  <c r="AE77" i="46"/>
  <c r="AE78" i="46"/>
  <c r="AE128" i="46"/>
  <c r="AE112" i="46"/>
  <c r="AD132" i="45"/>
  <c r="AD133" i="45" s="1"/>
  <c r="AD134" i="45" s="1"/>
  <c r="AC79" i="45" s="1"/>
  <c r="AD148" i="45" s="1"/>
  <c r="AD402" i="33"/>
  <c r="AD211" i="51"/>
  <c r="AD227" i="51" s="1"/>
  <c r="AD90" i="45"/>
  <c r="AC129" i="45"/>
  <c r="AC131" i="45" s="1"/>
  <c r="AC140" i="45" s="1"/>
  <c r="AD130" i="45"/>
  <c r="AD132" i="42"/>
  <c r="AD133" i="42" s="1"/>
  <c r="AD134" i="42" s="1"/>
  <c r="AC79" i="42" s="1"/>
  <c r="AD148" i="42" s="1"/>
  <c r="AD398" i="33"/>
  <c r="AD207" i="51"/>
  <c r="AD223" i="51" s="1"/>
  <c r="AD90" i="42"/>
  <c r="AD130" i="42"/>
  <c r="AC129" i="42"/>
  <c r="AC131" i="42" s="1"/>
  <c r="AC140" i="42" s="1"/>
  <c r="AD62" i="56"/>
  <c r="AD135" i="33" s="1"/>
  <c r="AD134" i="33"/>
  <c r="AD76" i="59" s="1"/>
  <c r="AE67" i="42"/>
  <c r="CV52" i="57"/>
  <c r="AE77" i="42"/>
  <c r="AE128" i="42"/>
  <c r="AE78" i="42"/>
  <c r="AE112" i="42"/>
  <c r="AD132" i="43"/>
  <c r="AD133" i="43" s="1"/>
  <c r="AD134" i="43" s="1"/>
  <c r="AC79" i="43" s="1"/>
  <c r="AD148" i="43" s="1"/>
  <c r="AD399" i="33"/>
  <c r="AD208" i="51"/>
  <c r="AD224" i="51" s="1"/>
  <c r="AD90" i="43"/>
  <c r="AD130" i="43"/>
  <c r="AC129" i="43"/>
  <c r="AC131" i="43" s="1"/>
  <c r="AC140" i="43" s="1"/>
  <c r="AD84" i="1"/>
  <c r="AE67" i="41"/>
  <c r="CV51" i="57"/>
  <c r="AE78" i="41"/>
  <c r="AE77" i="41"/>
  <c r="AE128" i="41"/>
  <c r="AE112" i="41"/>
  <c r="AE67" i="32"/>
  <c r="CV50" i="57"/>
  <c r="AE128" i="32"/>
  <c r="AE78" i="32"/>
  <c r="AE77" i="32"/>
  <c r="AE112" i="32"/>
  <c r="AE119" i="42" l="1"/>
  <c r="AE116" i="42"/>
  <c r="AE114" i="42"/>
  <c r="AE115" i="42" s="1"/>
  <c r="AE257" i="33" s="1"/>
  <c r="AD77" i="59"/>
  <c r="AE50" i="32"/>
  <c r="AE50" i="47"/>
  <c r="AE50" i="1"/>
  <c r="AE50" i="40"/>
  <c r="AE50" i="44"/>
  <c r="AE50" i="42"/>
  <c r="AE50" i="41"/>
  <c r="AE50" i="49"/>
  <c r="AE50" i="48"/>
  <c r="AE50" i="45"/>
  <c r="AE50" i="43"/>
  <c r="AE50" i="46"/>
  <c r="AD326" i="33"/>
  <c r="AD339" i="33" s="1"/>
  <c r="AE119" i="46"/>
  <c r="AE116" i="46"/>
  <c r="AE114" i="46"/>
  <c r="AE115" i="46" s="1"/>
  <c r="AE262" i="33" s="1"/>
  <c r="AD132" i="32"/>
  <c r="AD133" i="32" s="1"/>
  <c r="AD134" i="32" s="1"/>
  <c r="AC79" i="32" s="1"/>
  <c r="AD148" i="32" s="1"/>
  <c r="AD396" i="33"/>
  <c r="AD205" i="51"/>
  <c r="AD221" i="51" s="1"/>
  <c r="AD90" i="32"/>
  <c r="AD130" i="32"/>
  <c r="AC129" i="32"/>
  <c r="AC131" i="32" s="1"/>
  <c r="AC140" i="32" s="1"/>
  <c r="AE116" i="40"/>
  <c r="AE119" i="40"/>
  <c r="AE114" i="40"/>
  <c r="AE115" i="40" s="1"/>
  <c r="AE259" i="33" s="1"/>
  <c r="AD331" i="33"/>
  <c r="AD344" i="33" s="1"/>
  <c r="AD332" i="33"/>
  <c r="AD345" i="33" s="1"/>
  <c r="AD352" i="33"/>
  <c r="AD364" i="33" s="1"/>
  <c r="AD88" i="1"/>
  <c r="AD87" i="1"/>
  <c r="AD51" i="33" s="1"/>
  <c r="AD52" i="59" s="1"/>
  <c r="AD48" i="33"/>
  <c r="AE119" i="41"/>
  <c r="AE116" i="41"/>
  <c r="AE114" i="41"/>
  <c r="AE115" i="41" s="1"/>
  <c r="AE256" i="33" s="1"/>
  <c r="AD93" i="42"/>
  <c r="AD94" i="42" s="1"/>
  <c r="AD91" i="42"/>
  <c r="AD132" i="49"/>
  <c r="AD133" i="49" s="1"/>
  <c r="AD134" i="49" s="1"/>
  <c r="AC79" i="49" s="1"/>
  <c r="AD148" i="49" s="1"/>
  <c r="AD406" i="33"/>
  <c r="AD215" i="51"/>
  <c r="AD231" i="51" s="1"/>
  <c r="AD90" i="49"/>
  <c r="AD130" i="49"/>
  <c r="AC129" i="49"/>
  <c r="AC131" i="49" s="1"/>
  <c r="AC140" i="49" s="1"/>
  <c r="AD132" i="48"/>
  <c r="AD133" i="48" s="1"/>
  <c r="AD134" i="48" s="1"/>
  <c r="AC79" i="48" s="1"/>
  <c r="AD148" i="48" s="1"/>
  <c r="AD405" i="33"/>
  <c r="AD214" i="51"/>
  <c r="AD230" i="51" s="1"/>
  <c r="AD90" i="48"/>
  <c r="AD130" i="48"/>
  <c r="AC129" i="48"/>
  <c r="AC131" i="48" s="1"/>
  <c r="AC140" i="48" s="1"/>
  <c r="AD93" i="46"/>
  <c r="AD94" i="46" s="1"/>
  <c r="AD91" i="46"/>
  <c r="AC72" i="59"/>
  <c r="AC140" i="40"/>
  <c r="AD93" i="47"/>
  <c r="AD94" i="47" s="1"/>
  <c r="AD91" i="47"/>
  <c r="AE119" i="45"/>
  <c r="AE116" i="45"/>
  <c r="AE114" i="45"/>
  <c r="AE115" i="45" s="1"/>
  <c r="AE261" i="33" s="1"/>
  <c r="AE119" i="32"/>
  <c r="AE116" i="32"/>
  <c r="AE114" i="32"/>
  <c r="AE115" i="32" s="1"/>
  <c r="AE255" i="33" s="1"/>
  <c r="AD327" i="33"/>
  <c r="AD340" i="33" s="1"/>
  <c r="AD330" i="33"/>
  <c r="AD343" i="33" s="1"/>
  <c r="AE116" i="43"/>
  <c r="AE119" i="43"/>
  <c r="AE114" i="43"/>
  <c r="AE115" i="43" s="1"/>
  <c r="AE258" i="33" s="1"/>
  <c r="AE119" i="47"/>
  <c r="AE116" i="47"/>
  <c r="AE114" i="47"/>
  <c r="AE115" i="47" s="1"/>
  <c r="AE263" i="33" s="1"/>
  <c r="AE67" i="1"/>
  <c r="AE45" i="33" s="1"/>
  <c r="AE39" i="33"/>
  <c r="CV49" i="57"/>
  <c r="CV61" i="57" s="1"/>
  <c r="AE77" i="1"/>
  <c r="AE128" i="1"/>
  <c r="AE78" i="1"/>
  <c r="AE112" i="1"/>
  <c r="AE119" i="44"/>
  <c r="AE116" i="44"/>
  <c r="AE114" i="44"/>
  <c r="AE115" i="44" s="1"/>
  <c r="AE260" i="33" s="1"/>
  <c r="AC79" i="40"/>
  <c r="AD148" i="40" s="1"/>
  <c r="AD71" i="59"/>
  <c r="AD93" i="43"/>
  <c r="AD94" i="43" s="1"/>
  <c r="AD91" i="43"/>
  <c r="AD93" i="45"/>
  <c r="AD94" i="45" s="1"/>
  <c r="AD91" i="45"/>
  <c r="AE119" i="48"/>
  <c r="AE116" i="48"/>
  <c r="AE114" i="48"/>
  <c r="AE115" i="48" s="1"/>
  <c r="AE264" i="33" s="1"/>
  <c r="AD132" i="44"/>
  <c r="AD133" i="44" s="1"/>
  <c r="AD134" i="44" s="1"/>
  <c r="AC79" i="44" s="1"/>
  <c r="AD148" i="44" s="1"/>
  <c r="AD401" i="33"/>
  <c r="AD210" i="51"/>
  <c r="AD226" i="51" s="1"/>
  <c r="AD90" i="44"/>
  <c r="AD130" i="44"/>
  <c r="AC129" i="44"/>
  <c r="AC131" i="44" s="1"/>
  <c r="AC140" i="44" s="1"/>
  <c r="AE119" i="49"/>
  <c r="AE116" i="49"/>
  <c r="AE114" i="49"/>
  <c r="AE115" i="49" s="1"/>
  <c r="AE265" i="33" s="1"/>
  <c r="AE290" i="51"/>
  <c r="AE288" i="51"/>
  <c r="AD93" i="40"/>
  <c r="AD94" i="40" s="1"/>
  <c r="AD91" i="40"/>
  <c r="AD132" i="41"/>
  <c r="AD133" i="41" s="1"/>
  <c r="AD134" i="41" s="1"/>
  <c r="AC79" i="41" s="1"/>
  <c r="AD148" i="41" s="1"/>
  <c r="AD397" i="33"/>
  <c r="AD206" i="51"/>
  <c r="AD222" i="51" s="1"/>
  <c r="AD90" i="41"/>
  <c r="AC129" i="41"/>
  <c r="AC131" i="41" s="1"/>
  <c r="AC140" i="41" s="1"/>
  <c r="AD130" i="41"/>
  <c r="AD325" i="33" l="1"/>
  <c r="AD338" i="33" s="1"/>
  <c r="AE300" i="51"/>
  <c r="AE298" i="51"/>
  <c r="AE292" i="51"/>
  <c r="AE295" i="51"/>
  <c r="AE296" i="51"/>
  <c r="AE299" i="51"/>
  <c r="AE291" i="51"/>
  <c r="AE305" i="51" s="1"/>
  <c r="AE309" i="51" s="1"/>
  <c r="AE297" i="51"/>
  <c r="AE301" i="51"/>
  <c r="AE294" i="51"/>
  <c r="AE293" i="51"/>
  <c r="AE124" i="49"/>
  <c r="AE121" i="49"/>
  <c r="AE102" i="49"/>
  <c r="AE71" i="49" s="1"/>
  <c r="AE70" i="49" s="1"/>
  <c r="AD93" i="44"/>
  <c r="AD94" i="44" s="1"/>
  <c r="AD91" i="44"/>
  <c r="AE124" i="44"/>
  <c r="AE121" i="44"/>
  <c r="AE102" i="44"/>
  <c r="AE71" i="44" s="1"/>
  <c r="AE70" i="44" s="1"/>
  <c r="AD93" i="49"/>
  <c r="AD94" i="49" s="1"/>
  <c r="AD91" i="49"/>
  <c r="AD132" i="1"/>
  <c r="AD133" i="1" s="1"/>
  <c r="AD134" i="1" s="1"/>
  <c r="AD395" i="33"/>
  <c r="AD204" i="51"/>
  <c r="AD220" i="51" s="1"/>
  <c r="AD90" i="1"/>
  <c r="AD130" i="1"/>
  <c r="AC129" i="1"/>
  <c r="AD93" i="41"/>
  <c r="AD94" i="41" s="1"/>
  <c r="AD91" i="41"/>
  <c r="AE304" i="51"/>
  <c r="AD328" i="33"/>
  <c r="AD341" i="33" s="1"/>
  <c r="AE119" i="1"/>
  <c r="AE116" i="1"/>
  <c r="AE114" i="1"/>
  <c r="AE115" i="1" s="1"/>
  <c r="AE254" i="33" s="1"/>
  <c r="AE124" i="43"/>
  <c r="AE102" i="43"/>
  <c r="AE71" i="43" s="1"/>
  <c r="AE70" i="43" s="1"/>
  <c r="AE121" i="43"/>
  <c r="AE124" i="45"/>
  <c r="AE121" i="45"/>
  <c r="AE102" i="45"/>
  <c r="AE71" i="45" s="1"/>
  <c r="AE70" i="45" s="1"/>
  <c r="AD333" i="33"/>
  <c r="AD346" i="33" s="1"/>
  <c r="AE124" i="41"/>
  <c r="AE121" i="41"/>
  <c r="AE102" i="41"/>
  <c r="AE71" i="41" s="1"/>
  <c r="AE70" i="41" s="1"/>
  <c r="AE124" i="46"/>
  <c r="AE121" i="46"/>
  <c r="AE102" i="46"/>
  <c r="AE71" i="46" s="1"/>
  <c r="AE70" i="46" s="1"/>
  <c r="AE121" i="48"/>
  <c r="AE102" i="48"/>
  <c r="AE71" i="48" s="1"/>
  <c r="AE70" i="48" s="1"/>
  <c r="AE124" i="48"/>
  <c r="AE124" i="32"/>
  <c r="AE121" i="32"/>
  <c r="AE102" i="32"/>
  <c r="AE71" i="32" s="1"/>
  <c r="AE70" i="32" s="1"/>
  <c r="AD93" i="48"/>
  <c r="AD94" i="48" s="1"/>
  <c r="AD91" i="48"/>
  <c r="AD53" i="33"/>
  <c r="AD54" i="59" s="1"/>
  <c r="AD52" i="33"/>
  <c r="AD53" i="59" s="1"/>
  <c r="AD87" i="33"/>
  <c r="AD50" i="59"/>
  <c r="AD369" i="33"/>
  <c r="AD375" i="33" s="1"/>
  <c r="AD324" i="33"/>
  <c r="AD337" i="33" s="1"/>
  <c r="AD329" i="33"/>
  <c r="AD342" i="33" s="1"/>
  <c r="AE48" i="59"/>
  <c r="AE124" i="47"/>
  <c r="AE121" i="47"/>
  <c r="AE102" i="47"/>
  <c r="AE71" i="47" s="1"/>
  <c r="AE70" i="47" s="1"/>
  <c r="AD334" i="33"/>
  <c r="AD347" i="33" s="1"/>
  <c r="AE124" i="40"/>
  <c r="AE121" i="40"/>
  <c r="AE102" i="40"/>
  <c r="AE71" i="40" s="1"/>
  <c r="AE70" i="40" s="1"/>
  <c r="AD93" i="32"/>
  <c r="AD94" i="32" s="1"/>
  <c r="AD91" i="32"/>
  <c r="AE124" i="42"/>
  <c r="AE121" i="42"/>
  <c r="AE102" i="42"/>
  <c r="AE71" i="42" s="1"/>
  <c r="AE70" i="42" s="1"/>
  <c r="AE164" i="33" l="1"/>
  <c r="AE86" i="47"/>
  <c r="AE165" i="33"/>
  <c r="AE86" i="48"/>
  <c r="AE308" i="51"/>
  <c r="AE310" i="51" s="1"/>
  <c r="AE306" i="51"/>
  <c r="AC131" i="1"/>
  <c r="AC137" i="1"/>
  <c r="AD411" i="33"/>
  <c r="AD81" i="59" s="1"/>
  <c r="AD409" i="33"/>
  <c r="AD79" i="59" s="1"/>
  <c r="AD410" i="33"/>
  <c r="AD80" i="59" s="1"/>
  <c r="AD408" i="33"/>
  <c r="AD78" i="59" s="1"/>
  <c r="AE161" i="33"/>
  <c r="AE86" i="44"/>
  <c r="AE156" i="33"/>
  <c r="AE86" i="32"/>
  <c r="AE124" i="1"/>
  <c r="AE121" i="1"/>
  <c r="AE124" i="33" s="1"/>
  <c r="AE101" i="33" s="1"/>
  <c r="AE102" i="1"/>
  <c r="AE71" i="1" s="1"/>
  <c r="AC79" i="1"/>
  <c r="AD148" i="1" s="1"/>
  <c r="AD136" i="1"/>
  <c r="AD69" i="59"/>
  <c r="AE166" i="33"/>
  <c r="AE86" i="49"/>
  <c r="AE158" i="33"/>
  <c r="AE86" i="42"/>
  <c r="AE163" i="33"/>
  <c r="AE86" i="46"/>
  <c r="AE157" i="33"/>
  <c r="AE86" i="41"/>
  <c r="AE159" i="33"/>
  <c r="AE86" i="43"/>
  <c r="AD93" i="1"/>
  <c r="AD94" i="1" s="1"/>
  <c r="AD91" i="1"/>
  <c r="AE160" i="33"/>
  <c r="AE86" i="40"/>
  <c r="AE162" i="33"/>
  <c r="AE86" i="45"/>
  <c r="AD323" i="33" l="1"/>
  <c r="AE244" i="33"/>
  <c r="AE229" i="33"/>
  <c r="AE243" i="33"/>
  <c r="AE228" i="33"/>
  <c r="AE247" i="33"/>
  <c r="AE232" i="33"/>
  <c r="AE250" i="33"/>
  <c r="AE235" i="33"/>
  <c r="AE70" i="1"/>
  <c r="AE5" i="59" s="1"/>
  <c r="AE56" i="33"/>
  <c r="AE240" i="33"/>
  <c r="AE225" i="33"/>
  <c r="AC70" i="59"/>
  <c r="AC140" i="1"/>
  <c r="AE249" i="33"/>
  <c r="AE234" i="33"/>
  <c r="AE246" i="33"/>
  <c r="AE231" i="33"/>
  <c r="AE241" i="33"/>
  <c r="AE226" i="33"/>
  <c r="AE242" i="33"/>
  <c r="AE227" i="33"/>
  <c r="AE155" i="33"/>
  <c r="AE86" i="1"/>
  <c r="AE245" i="33"/>
  <c r="AE230" i="33"/>
  <c r="AE355" i="51"/>
  <c r="AE354" i="51"/>
  <c r="AE353" i="51"/>
  <c r="AE352" i="51"/>
  <c r="AE351" i="51"/>
  <c r="AE350" i="51"/>
  <c r="AE349" i="51"/>
  <c r="AE348" i="51"/>
  <c r="AE347" i="51"/>
  <c r="AE346" i="51"/>
  <c r="AE345" i="51"/>
  <c r="AE344" i="51"/>
  <c r="AE248" i="33"/>
  <c r="AE233" i="33"/>
  <c r="AE57" i="33" l="1"/>
  <c r="AE57" i="59" s="1"/>
  <c r="AE56" i="59"/>
  <c r="AE64" i="33"/>
  <c r="AE55" i="33"/>
  <c r="AE55" i="59"/>
  <c r="AF59" i="33"/>
  <c r="AE184" i="33"/>
  <c r="AE167" i="33"/>
  <c r="AE239" i="33"/>
  <c r="AE251" i="33" s="1"/>
  <c r="AE224" i="33"/>
  <c r="AE236" i="33" s="1"/>
  <c r="AD366" i="33"/>
  <c r="AD336" i="33"/>
  <c r="AE65" i="33" l="1"/>
  <c r="AF84" i="33" s="1"/>
  <c r="AE61" i="59"/>
  <c r="AE113" i="33"/>
  <c r="AE119" i="33" s="1"/>
  <c r="AE186" i="33"/>
  <c r="AE185" i="33"/>
  <c r="AE114" i="33" s="1"/>
  <c r="AG61" i="33"/>
  <c r="AF60" i="33"/>
  <c r="AE71" i="33"/>
  <c r="AC9" i="59"/>
  <c r="AD376" i="33"/>
  <c r="AG59" i="59" l="1"/>
  <c r="AH62" i="33"/>
  <c r="AH60" i="59" s="1"/>
  <c r="AF4" i="56"/>
  <c r="AF58" i="59"/>
  <c r="AF91" i="33"/>
  <c r="AF9" i="55"/>
  <c r="AE63" i="59"/>
  <c r="AE70" i="33"/>
  <c r="AE3" i="56" l="1"/>
  <c r="AE81" i="49"/>
  <c r="AE62" i="49" s="1"/>
  <c r="AE63" i="49" s="1"/>
  <c r="AE81" i="48"/>
  <c r="AE62" i="48" s="1"/>
  <c r="AE63" i="48" s="1"/>
  <c r="AE81" i="47"/>
  <c r="AE62" i="47" s="1"/>
  <c r="AE63" i="47" s="1"/>
  <c r="AE81" i="46"/>
  <c r="AE62" i="46" s="1"/>
  <c r="AE63" i="46" s="1"/>
  <c r="AE81" i="45"/>
  <c r="AE62" i="45" s="1"/>
  <c r="AE63" i="45" s="1"/>
  <c r="AE81" i="44"/>
  <c r="AE62" i="44" s="1"/>
  <c r="AE63" i="44" s="1"/>
  <c r="AE81" i="40"/>
  <c r="AE62" i="40" s="1"/>
  <c r="AE63" i="40" s="1"/>
  <c r="AE81" i="43"/>
  <c r="AE62" i="43" s="1"/>
  <c r="AE63" i="43" s="1"/>
  <c r="AE81" i="42"/>
  <c r="AE62" i="42" s="1"/>
  <c r="AE63" i="42" s="1"/>
  <c r="AE81" i="41"/>
  <c r="AE62" i="41" s="1"/>
  <c r="AE63" i="41" s="1"/>
  <c r="AE81" i="32"/>
  <c r="AE62" i="32" s="1"/>
  <c r="AE63" i="32" s="1"/>
  <c r="AE81" i="1"/>
  <c r="AE62" i="1" s="1"/>
  <c r="AE63" i="1" s="1"/>
  <c r="AE62" i="59"/>
  <c r="AF72" i="33"/>
  <c r="AF107" i="49"/>
  <c r="AF106" i="49" s="1"/>
  <c r="AF109" i="49" s="1"/>
  <c r="AF103" i="49" s="1"/>
  <c r="AF107" i="48"/>
  <c r="AF106" i="48" s="1"/>
  <c r="AF109" i="48" s="1"/>
  <c r="AF103" i="48" s="1"/>
  <c r="AF107" i="47"/>
  <c r="AF106" i="47" s="1"/>
  <c r="AF109" i="47" s="1"/>
  <c r="AF103" i="47" s="1"/>
  <c r="AF107" i="46"/>
  <c r="AF106" i="46" s="1"/>
  <c r="AF109" i="46" s="1"/>
  <c r="AF103" i="46" s="1"/>
  <c r="AF107" i="45"/>
  <c r="AF106" i="45" s="1"/>
  <c r="AF109" i="45" s="1"/>
  <c r="AF103" i="45" s="1"/>
  <c r="AF107" i="44"/>
  <c r="AF106" i="44" s="1"/>
  <c r="AF109" i="44" s="1"/>
  <c r="AF103" i="44" s="1"/>
  <c r="AF107" i="40"/>
  <c r="AF106" i="40" s="1"/>
  <c r="AF109" i="40" s="1"/>
  <c r="AF103" i="40" s="1"/>
  <c r="AF107" i="43"/>
  <c r="AF106" i="43" s="1"/>
  <c r="AF109" i="43" s="1"/>
  <c r="AF103" i="43" s="1"/>
  <c r="AF107" i="41"/>
  <c r="AF106" i="41" s="1"/>
  <c r="AF109" i="41" s="1"/>
  <c r="AF103" i="41" s="1"/>
  <c r="AF107" i="42"/>
  <c r="AF106" i="42" s="1"/>
  <c r="AF109" i="42" s="1"/>
  <c r="AF103" i="42" s="1"/>
  <c r="AF107" i="32"/>
  <c r="AF106" i="32" s="1"/>
  <c r="AF109" i="32" s="1"/>
  <c r="AF103" i="32" s="1"/>
  <c r="AF107" i="1"/>
  <c r="AF8" i="55"/>
  <c r="AF101" i="32" l="1"/>
  <c r="AF210" i="33" s="1"/>
  <c r="AF66" i="32"/>
  <c r="AF101" i="40"/>
  <c r="AF214" i="33" s="1"/>
  <c r="AF66" i="40"/>
  <c r="AF101" i="47"/>
  <c r="AF218" i="33" s="1"/>
  <c r="AF66" i="47"/>
  <c r="AE155" i="32"/>
  <c r="AE64" i="32"/>
  <c r="AE65" i="32" s="1"/>
  <c r="AE68" i="32" s="1"/>
  <c r="AE155" i="40"/>
  <c r="AE64" i="40"/>
  <c r="AE65" i="40" s="1"/>
  <c r="AE68" i="40" s="1"/>
  <c r="AE155" i="47"/>
  <c r="AE64" i="47"/>
  <c r="AE65" i="47" s="1"/>
  <c r="AE68" i="47" s="1"/>
  <c r="AF101" i="42"/>
  <c r="AF212" i="33" s="1"/>
  <c r="AF66" i="42"/>
  <c r="AF101" i="44"/>
  <c r="AF215" i="33" s="1"/>
  <c r="AF66" i="44"/>
  <c r="AF101" i="48"/>
  <c r="AF219" i="33" s="1"/>
  <c r="AF66" i="48"/>
  <c r="AE64" i="41"/>
  <c r="AE65" i="41" s="1"/>
  <c r="AE68" i="41" s="1"/>
  <c r="AE155" i="41"/>
  <c r="AE155" i="44"/>
  <c r="AE64" i="44"/>
  <c r="AE65" i="44" s="1"/>
  <c r="AE68" i="44" s="1"/>
  <c r="AE155" i="48"/>
  <c r="AE64" i="48"/>
  <c r="AE65" i="48" s="1"/>
  <c r="AE68" i="48" s="1"/>
  <c r="AF101" i="41"/>
  <c r="AF211" i="33" s="1"/>
  <c r="AF66" i="41"/>
  <c r="AF101" i="49"/>
  <c r="AF220" i="33" s="1"/>
  <c r="AF66" i="49"/>
  <c r="AE155" i="42"/>
  <c r="AE64" i="42"/>
  <c r="AE65" i="42" s="1"/>
  <c r="AE68" i="42" s="1"/>
  <c r="AE64" i="45"/>
  <c r="AE65" i="45" s="1"/>
  <c r="AE68" i="45" s="1"/>
  <c r="AE155" i="45"/>
  <c r="AE155" i="49"/>
  <c r="AE64" i="49"/>
  <c r="AE65" i="49" s="1"/>
  <c r="AE68" i="49" s="1"/>
  <c r="AF90" i="33"/>
  <c r="AF83" i="33"/>
  <c r="AF101" i="45"/>
  <c r="AF216" i="33" s="1"/>
  <c r="AF66" i="45"/>
  <c r="AF106" i="1"/>
  <c r="AF97" i="33"/>
  <c r="AF101" i="43"/>
  <c r="AF213" i="33" s="1"/>
  <c r="AF66" i="43"/>
  <c r="AF101" i="46"/>
  <c r="AF217" i="33" s="1"/>
  <c r="AF66" i="46"/>
  <c r="AF64" i="59"/>
  <c r="AE64" i="1"/>
  <c r="AE65" i="1" s="1"/>
  <c r="AE155" i="1"/>
  <c r="AE155" i="43"/>
  <c r="AE64" i="43"/>
  <c r="AE65" i="43" s="1"/>
  <c r="AE68" i="43" s="1"/>
  <c r="AE64" i="46"/>
  <c r="AE65" i="46" s="1"/>
  <c r="AE68" i="46" s="1"/>
  <c r="AE155" i="46"/>
  <c r="AE55" i="56"/>
  <c r="AE56" i="56" s="1"/>
  <c r="AE37" i="56"/>
  <c r="AE38" i="56" s="1"/>
  <c r="AE47" i="56"/>
  <c r="AE42" i="56"/>
  <c r="AE43" i="56" s="1"/>
  <c r="AF41" i="56" l="1"/>
  <c r="AE139" i="48"/>
  <c r="AE73" i="48"/>
  <c r="AF74" i="48" s="1"/>
  <c r="AE84" i="47"/>
  <c r="AE139" i="47"/>
  <c r="AE73" i="47"/>
  <c r="AF74" i="47" s="1"/>
  <c r="AE84" i="32"/>
  <c r="AE139" i="32"/>
  <c r="AE73" i="32"/>
  <c r="AF74" i="32" s="1"/>
  <c r="AE68" i="1"/>
  <c r="AE43" i="33"/>
  <c r="AF109" i="1"/>
  <c r="AF103" i="1" s="1"/>
  <c r="AF96" i="33"/>
  <c r="AF104" i="33" s="1"/>
  <c r="AE139" i="45"/>
  <c r="AE73" i="45"/>
  <c r="AF74" i="45" s="1"/>
  <c r="AE139" i="41"/>
  <c r="AE73" i="41"/>
  <c r="AF74" i="41" s="1"/>
  <c r="AE84" i="46"/>
  <c r="AE139" i="46"/>
  <c r="AE73" i="46"/>
  <c r="AF74" i="46" s="1"/>
  <c r="AE60" i="56"/>
  <c r="AE133" i="33" s="1"/>
  <c r="AE59" i="56"/>
  <c r="AE139" i="43"/>
  <c r="AE73" i="43"/>
  <c r="AF74" i="43" s="1"/>
  <c r="AE139" i="49"/>
  <c r="AE73" i="49"/>
  <c r="AF74" i="49" s="1"/>
  <c r="AE139" i="42"/>
  <c r="AE73" i="42"/>
  <c r="AF74" i="42" s="1"/>
  <c r="AE139" i="44"/>
  <c r="AE73" i="44"/>
  <c r="AF74" i="44" s="1"/>
  <c r="AE139" i="40"/>
  <c r="AE73" i="40"/>
  <c r="AF74" i="40" s="1"/>
  <c r="AF46" i="56"/>
  <c r="AE49" i="56"/>
  <c r="AE52" i="56"/>
  <c r="AE84" i="45" l="1"/>
  <c r="AE84" i="42"/>
  <c r="AE84" i="41"/>
  <c r="AF85" i="44"/>
  <c r="AF282" i="51"/>
  <c r="AF61" i="44"/>
  <c r="AE84" i="49"/>
  <c r="AF85" i="41"/>
  <c r="AF278" i="51"/>
  <c r="AF61" i="41"/>
  <c r="AF85" i="45"/>
  <c r="AF283" i="51"/>
  <c r="AF61" i="45"/>
  <c r="AF101" i="1"/>
  <c r="AF209" i="33" s="1"/>
  <c r="AF66" i="1"/>
  <c r="AF85" i="32"/>
  <c r="AF277" i="51"/>
  <c r="AF61" i="32"/>
  <c r="AE84" i="48"/>
  <c r="AF85" i="40"/>
  <c r="AF281" i="51"/>
  <c r="AF61" i="40"/>
  <c r="AE88" i="42"/>
  <c r="AE87" i="42"/>
  <c r="AE355" i="33"/>
  <c r="AF85" i="43"/>
  <c r="AF280" i="51"/>
  <c r="AF61" i="43"/>
  <c r="AE61" i="56"/>
  <c r="AE132" i="33"/>
  <c r="AE75" i="59" s="1"/>
  <c r="AE88" i="46"/>
  <c r="AE87" i="46"/>
  <c r="AE360" i="33"/>
  <c r="AE88" i="47"/>
  <c r="AE87" i="47"/>
  <c r="AE361" i="33"/>
  <c r="AE84" i="44"/>
  <c r="AE88" i="41"/>
  <c r="AE87" i="41"/>
  <c r="AE354" i="33"/>
  <c r="AE88" i="45"/>
  <c r="AE87" i="45"/>
  <c r="AE359" i="33"/>
  <c r="AE38" i="33"/>
  <c r="AE42" i="33"/>
  <c r="AE47" i="59" s="1"/>
  <c r="AE40" i="33"/>
  <c r="AE44" i="33"/>
  <c r="AE353" i="33"/>
  <c r="AE88" i="32"/>
  <c r="AE87" i="32"/>
  <c r="AF85" i="48"/>
  <c r="AF286" i="51"/>
  <c r="AF61" i="48"/>
  <c r="AF85" i="49"/>
  <c r="AF287" i="51"/>
  <c r="AF61" i="49"/>
  <c r="AE48" i="56"/>
  <c r="AE84" i="40"/>
  <c r="AF85" i="42"/>
  <c r="AF279" i="51"/>
  <c r="AF61" i="42"/>
  <c r="AE84" i="43"/>
  <c r="AF85" i="46"/>
  <c r="AF284" i="51"/>
  <c r="AF61" i="46"/>
  <c r="AE46" i="33"/>
  <c r="AE49" i="59" s="1"/>
  <c r="AE139" i="1"/>
  <c r="AE73" i="1"/>
  <c r="AF74" i="1" s="1"/>
  <c r="AF85" i="47"/>
  <c r="AF285" i="51"/>
  <c r="AF61" i="47"/>
  <c r="AF67" i="46" l="1"/>
  <c r="CW57" i="57"/>
  <c r="AF78" i="46"/>
  <c r="AF77" i="46"/>
  <c r="AF128" i="46"/>
  <c r="AF112" i="46"/>
  <c r="AE84" i="1"/>
  <c r="AF67" i="43"/>
  <c r="CW53" i="57"/>
  <c r="AF128" i="43"/>
  <c r="AF78" i="43"/>
  <c r="AF77" i="43"/>
  <c r="AF112" i="43"/>
  <c r="AF67" i="32"/>
  <c r="CW50" i="57"/>
  <c r="AF77" i="32"/>
  <c r="AF128" i="32"/>
  <c r="AF78" i="32"/>
  <c r="AF112" i="32"/>
  <c r="AF67" i="47"/>
  <c r="CW58" i="57"/>
  <c r="AF128" i="47"/>
  <c r="AF77" i="47"/>
  <c r="AF78" i="47"/>
  <c r="AF112" i="47"/>
  <c r="AE88" i="43"/>
  <c r="AE87" i="43"/>
  <c r="AE356" i="33"/>
  <c r="AF67" i="49"/>
  <c r="CW60" i="57"/>
  <c r="AF78" i="49"/>
  <c r="AF128" i="49"/>
  <c r="AF77" i="49"/>
  <c r="AF112" i="49"/>
  <c r="AE132" i="46"/>
  <c r="AE133" i="46" s="1"/>
  <c r="AE134" i="46" s="1"/>
  <c r="AD79" i="46" s="1"/>
  <c r="AE148" i="46" s="1"/>
  <c r="AE403" i="33"/>
  <c r="AE212" i="51"/>
  <c r="AE228" i="51" s="1"/>
  <c r="AE90" i="46"/>
  <c r="AD129" i="46"/>
  <c r="AD131" i="46" s="1"/>
  <c r="AD140" i="46" s="1"/>
  <c r="AE130" i="46"/>
  <c r="AE88" i="40"/>
  <c r="AE87" i="40"/>
  <c r="AE357" i="33"/>
  <c r="AF67" i="48"/>
  <c r="CW59" i="57"/>
  <c r="AF77" i="48"/>
  <c r="AF78" i="48"/>
  <c r="AF128" i="48"/>
  <c r="AF112" i="48"/>
  <c r="AE132" i="41"/>
  <c r="AE133" i="41" s="1"/>
  <c r="AE134" i="41" s="1"/>
  <c r="AD79" i="41" s="1"/>
  <c r="AE148" i="41" s="1"/>
  <c r="AE397" i="33"/>
  <c r="AE206" i="51"/>
  <c r="AE222" i="51" s="1"/>
  <c r="AE90" i="41"/>
  <c r="AD129" i="41"/>
  <c r="AD131" i="41" s="1"/>
  <c r="AD140" i="41" s="1"/>
  <c r="AE130" i="41"/>
  <c r="AE132" i="47"/>
  <c r="AE133" i="47" s="1"/>
  <c r="AE134" i="47" s="1"/>
  <c r="AD79" i="47" s="1"/>
  <c r="AE148" i="47" s="1"/>
  <c r="AE404" i="33"/>
  <c r="AE213" i="51"/>
  <c r="AE229" i="51" s="1"/>
  <c r="AE90" i="47"/>
  <c r="AE130" i="47"/>
  <c r="AD129" i="47"/>
  <c r="AD131" i="47" s="1"/>
  <c r="AD140" i="47" s="1"/>
  <c r="AE132" i="42"/>
  <c r="AE133" i="42" s="1"/>
  <c r="AE134" i="42" s="1"/>
  <c r="AD79" i="42" s="1"/>
  <c r="AE148" i="42" s="1"/>
  <c r="AE398" i="33"/>
  <c r="AE207" i="51"/>
  <c r="AE223" i="51" s="1"/>
  <c r="AE90" i="42"/>
  <c r="AE130" i="42"/>
  <c r="AD129" i="42"/>
  <c r="AD131" i="42" s="1"/>
  <c r="AD140" i="42" s="1"/>
  <c r="AF67" i="45"/>
  <c r="CW56" i="57"/>
  <c r="AF128" i="45"/>
  <c r="AF78" i="45"/>
  <c r="AF77" i="45"/>
  <c r="AF112" i="45"/>
  <c r="AF67" i="41"/>
  <c r="CW51" i="57"/>
  <c r="AF78" i="41"/>
  <c r="AF77" i="41"/>
  <c r="AF128" i="41"/>
  <c r="AF112" i="41"/>
  <c r="AE88" i="49"/>
  <c r="AE87" i="49"/>
  <c r="AE363" i="33"/>
  <c r="AF85" i="1"/>
  <c r="AF49" i="33" s="1"/>
  <c r="AF51" i="59" s="1"/>
  <c r="AF276" i="51"/>
  <c r="AF61" i="1"/>
  <c r="AF67" i="42"/>
  <c r="CW52" i="57"/>
  <c r="AF77" i="42"/>
  <c r="AF128" i="42"/>
  <c r="AF78" i="42"/>
  <c r="AF112" i="42"/>
  <c r="AE132" i="32"/>
  <c r="AE133" i="32" s="1"/>
  <c r="AE134" i="32" s="1"/>
  <c r="AD79" i="32" s="1"/>
  <c r="AE148" i="32" s="1"/>
  <c r="AE396" i="33"/>
  <c r="AE205" i="51"/>
  <c r="AE221" i="51" s="1"/>
  <c r="AE90" i="32"/>
  <c r="AD129" i="32"/>
  <c r="AD131" i="32" s="1"/>
  <c r="AD140" i="32" s="1"/>
  <c r="AE130" i="32"/>
  <c r="AE132" i="45"/>
  <c r="AE133" i="45" s="1"/>
  <c r="AE134" i="45" s="1"/>
  <c r="AD79" i="45" s="1"/>
  <c r="AE148" i="45" s="1"/>
  <c r="AE402" i="33"/>
  <c r="AE211" i="51"/>
  <c r="AE227" i="51" s="1"/>
  <c r="AE90" i="45"/>
  <c r="AE130" i="45"/>
  <c r="AD129" i="45"/>
  <c r="AD131" i="45" s="1"/>
  <c r="AD140" i="45" s="1"/>
  <c r="AE88" i="44"/>
  <c r="AE87" i="44"/>
  <c r="AE358" i="33"/>
  <c r="AE62" i="56"/>
  <c r="AE135" i="33" s="1"/>
  <c r="AE134" i="33"/>
  <c r="AE76" i="59" s="1"/>
  <c r="AF67" i="40"/>
  <c r="AF128" i="40"/>
  <c r="CW54" i="57"/>
  <c r="AF77" i="40"/>
  <c r="AF78" i="40"/>
  <c r="AF112" i="40"/>
  <c r="AE88" i="48"/>
  <c r="AE87" i="48"/>
  <c r="AE362" i="33"/>
  <c r="AF67" i="44"/>
  <c r="CW55" i="57"/>
  <c r="AF77" i="44"/>
  <c r="AF78" i="44"/>
  <c r="AF128" i="44"/>
  <c r="AF112" i="44"/>
  <c r="AE132" i="48" l="1"/>
  <c r="AE133" i="48" s="1"/>
  <c r="AE134" i="48" s="1"/>
  <c r="AD79" i="48" s="1"/>
  <c r="AE148" i="48" s="1"/>
  <c r="AE405" i="33"/>
  <c r="AE214" i="51"/>
  <c r="AE230" i="51" s="1"/>
  <c r="AE90" i="48"/>
  <c r="AD129" i="48"/>
  <c r="AD131" i="48" s="1"/>
  <c r="AD140" i="48" s="1"/>
  <c r="AE130" i="48"/>
  <c r="AF119" i="42"/>
  <c r="AF116" i="42"/>
  <c r="AF114" i="42"/>
  <c r="AF115" i="42" s="1"/>
  <c r="AF257" i="33" s="1"/>
  <c r="AF288" i="51"/>
  <c r="AF290" i="51" s="1"/>
  <c r="AE93" i="47"/>
  <c r="AE94" i="47" s="1"/>
  <c r="AE91" i="47"/>
  <c r="AE331" i="33"/>
  <c r="AE344" i="33" s="1"/>
  <c r="B152" i="46"/>
  <c r="AF119" i="44"/>
  <c r="AF116" i="44"/>
  <c r="AF114" i="44"/>
  <c r="AF115" i="44" s="1"/>
  <c r="AF260" i="33" s="1"/>
  <c r="AF119" i="40"/>
  <c r="AF116" i="40"/>
  <c r="AF114" i="40"/>
  <c r="AF115" i="40" s="1"/>
  <c r="AF259" i="33" s="1"/>
  <c r="AE77" i="59"/>
  <c r="AF50" i="32"/>
  <c r="AF50" i="44"/>
  <c r="AF50" i="45"/>
  <c r="AF50" i="46"/>
  <c r="AF50" i="40"/>
  <c r="AF50" i="41"/>
  <c r="AF50" i="49"/>
  <c r="AF50" i="1"/>
  <c r="AF50" i="48"/>
  <c r="AF50" i="43"/>
  <c r="AF50" i="47"/>
  <c r="AF50" i="42"/>
  <c r="AE93" i="32"/>
  <c r="AE94" i="32" s="1"/>
  <c r="AE91" i="32"/>
  <c r="AE132" i="49"/>
  <c r="AE133" i="49" s="1"/>
  <c r="AE134" i="49" s="1"/>
  <c r="AD79" i="49" s="1"/>
  <c r="AE148" i="49" s="1"/>
  <c r="AE406" i="33"/>
  <c r="AE215" i="51"/>
  <c r="AE231" i="51" s="1"/>
  <c r="AE90" i="49"/>
  <c r="AE130" i="49"/>
  <c r="AD129" i="49"/>
  <c r="AD131" i="49" s="1"/>
  <c r="AD140" i="49" s="1"/>
  <c r="AF119" i="45"/>
  <c r="AF116" i="45"/>
  <c r="AF114" i="45"/>
  <c r="AF115" i="45" s="1"/>
  <c r="AF261" i="33" s="1"/>
  <c r="AE326" i="33"/>
  <c r="AE339" i="33" s="1"/>
  <c r="B152" i="42"/>
  <c r="AE325" i="33"/>
  <c r="AE338" i="33" s="1"/>
  <c r="B152" i="41"/>
  <c r="AE93" i="46"/>
  <c r="AE94" i="46" s="1"/>
  <c r="AE91" i="46"/>
  <c r="AF119" i="49"/>
  <c r="AF116" i="49"/>
  <c r="AF114" i="49"/>
  <c r="AF115" i="49" s="1"/>
  <c r="AF265" i="33" s="1"/>
  <c r="AF119" i="46"/>
  <c r="AF116" i="46"/>
  <c r="AF114" i="46"/>
  <c r="AF115" i="46" s="1"/>
  <c r="AF262" i="33" s="1"/>
  <c r="AE324" i="33"/>
  <c r="AE337" i="33" s="1"/>
  <c r="B152" i="32"/>
  <c r="AE330" i="33"/>
  <c r="AE343" i="33" s="1"/>
  <c r="B152" i="45"/>
  <c r="AF119" i="41"/>
  <c r="AF116" i="41"/>
  <c r="AF114" i="41"/>
  <c r="AF115" i="41" s="1"/>
  <c r="AF256" i="33" s="1"/>
  <c r="AE93" i="42"/>
  <c r="AE94" i="42" s="1"/>
  <c r="AE91" i="42"/>
  <c r="AE93" i="41"/>
  <c r="AE94" i="41" s="1"/>
  <c r="AE91" i="41"/>
  <c r="AF116" i="48"/>
  <c r="AF119" i="48"/>
  <c r="AF114" i="48"/>
  <c r="AF115" i="48" s="1"/>
  <c r="AF264" i="33" s="1"/>
  <c r="AE132" i="43"/>
  <c r="AE133" i="43" s="1"/>
  <c r="AE134" i="43" s="1"/>
  <c r="AD79" i="43" s="1"/>
  <c r="AE148" i="43" s="1"/>
  <c r="AE399" i="33"/>
  <c r="AE208" i="51"/>
  <c r="AE224" i="51" s="1"/>
  <c r="AE90" i="43"/>
  <c r="AD129" i="43"/>
  <c r="AD131" i="43" s="1"/>
  <c r="AD140" i="43" s="1"/>
  <c r="AE130" i="43"/>
  <c r="AE352" i="33"/>
  <c r="AE364" i="33" s="1"/>
  <c r="AE88" i="1"/>
  <c r="AE87" i="1"/>
  <c r="AE51" i="33" s="1"/>
  <c r="AE52" i="59" s="1"/>
  <c r="AE48" i="33"/>
  <c r="AE132" i="44"/>
  <c r="AE133" i="44" s="1"/>
  <c r="AE134" i="44" s="1"/>
  <c r="AD79" i="44" s="1"/>
  <c r="AE148" i="44" s="1"/>
  <c r="AE401" i="33"/>
  <c r="AE210" i="51"/>
  <c r="AE226" i="51" s="1"/>
  <c r="AE90" i="44"/>
  <c r="AD129" i="44"/>
  <c r="AD131" i="44" s="1"/>
  <c r="AD140" i="44" s="1"/>
  <c r="AE130" i="44"/>
  <c r="AE93" i="45"/>
  <c r="AE94" i="45" s="1"/>
  <c r="AE91" i="45"/>
  <c r="AF67" i="1"/>
  <c r="AF45" i="33" s="1"/>
  <c r="AF39" i="33"/>
  <c r="CW49" i="57"/>
  <c r="CW61" i="57" s="1"/>
  <c r="AF128" i="1"/>
  <c r="AF78" i="1"/>
  <c r="AF77" i="1"/>
  <c r="AF112" i="1"/>
  <c r="AE332" i="33"/>
  <c r="AE345" i="33" s="1"/>
  <c r="B152" i="47"/>
  <c r="AE132" i="40"/>
  <c r="AE133" i="40" s="1"/>
  <c r="AE134" i="40" s="1"/>
  <c r="AE400" i="33"/>
  <c r="AE209" i="51"/>
  <c r="AE225" i="51" s="1"/>
  <c r="AE90" i="40"/>
  <c r="AD129" i="40"/>
  <c r="AD131" i="40" s="1"/>
  <c r="AE130" i="40"/>
  <c r="AF116" i="47"/>
  <c r="AF119" i="47"/>
  <c r="AF114" i="47"/>
  <c r="AF115" i="47" s="1"/>
  <c r="AF263" i="33" s="1"/>
  <c r="AF119" i="32"/>
  <c r="AF116" i="32"/>
  <c r="AF114" i="32"/>
  <c r="AF115" i="32" s="1"/>
  <c r="AF255" i="33" s="1"/>
  <c r="AF119" i="43"/>
  <c r="AF116" i="43"/>
  <c r="AF114" i="43"/>
  <c r="AF115" i="43" s="1"/>
  <c r="AF258" i="33" s="1"/>
  <c r="AF119" i="1" l="1"/>
  <c r="AF116" i="1"/>
  <c r="AF114" i="1"/>
  <c r="AF115" i="1" s="1"/>
  <c r="AF254" i="33" s="1"/>
  <c r="AF124" i="42"/>
  <c r="AF121" i="42"/>
  <c r="AF102" i="42"/>
  <c r="AF71" i="42" s="1"/>
  <c r="AF70" i="42" s="1"/>
  <c r="AE93" i="48"/>
  <c r="AE94" i="48" s="1"/>
  <c r="AE91" i="48"/>
  <c r="AF124" i="47"/>
  <c r="AF121" i="47"/>
  <c r="AF102" i="47"/>
  <c r="AF71" i="47" s="1"/>
  <c r="AF70" i="47" s="1"/>
  <c r="AE93" i="40"/>
  <c r="AE94" i="40" s="1"/>
  <c r="AE91" i="40"/>
  <c r="AE93" i="44"/>
  <c r="AE94" i="44" s="1"/>
  <c r="AE91" i="44"/>
  <c r="AE53" i="33"/>
  <c r="AE54" i="59" s="1"/>
  <c r="AE52" i="33"/>
  <c r="AE53" i="59" s="1"/>
  <c r="AE87" i="33"/>
  <c r="AE50" i="59"/>
  <c r="AE369" i="33"/>
  <c r="AE375" i="33" s="1"/>
  <c r="AF124" i="41"/>
  <c r="AF121" i="41"/>
  <c r="AF102" i="41"/>
  <c r="AF71" i="41" s="1"/>
  <c r="AF70" i="41" s="1"/>
  <c r="AE93" i="49"/>
  <c r="AE94" i="49" s="1"/>
  <c r="AE91" i="49"/>
  <c r="AD72" i="59"/>
  <c r="AD140" i="40"/>
  <c r="AE329" i="33"/>
  <c r="AE342" i="33" s="1"/>
  <c r="B152" i="44"/>
  <c r="AE334" i="33"/>
  <c r="AE347" i="33" s="1"/>
  <c r="B152" i="49"/>
  <c r="AF298" i="51"/>
  <c r="AF301" i="51"/>
  <c r="AF295" i="51"/>
  <c r="AF296" i="51"/>
  <c r="AF294" i="51"/>
  <c r="AF293" i="51"/>
  <c r="AF291" i="51"/>
  <c r="AF300" i="51"/>
  <c r="AF297" i="51"/>
  <c r="AF299" i="51"/>
  <c r="AF292" i="51"/>
  <c r="AE327" i="33"/>
  <c r="AE340" i="33" s="1"/>
  <c r="B152" i="43"/>
  <c r="AF124" i="49"/>
  <c r="AF121" i="49"/>
  <c r="AF102" i="49"/>
  <c r="AF71" i="49" s="1"/>
  <c r="AF70" i="49" s="1"/>
  <c r="AF124" i="45"/>
  <c r="AF121" i="45"/>
  <c r="AF102" i="45"/>
  <c r="AF71" i="45" s="1"/>
  <c r="AF70" i="45" s="1"/>
  <c r="AF124" i="44"/>
  <c r="AF121" i="44"/>
  <c r="AF102" i="44"/>
  <c r="AF71" i="44" s="1"/>
  <c r="AF70" i="44" s="1"/>
  <c r="AF102" i="43"/>
  <c r="AF71" i="43" s="1"/>
  <c r="AF70" i="43" s="1"/>
  <c r="AF121" i="43"/>
  <c r="AF124" i="43"/>
  <c r="AD79" i="40"/>
  <c r="AE148" i="40" s="1"/>
  <c r="AE71" i="59"/>
  <c r="AF124" i="48"/>
  <c r="AF121" i="48"/>
  <c r="AF102" i="48"/>
  <c r="AF71" i="48" s="1"/>
  <c r="AF70" i="48" s="1"/>
  <c r="AF124" i="32"/>
  <c r="AF121" i="32"/>
  <c r="AF102" i="32"/>
  <c r="AF71" i="32" s="1"/>
  <c r="AF70" i="32" s="1"/>
  <c r="AF48" i="59"/>
  <c r="AE395" i="33"/>
  <c r="AE132" i="1"/>
  <c r="AE133" i="1" s="1"/>
  <c r="AE134" i="1" s="1"/>
  <c r="AE204" i="51"/>
  <c r="AE220" i="51" s="1"/>
  <c r="AE90" i="1"/>
  <c r="AD129" i="1"/>
  <c r="AE130" i="1"/>
  <c r="AE93" i="43"/>
  <c r="AE94" i="43" s="1"/>
  <c r="AE91" i="43"/>
  <c r="AF124" i="46"/>
  <c r="AF121" i="46"/>
  <c r="AF102" i="46"/>
  <c r="AF71" i="46" s="1"/>
  <c r="AF70" i="46" s="1"/>
  <c r="AF124" i="40"/>
  <c r="AF121" i="40"/>
  <c r="AF102" i="40"/>
  <c r="AF71" i="40" s="1"/>
  <c r="AF70" i="40" s="1"/>
  <c r="AE333" i="33"/>
  <c r="AE346" i="33" s="1"/>
  <c r="B152" i="48"/>
  <c r="AF305" i="51" l="1"/>
  <c r="AF309" i="51" s="1"/>
  <c r="AF163" i="33"/>
  <c r="AF86" i="46"/>
  <c r="AE409" i="33"/>
  <c r="AE79" i="59" s="1"/>
  <c r="AE410" i="33"/>
  <c r="AE80" i="59" s="1"/>
  <c r="AE411" i="33"/>
  <c r="AE81" i="59" s="1"/>
  <c r="AE408" i="33"/>
  <c r="AE78" i="59" s="1"/>
  <c r="AF165" i="33"/>
  <c r="AF86" i="48"/>
  <c r="AF164" i="33"/>
  <c r="AF86" i="47"/>
  <c r="AE93" i="1"/>
  <c r="AE94" i="1" s="1"/>
  <c r="AE91" i="1"/>
  <c r="AF156" i="33"/>
  <c r="AF86" i="32"/>
  <c r="AF158" i="33"/>
  <c r="AF86" i="42"/>
  <c r="AF124" i="1"/>
  <c r="AF121" i="1"/>
  <c r="AF124" i="33" s="1"/>
  <c r="AF101" i="33" s="1"/>
  <c r="AF102" i="1"/>
  <c r="AF71" i="1" s="1"/>
  <c r="AF160" i="33"/>
  <c r="AF86" i="40"/>
  <c r="AE328" i="33"/>
  <c r="AE341" i="33" s="1"/>
  <c r="B152" i="40"/>
  <c r="AF166" i="33"/>
  <c r="AF86" i="49"/>
  <c r="AF157" i="33"/>
  <c r="AF86" i="41"/>
  <c r="AF304" i="51"/>
  <c r="AD131" i="1"/>
  <c r="AD137" i="1"/>
  <c r="AF161" i="33"/>
  <c r="AF86" i="44"/>
  <c r="AD79" i="1"/>
  <c r="AE148" i="1" s="1"/>
  <c r="AE136" i="1"/>
  <c r="AE69" i="59"/>
  <c r="AF159" i="33"/>
  <c r="AF86" i="43"/>
  <c r="AF162" i="33"/>
  <c r="AF86" i="45"/>
  <c r="AF246" i="33" l="1"/>
  <c r="AF231" i="33"/>
  <c r="AF70" i="1"/>
  <c r="AF5" i="59" s="1"/>
  <c r="AF56" i="33"/>
  <c r="AD70" i="59"/>
  <c r="AD140" i="1"/>
  <c r="AF249" i="33"/>
  <c r="AF234" i="33"/>
  <c r="AF242" i="33"/>
  <c r="AF227" i="33"/>
  <c r="AF308" i="51"/>
  <c r="AF310" i="51" s="1"/>
  <c r="AF306" i="51"/>
  <c r="AF250" i="33"/>
  <c r="AF235" i="33"/>
  <c r="AF155" i="33"/>
  <c r="AF86" i="1"/>
  <c r="AF240" i="33"/>
  <c r="AF225" i="33"/>
  <c r="AF248" i="33"/>
  <c r="AF233" i="33"/>
  <c r="AF241" i="33"/>
  <c r="AF226" i="33"/>
  <c r="AE323" i="33"/>
  <c r="B152" i="1"/>
  <c r="AF243" i="33"/>
  <c r="AF228" i="33"/>
  <c r="AF245" i="33"/>
  <c r="AF230" i="33"/>
  <c r="AF244" i="33"/>
  <c r="AF229" i="33"/>
  <c r="AF247" i="33"/>
  <c r="AF232" i="33"/>
  <c r="AF55" i="33" l="1"/>
  <c r="AF55" i="59"/>
  <c r="AG59" i="33"/>
  <c r="AF57" i="33"/>
  <c r="AF57" i="59" s="1"/>
  <c r="AF56" i="59"/>
  <c r="AF64" i="33"/>
  <c r="AF184" i="33"/>
  <c r="AF167" i="33"/>
  <c r="AF239" i="33"/>
  <c r="AF251" i="33" s="1"/>
  <c r="AF224" i="33"/>
  <c r="AF236" i="33" s="1"/>
  <c r="AF344" i="51"/>
  <c r="AF348" i="51"/>
  <c r="AF352" i="51"/>
  <c r="AF347" i="51"/>
  <c r="AF351" i="51"/>
  <c r="AF355" i="51"/>
  <c r="AF346" i="51"/>
  <c r="AF350" i="51"/>
  <c r="AF354" i="51"/>
  <c r="AF345" i="51"/>
  <c r="AF349" i="51"/>
  <c r="AF353" i="51"/>
  <c r="AE366" i="33"/>
  <c r="AE336" i="33"/>
  <c r="AD9" i="59" l="1"/>
  <c r="AE376" i="33"/>
  <c r="AF113" i="33"/>
  <c r="AF119" i="33" s="1"/>
  <c r="AF186" i="33"/>
  <c r="AF185" i="33"/>
  <c r="AF114" i="33" s="1"/>
  <c r="AH61" i="33"/>
  <c r="AG60" i="33"/>
  <c r="AF71" i="33"/>
  <c r="AF65" i="33"/>
  <c r="AG84" i="33" s="1"/>
  <c r="AF61" i="59"/>
  <c r="AG91" i="33" l="1"/>
  <c r="AG9" i="55"/>
  <c r="AG4" i="56"/>
  <c r="AG58" i="59"/>
  <c r="AF63" i="59"/>
  <c r="AF70" i="33"/>
  <c r="AH59" i="59"/>
  <c r="AI62" i="33"/>
  <c r="AI60" i="59" s="1"/>
  <c r="AG107" i="49" l="1"/>
  <c r="AG106" i="49" s="1"/>
  <c r="AG109" i="49" s="1"/>
  <c r="AG103" i="49" s="1"/>
  <c r="AG107" i="48"/>
  <c r="AG106" i="48" s="1"/>
  <c r="AG109" i="48" s="1"/>
  <c r="AG103" i="48" s="1"/>
  <c r="AG107" i="47"/>
  <c r="AG106" i="47" s="1"/>
  <c r="AG109" i="47" s="1"/>
  <c r="AG103" i="47" s="1"/>
  <c r="AG107" i="46"/>
  <c r="AG106" i="46" s="1"/>
  <c r="AG109" i="46" s="1"/>
  <c r="AG103" i="46" s="1"/>
  <c r="AG107" i="45"/>
  <c r="AG106" i="45" s="1"/>
  <c r="AG109" i="45" s="1"/>
  <c r="AG103" i="45" s="1"/>
  <c r="AG107" i="40"/>
  <c r="AG106" i="40" s="1"/>
  <c r="AG109" i="40" s="1"/>
  <c r="AG103" i="40" s="1"/>
  <c r="AG107" i="43"/>
  <c r="AG106" i="43" s="1"/>
  <c r="AG109" i="43" s="1"/>
  <c r="AG103" i="43" s="1"/>
  <c r="AG107" i="44"/>
  <c r="AG106" i="44" s="1"/>
  <c r="AG109" i="44" s="1"/>
  <c r="AG103" i="44" s="1"/>
  <c r="AG107" i="42"/>
  <c r="AG106" i="42" s="1"/>
  <c r="AG109" i="42" s="1"/>
  <c r="AG103" i="42" s="1"/>
  <c r="AG107" i="32"/>
  <c r="AG106" i="32" s="1"/>
  <c r="AG109" i="32" s="1"/>
  <c r="AG103" i="32" s="1"/>
  <c r="AG107" i="41"/>
  <c r="AG106" i="41" s="1"/>
  <c r="AG109" i="41" s="1"/>
  <c r="AG103" i="41" s="1"/>
  <c r="AG107" i="1"/>
  <c r="AG8" i="55"/>
  <c r="AF3" i="56"/>
  <c r="AF81" i="49"/>
  <c r="AF62" i="49" s="1"/>
  <c r="AF63" i="49" s="1"/>
  <c r="AF81" i="48"/>
  <c r="AF62" i="48" s="1"/>
  <c r="AF63" i="48" s="1"/>
  <c r="AF81" i="47"/>
  <c r="AF62" i="47" s="1"/>
  <c r="AF63" i="47" s="1"/>
  <c r="AF81" i="46"/>
  <c r="AF62" i="46" s="1"/>
  <c r="AF63" i="46" s="1"/>
  <c r="AF81" i="44"/>
  <c r="AF62" i="44" s="1"/>
  <c r="AF63" i="44" s="1"/>
  <c r="AF81" i="40"/>
  <c r="AF62" i="40" s="1"/>
  <c r="AF63" i="40" s="1"/>
  <c r="AF81" i="45"/>
  <c r="AF62" i="45" s="1"/>
  <c r="AF63" i="45" s="1"/>
  <c r="AF81" i="43"/>
  <c r="AF62" i="43" s="1"/>
  <c r="AF63" i="43" s="1"/>
  <c r="AF81" i="41"/>
  <c r="AF62" i="41" s="1"/>
  <c r="AF63" i="41" s="1"/>
  <c r="AF81" i="42"/>
  <c r="AF62" i="42" s="1"/>
  <c r="AF63" i="42" s="1"/>
  <c r="AF81" i="1"/>
  <c r="AF62" i="1" s="1"/>
  <c r="AF63" i="1" s="1"/>
  <c r="AF81" i="32"/>
  <c r="AF62" i="32" s="1"/>
  <c r="AF63" i="32" s="1"/>
  <c r="AF62" i="59"/>
  <c r="AG72" i="33"/>
  <c r="AF64" i="1" l="1"/>
  <c r="AF65" i="1" s="1"/>
  <c r="AF155" i="1"/>
  <c r="AF155" i="42"/>
  <c r="AF64" i="42"/>
  <c r="AF65" i="42" s="1"/>
  <c r="AF68" i="42" s="1"/>
  <c r="AF155" i="40"/>
  <c r="AF64" i="40"/>
  <c r="AF65" i="40" s="1"/>
  <c r="AF68" i="40" s="1"/>
  <c r="AF155" i="48"/>
  <c r="AF64" i="48"/>
  <c r="AF65" i="48" s="1"/>
  <c r="AF68" i="48" s="1"/>
  <c r="AG106" i="1"/>
  <c r="AG97" i="33"/>
  <c r="AG101" i="44"/>
  <c r="AG215" i="33" s="1"/>
  <c r="AG66" i="44"/>
  <c r="AG101" i="46"/>
  <c r="AG217" i="33" s="1"/>
  <c r="AG66" i="46"/>
  <c r="AF64" i="41"/>
  <c r="AF65" i="41" s="1"/>
  <c r="AF68" i="41" s="1"/>
  <c r="AF155" i="41"/>
  <c r="AF155" i="44"/>
  <c r="AF64" i="44"/>
  <c r="AF65" i="44" s="1"/>
  <c r="AF68" i="44" s="1"/>
  <c r="AF155" i="49"/>
  <c r="AF64" i="49"/>
  <c r="AF65" i="49" s="1"/>
  <c r="AF68" i="49" s="1"/>
  <c r="AG101" i="41"/>
  <c r="AG211" i="33" s="1"/>
  <c r="AG66" i="41"/>
  <c r="AG101" i="43"/>
  <c r="AG213" i="33" s="1"/>
  <c r="AG66" i="43"/>
  <c r="AG101" i="47"/>
  <c r="AG218" i="33" s="1"/>
  <c r="AG66" i="47"/>
  <c r="AF155" i="32"/>
  <c r="AF64" i="32"/>
  <c r="AF65" i="32" s="1"/>
  <c r="AF68" i="32" s="1"/>
  <c r="AG64" i="59"/>
  <c r="AF155" i="43"/>
  <c r="AF64" i="43"/>
  <c r="AF65" i="43" s="1"/>
  <c r="AF68" i="43" s="1"/>
  <c r="AF64" i="46"/>
  <c r="AF65" i="46" s="1"/>
  <c r="AF68" i="46" s="1"/>
  <c r="AF155" i="46"/>
  <c r="AF55" i="56"/>
  <c r="AF56" i="56" s="1"/>
  <c r="AF37" i="56"/>
  <c r="AF38" i="56" s="1"/>
  <c r="AF47" i="56"/>
  <c r="AF42" i="56"/>
  <c r="AF43" i="56" s="1"/>
  <c r="AG101" i="32"/>
  <c r="AG210" i="33" s="1"/>
  <c r="AG66" i="32"/>
  <c r="AG101" i="40"/>
  <c r="AG214" i="33" s="1"/>
  <c r="AG66" i="40"/>
  <c r="AG101" i="48"/>
  <c r="AG219" i="33" s="1"/>
  <c r="AG66" i="48"/>
  <c r="AF155" i="45"/>
  <c r="AF64" i="45"/>
  <c r="AF65" i="45" s="1"/>
  <c r="AF68" i="45" s="1"/>
  <c r="AF155" i="47"/>
  <c r="AF64" i="47"/>
  <c r="AF65" i="47" s="1"/>
  <c r="AF68" i="47" s="1"/>
  <c r="AG90" i="33"/>
  <c r="AG83" i="33"/>
  <c r="AG101" i="42"/>
  <c r="AG212" i="33" s="1"/>
  <c r="AG66" i="42"/>
  <c r="AG101" i="45"/>
  <c r="AG216" i="33" s="1"/>
  <c r="AG66" i="45"/>
  <c r="AG101" i="49"/>
  <c r="AG220" i="33" s="1"/>
  <c r="AG66" i="49"/>
  <c r="AF139" i="47" l="1"/>
  <c r="AF73" i="47"/>
  <c r="AG74" i="47" s="1"/>
  <c r="AF59" i="56"/>
  <c r="AF60" i="56"/>
  <c r="AF133" i="33" s="1"/>
  <c r="AF139" i="43"/>
  <c r="AF73" i="43"/>
  <c r="AG74" i="43" s="1"/>
  <c r="AF139" i="32"/>
  <c r="AF73" i="32"/>
  <c r="AG74" i="32" s="1"/>
  <c r="AF139" i="49"/>
  <c r="AF73" i="49"/>
  <c r="AG74" i="49" s="1"/>
  <c r="AF84" i="48"/>
  <c r="AF139" i="48"/>
  <c r="AF73" i="48"/>
  <c r="AG74" i="48" s="1"/>
  <c r="AF84" i="42"/>
  <c r="AF139" i="42"/>
  <c r="AF73" i="42"/>
  <c r="AG74" i="42" s="1"/>
  <c r="AF52" i="56"/>
  <c r="AF139" i="41"/>
  <c r="AF73" i="41"/>
  <c r="AG74" i="41" s="1"/>
  <c r="AF139" i="45"/>
  <c r="AF73" i="45"/>
  <c r="AG74" i="45" s="1"/>
  <c r="AG41" i="56"/>
  <c r="AF139" i="44"/>
  <c r="AF73" i="44"/>
  <c r="AG74" i="44" s="1"/>
  <c r="AF139" i="40"/>
  <c r="AF73" i="40"/>
  <c r="AG74" i="40" s="1"/>
  <c r="AG46" i="56"/>
  <c r="AF49" i="56"/>
  <c r="AF139" i="46"/>
  <c r="AF73" i="46"/>
  <c r="AG74" i="46" s="1"/>
  <c r="AG109" i="1"/>
  <c r="AG103" i="1" s="1"/>
  <c r="AG96" i="33"/>
  <c r="AG104" i="33" s="1"/>
  <c r="AF68" i="1"/>
  <c r="AF43" i="33"/>
  <c r="AF84" i="43" l="1"/>
  <c r="AF48" i="56"/>
  <c r="AG85" i="40"/>
  <c r="AG281" i="51"/>
  <c r="AG61" i="40"/>
  <c r="AG85" i="44"/>
  <c r="AG282" i="51"/>
  <c r="AG61" i="44"/>
  <c r="AF87" i="48"/>
  <c r="AF88" i="48"/>
  <c r="AF362" i="33"/>
  <c r="AG85" i="32"/>
  <c r="AG277" i="51"/>
  <c r="AG61" i="32"/>
  <c r="AF61" i="56"/>
  <c r="AF132" i="33"/>
  <c r="AF75" i="59" s="1"/>
  <c r="AG101" i="1"/>
  <c r="AG209" i="33" s="1"/>
  <c r="AG66" i="1"/>
  <c r="AG85" i="45"/>
  <c r="AG283" i="51"/>
  <c r="AG61" i="45"/>
  <c r="AG85" i="41"/>
  <c r="AG278" i="51"/>
  <c r="AG61" i="41"/>
  <c r="AF88" i="42"/>
  <c r="AF87" i="42"/>
  <c r="AF355" i="33"/>
  <c r="AG85" i="49"/>
  <c r="AG287" i="51"/>
  <c r="AG61" i="49"/>
  <c r="AF88" i="43"/>
  <c r="AF87" i="43"/>
  <c r="AF356" i="33"/>
  <c r="AG85" i="47"/>
  <c r="AG285" i="51"/>
  <c r="AG61" i="47"/>
  <c r="AF38" i="33"/>
  <c r="AF42" i="33"/>
  <c r="AF47" i="59" s="1"/>
  <c r="AF40" i="33"/>
  <c r="AF44" i="33"/>
  <c r="AF84" i="40"/>
  <c r="AF84" i="44"/>
  <c r="AG85" i="48"/>
  <c r="AG286" i="51"/>
  <c r="AG61" i="48"/>
  <c r="AF84" i="32"/>
  <c r="AG85" i="46"/>
  <c r="AG284" i="51"/>
  <c r="AG61" i="46"/>
  <c r="AF46" i="33"/>
  <c r="AF49" i="59" s="1"/>
  <c r="AF139" i="1"/>
  <c r="AF73" i="1"/>
  <c r="AG74" i="1" s="1"/>
  <c r="AF84" i="46"/>
  <c r="AF84" i="45"/>
  <c r="AF84" i="41"/>
  <c r="AG85" i="42"/>
  <c r="AG279" i="51"/>
  <c r="AG61" i="42"/>
  <c r="AF84" i="49"/>
  <c r="AG85" i="43"/>
  <c r="AG280" i="51"/>
  <c r="AG61" i="43"/>
  <c r="AF84" i="47"/>
  <c r="AF84" i="1" l="1"/>
  <c r="AG67" i="43"/>
  <c r="CX53" i="57"/>
  <c r="AG78" i="43"/>
  <c r="AG77" i="43"/>
  <c r="AG128" i="43"/>
  <c r="AG112" i="43"/>
  <c r="AF88" i="49"/>
  <c r="AF87" i="49"/>
  <c r="AF363" i="33"/>
  <c r="AF88" i="46"/>
  <c r="AF87" i="46"/>
  <c r="AF360" i="33"/>
  <c r="AF352" i="33"/>
  <c r="AF88" i="1"/>
  <c r="AF87" i="1"/>
  <c r="AF48" i="33"/>
  <c r="AF87" i="40"/>
  <c r="AF88" i="40"/>
  <c r="AF357" i="33"/>
  <c r="AG67" i="49"/>
  <c r="CX60" i="57"/>
  <c r="AG128" i="49"/>
  <c r="AG78" i="49"/>
  <c r="AG77" i="49"/>
  <c r="AG112" i="49"/>
  <c r="AF132" i="48"/>
  <c r="AF133" i="48" s="1"/>
  <c r="AF134" i="48" s="1"/>
  <c r="AE79" i="48" s="1"/>
  <c r="AF148" i="48" s="1"/>
  <c r="AF405" i="33"/>
  <c r="AF214" i="51"/>
  <c r="AF230" i="51" s="1"/>
  <c r="AF90" i="48"/>
  <c r="AE129" i="48"/>
  <c r="AE131" i="48" s="1"/>
  <c r="AE140" i="48" s="1"/>
  <c r="AF130" i="48"/>
  <c r="AG67" i="42"/>
  <c r="CX52" i="57"/>
  <c r="AG78" i="42"/>
  <c r="AG77" i="42"/>
  <c r="AG128" i="42"/>
  <c r="AG112" i="42"/>
  <c r="AF88" i="41"/>
  <c r="AF87" i="41"/>
  <c r="AF354" i="33"/>
  <c r="AG85" i="1"/>
  <c r="AG49" i="33" s="1"/>
  <c r="AG51" i="59" s="1"/>
  <c r="AG276" i="51"/>
  <c r="AG61" i="1"/>
  <c r="AG67" i="47"/>
  <c r="CX58" i="57"/>
  <c r="AG128" i="47"/>
  <c r="AG77" i="47"/>
  <c r="AG78" i="47"/>
  <c r="AG112" i="47"/>
  <c r="AF88" i="45"/>
  <c r="AF87" i="45"/>
  <c r="AF359" i="33"/>
  <c r="AG67" i="46"/>
  <c r="CX57" i="57"/>
  <c r="AG77" i="46"/>
  <c r="AG78" i="46"/>
  <c r="AG128" i="46"/>
  <c r="AG112" i="46"/>
  <c r="AF88" i="32"/>
  <c r="AF87" i="32"/>
  <c r="AF353" i="33"/>
  <c r="AF132" i="42"/>
  <c r="AF133" i="42" s="1"/>
  <c r="AF134" i="42" s="1"/>
  <c r="AE79" i="42" s="1"/>
  <c r="AF148" i="42" s="1"/>
  <c r="AF398" i="33"/>
  <c r="AF207" i="51"/>
  <c r="AF223" i="51" s="1"/>
  <c r="AF90" i="42"/>
  <c r="AE129" i="42"/>
  <c r="AE131" i="42" s="1"/>
  <c r="AE140" i="42" s="1"/>
  <c r="AF130" i="42"/>
  <c r="AF62" i="56"/>
  <c r="AF135" i="33" s="1"/>
  <c r="AF134" i="33"/>
  <c r="AF76" i="59" s="1"/>
  <c r="AG67" i="44"/>
  <c r="CX55" i="57"/>
  <c r="AG77" i="44"/>
  <c r="AG78" i="44"/>
  <c r="AG128" i="44"/>
  <c r="AG112" i="44"/>
  <c r="AG67" i="40"/>
  <c r="CX54" i="57"/>
  <c r="AG128" i="40"/>
  <c r="AG77" i="40"/>
  <c r="AG78" i="40"/>
  <c r="AG112" i="40"/>
  <c r="AF87" i="47"/>
  <c r="AF88" i="47"/>
  <c r="AF361" i="33"/>
  <c r="AG67" i="48"/>
  <c r="CX59" i="57"/>
  <c r="AG128" i="48"/>
  <c r="AG78" i="48"/>
  <c r="AG77" i="48"/>
  <c r="AG112" i="48"/>
  <c r="AF88" i="44"/>
  <c r="AF87" i="44"/>
  <c r="AF358" i="33"/>
  <c r="AF132" i="43"/>
  <c r="AF133" i="43" s="1"/>
  <c r="AF134" i="43" s="1"/>
  <c r="AE79" i="43" s="1"/>
  <c r="AF148" i="43" s="1"/>
  <c r="AF399" i="33"/>
  <c r="AF208" i="51"/>
  <c r="AF224" i="51" s="1"/>
  <c r="AF90" i="43"/>
  <c r="AF130" i="43"/>
  <c r="AE129" i="43"/>
  <c r="AE131" i="43" s="1"/>
  <c r="AE140" i="43" s="1"/>
  <c r="AG67" i="41"/>
  <c r="CX51" i="57"/>
  <c r="AG78" i="41"/>
  <c r="AG77" i="41"/>
  <c r="AG128" i="41"/>
  <c r="AG112" i="41"/>
  <c r="AG67" i="45"/>
  <c r="CX56" i="57"/>
  <c r="AG78" i="45"/>
  <c r="AG128" i="45"/>
  <c r="AG77" i="45"/>
  <c r="AG112" i="45"/>
  <c r="AG67" i="32"/>
  <c r="CX50" i="57"/>
  <c r="AG128" i="32"/>
  <c r="AG78" i="32"/>
  <c r="AG77" i="32"/>
  <c r="AG112" i="32"/>
  <c r="AG119" i="45" l="1"/>
  <c r="AG116" i="45"/>
  <c r="AG114" i="45"/>
  <c r="AG115" i="45" s="1"/>
  <c r="AG261" i="33" s="1"/>
  <c r="AF93" i="43"/>
  <c r="AF94" i="43" s="1"/>
  <c r="AF91" i="43"/>
  <c r="AF132" i="47"/>
  <c r="AF133" i="47" s="1"/>
  <c r="AF134" i="47" s="1"/>
  <c r="AE79" i="47" s="1"/>
  <c r="AF148" i="47" s="1"/>
  <c r="AF404" i="33"/>
  <c r="AF213" i="51"/>
  <c r="AF229" i="51" s="1"/>
  <c r="AF90" i="47"/>
  <c r="AE129" i="47"/>
  <c r="AE131" i="47" s="1"/>
  <c r="AE140" i="47" s="1"/>
  <c r="AF130" i="47"/>
  <c r="AF93" i="42"/>
  <c r="AF94" i="42" s="1"/>
  <c r="AF91" i="42"/>
  <c r="AG119" i="46"/>
  <c r="AG116" i="46"/>
  <c r="AG114" i="46"/>
  <c r="AG115" i="46" s="1"/>
  <c r="AG262" i="33" s="1"/>
  <c r="AG119" i="47"/>
  <c r="AG116" i="47"/>
  <c r="AG114" i="47"/>
  <c r="AG115" i="47" s="1"/>
  <c r="AG263" i="33" s="1"/>
  <c r="AG290" i="51"/>
  <c r="AG288" i="51"/>
  <c r="AF93" i="48"/>
  <c r="AF94" i="48" s="1"/>
  <c r="AF91" i="48"/>
  <c r="AG119" i="49"/>
  <c r="AG116" i="49"/>
  <c r="AG114" i="49"/>
  <c r="AG115" i="49" s="1"/>
  <c r="AG265" i="33" s="1"/>
  <c r="AF132" i="40"/>
  <c r="AF133" i="40" s="1"/>
  <c r="AF134" i="40" s="1"/>
  <c r="AF400" i="33"/>
  <c r="AF209" i="51"/>
  <c r="AF225" i="51" s="1"/>
  <c r="AF90" i="40"/>
  <c r="AE129" i="40"/>
  <c r="AE131" i="40" s="1"/>
  <c r="AF130" i="40"/>
  <c r="AF51" i="33"/>
  <c r="AF52" i="59" s="1"/>
  <c r="AF132" i="49"/>
  <c r="AF133" i="49" s="1"/>
  <c r="AF134" i="49" s="1"/>
  <c r="AE79" i="49" s="1"/>
  <c r="AF148" i="49" s="1"/>
  <c r="AF406" i="33"/>
  <c r="AF215" i="51"/>
  <c r="AF231" i="51" s="1"/>
  <c r="AF90" i="49"/>
  <c r="AF130" i="49"/>
  <c r="AE129" i="49"/>
  <c r="AE131" i="49" s="1"/>
  <c r="AE140" i="49" s="1"/>
  <c r="AF327" i="33"/>
  <c r="AF340" i="33" s="1"/>
  <c r="AG119" i="32"/>
  <c r="AG116" i="32"/>
  <c r="AG114" i="32"/>
  <c r="AG115" i="32" s="1"/>
  <c r="AG255" i="33" s="1"/>
  <c r="AG116" i="44"/>
  <c r="AG119" i="44"/>
  <c r="AG114" i="44"/>
  <c r="AG115" i="44" s="1"/>
  <c r="AG260" i="33" s="1"/>
  <c r="AF77" i="59"/>
  <c r="AG50" i="32"/>
  <c r="AG50" i="40"/>
  <c r="AG50" i="41"/>
  <c r="AG50" i="49"/>
  <c r="AG50" i="48"/>
  <c r="AG50" i="47"/>
  <c r="AG50" i="42"/>
  <c r="AG50" i="1"/>
  <c r="AG50" i="46"/>
  <c r="AG50" i="44"/>
  <c r="AG50" i="45"/>
  <c r="AG50" i="43"/>
  <c r="AF132" i="45"/>
  <c r="AF133" i="45" s="1"/>
  <c r="AF134" i="45" s="1"/>
  <c r="AE79" i="45" s="1"/>
  <c r="AF148" i="45" s="1"/>
  <c r="AF402" i="33"/>
  <c r="AF211" i="51"/>
  <c r="AF227" i="51" s="1"/>
  <c r="AF90" i="45"/>
  <c r="AE129" i="45"/>
  <c r="AE131" i="45" s="1"/>
  <c r="AE140" i="45" s="1"/>
  <c r="AF130" i="45"/>
  <c r="AF132" i="41"/>
  <c r="AF133" i="41" s="1"/>
  <c r="AF134" i="41" s="1"/>
  <c r="AE79" i="41" s="1"/>
  <c r="AF148" i="41" s="1"/>
  <c r="AF397" i="33"/>
  <c r="AF206" i="51"/>
  <c r="AF222" i="51" s="1"/>
  <c r="AF90" i="41"/>
  <c r="AF130" i="41"/>
  <c r="AE129" i="41"/>
  <c r="AE131" i="41" s="1"/>
  <c r="AE140" i="41" s="1"/>
  <c r="AF132" i="1"/>
  <c r="AF133" i="1" s="1"/>
  <c r="AF134" i="1" s="1"/>
  <c r="AF395" i="33"/>
  <c r="AF204" i="51"/>
  <c r="AF220" i="51" s="1"/>
  <c r="AF90" i="1"/>
  <c r="AF130" i="1"/>
  <c r="AE129" i="1"/>
  <c r="AF132" i="46"/>
  <c r="AF133" i="46" s="1"/>
  <c r="AF134" i="46" s="1"/>
  <c r="AE79" i="46" s="1"/>
  <c r="AF148" i="46" s="1"/>
  <c r="AF403" i="33"/>
  <c r="AF212" i="51"/>
  <c r="AF228" i="51" s="1"/>
  <c r="AF90" i="46"/>
  <c r="AE129" i="46"/>
  <c r="AE131" i="46" s="1"/>
  <c r="AE140" i="46" s="1"/>
  <c r="AF130" i="46"/>
  <c r="AG119" i="43"/>
  <c r="AG116" i="43"/>
  <c r="AG114" i="43"/>
  <c r="AG115" i="43" s="1"/>
  <c r="AG258" i="33" s="1"/>
  <c r="B145" i="43"/>
  <c r="AF132" i="44"/>
  <c r="AF133" i="44" s="1"/>
  <c r="AF134" i="44" s="1"/>
  <c r="AE79" i="44" s="1"/>
  <c r="AF148" i="44" s="1"/>
  <c r="AF401" i="33"/>
  <c r="AF210" i="51"/>
  <c r="AF226" i="51" s="1"/>
  <c r="AF90" i="44"/>
  <c r="AE129" i="44"/>
  <c r="AE131" i="44" s="1"/>
  <c r="AE140" i="44" s="1"/>
  <c r="AF130" i="44"/>
  <c r="AG119" i="40"/>
  <c r="AG116" i="40"/>
  <c r="AG114" i="40"/>
  <c r="AG115" i="40" s="1"/>
  <c r="AG259" i="33" s="1"/>
  <c r="AG119" i="42"/>
  <c r="AG116" i="42"/>
  <c r="AG114" i="42"/>
  <c r="AG115" i="42" s="1"/>
  <c r="AG257" i="33" s="1"/>
  <c r="AF364" i="33"/>
  <c r="AG119" i="41"/>
  <c r="AG116" i="41"/>
  <c r="AG114" i="41"/>
  <c r="AG115" i="41" s="1"/>
  <c r="AG256" i="33" s="1"/>
  <c r="AG119" i="48"/>
  <c r="AG116" i="48"/>
  <c r="AG114" i="48"/>
  <c r="AG115" i="48" s="1"/>
  <c r="AG264" i="33" s="1"/>
  <c r="B145" i="42"/>
  <c r="AF326" i="33"/>
  <c r="AF339" i="33" s="1"/>
  <c r="AF132" i="32"/>
  <c r="AF133" i="32" s="1"/>
  <c r="AF134" i="32" s="1"/>
  <c r="AE79" i="32" s="1"/>
  <c r="AF148" i="32" s="1"/>
  <c r="AF396" i="33"/>
  <c r="AF205" i="51"/>
  <c r="AF221" i="51" s="1"/>
  <c r="AF90" i="32"/>
  <c r="AE129" i="32"/>
  <c r="AE131" i="32" s="1"/>
  <c r="AE140" i="32" s="1"/>
  <c r="AF130" i="32"/>
  <c r="AG67" i="1"/>
  <c r="AG45" i="33" s="1"/>
  <c r="AG39" i="33"/>
  <c r="CX49" i="57"/>
  <c r="CX61" i="57" s="1"/>
  <c r="AG128" i="1"/>
  <c r="AG78" i="1"/>
  <c r="AG77" i="1"/>
  <c r="AG112" i="1"/>
  <c r="B145" i="48"/>
  <c r="AF333" i="33"/>
  <c r="AF346" i="33" s="1"/>
  <c r="AF53" i="33"/>
  <c r="AF54" i="59" s="1"/>
  <c r="AF52" i="33"/>
  <c r="AF53" i="59" s="1"/>
  <c r="AF87" i="33"/>
  <c r="H82" i="27"/>
  <c r="J82" i="27" s="1"/>
  <c r="AF50" i="59"/>
  <c r="AF369" i="33"/>
  <c r="AF375" i="33" s="1"/>
  <c r="B145" i="32" l="1"/>
  <c r="AF93" i="32"/>
  <c r="AF94" i="32" s="1"/>
  <c r="AF91" i="32"/>
  <c r="AG124" i="40"/>
  <c r="AG121" i="40"/>
  <c r="AG102" i="40"/>
  <c r="AG71" i="40" s="1"/>
  <c r="AG70" i="40" s="1"/>
  <c r="AF93" i="1"/>
  <c r="AF94" i="1" s="1"/>
  <c r="AF91" i="1"/>
  <c r="B145" i="41"/>
  <c r="AF93" i="45"/>
  <c r="AF94" i="45" s="1"/>
  <c r="AF91" i="45"/>
  <c r="AG102" i="49"/>
  <c r="AG71" i="49" s="1"/>
  <c r="AG70" i="49" s="1"/>
  <c r="AG124" i="49"/>
  <c r="AG121" i="49"/>
  <c r="AG48" i="59"/>
  <c r="AG124" i="41"/>
  <c r="AG121" i="41"/>
  <c r="AG102" i="41"/>
  <c r="AG71" i="41" s="1"/>
  <c r="AG70" i="41" s="1"/>
  <c r="AG124" i="42"/>
  <c r="AG121" i="42"/>
  <c r="AG102" i="42"/>
  <c r="AG71" i="42" s="1"/>
  <c r="AG70" i="42" s="1"/>
  <c r="B145" i="46"/>
  <c r="AF331" i="33"/>
  <c r="AF344" i="33" s="1"/>
  <c r="AF325" i="33"/>
  <c r="AF338" i="33" s="1"/>
  <c r="B145" i="49"/>
  <c r="AE72" i="59"/>
  <c r="AE140" i="40"/>
  <c r="AE79" i="40"/>
  <c r="AF148" i="40" s="1"/>
  <c r="AF71" i="59"/>
  <c r="AG119" i="1"/>
  <c r="AG116" i="1"/>
  <c r="AG114" i="1"/>
  <c r="AG115" i="1" s="1"/>
  <c r="AG254" i="33" s="1"/>
  <c r="AG124" i="48"/>
  <c r="AG121" i="48"/>
  <c r="AG102" i="48"/>
  <c r="AG71" i="48" s="1"/>
  <c r="AG70" i="48" s="1"/>
  <c r="B145" i="44"/>
  <c r="AF329" i="33"/>
  <c r="AF342" i="33" s="1"/>
  <c r="AF93" i="46"/>
  <c r="AF94" i="46" s="1"/>
  <c r="AF91" i="46"/>
  <c r="AE131" i="1"/>
  <c r="AE137" i="1"/>
  <c r="AF409" i="33"/>
  <c r="AF79" i="59" s="1"/>
  <c r="AF410" i="33"/>
  <c r="AF80" i="59" s="1"/>
  <c r="AF411" i="33"/>
  <c r="AF81" i="59" s="1"/>
  <c r="AF408" i="33"/>
  <c r="AF78" i="59" s="1"/>
  <c r="AF93" i="41"/>
  <c r="AF94" i="41" s="1"/>
  <c r="AF91" i="41"/>
  <c r="AG121" i="44"/>
  <c r="AG102" i="44"/>
  <c r="AG71" i="44" s="1"/>
  <c r="AG70" i="44" s="1"/>
  <c r="AG124" i="44"/>
  <c r="AG124" i="32"/>
  <c r="AG121" i="32"/>
  <c r="AG102" i="32"/>
  <c r="AG71" i="32" s="1"/>
  <c r="AG70" i="32" s="1"/>
  <c r="AF334" i="33"/>
  <c r="AF347" i="33" s="1"/>
  <c r="AF93" i="40"/>
  <c r="AF94" i="40" s="1"/>
  <c r="AF91" i="40"/>
  <c r="AG124" i="46"/>
  <c r="AG121" i="46"/>
  <c r="AG102" i="46"/>
  <c r="AG71" i="46" s="1"/>
  <c r="AG70" i="46" s="1"/>
  <c r="B145" i="47"/>
  <c r="AF332" i="33"/>
  <c r="AF345" i="33" s="1"/>
  <c r="AF324" i="33"/>
  <c r="AF337" i="33" s="1"/>
  <c r="AF93" i="44"/>
  <c r="AF94" i="44" s="1"/>
  <c r="AF91" i="44"/>
  <c r="AG124" i="43"/>
  <c r="AG121" i="43"/>
  <c r="AG102" i="43"/>
  <c r="AG71" i="43" s="1"/>
  <c r="AG70" i="43" s="1"/>
  <c r="AF136" i="1"/>
  <c r="AE79" i="1"/>
  <c r="AF148" i="1" s="1"/>
  <c r="AF69" i="59"/>
  <c r="B145" i="45"/>
  <c r="AF330" i="33"/>
  <c r="AF343" i="33" s="1"/>
  <c r="AF93" i="49"/>
  <c r="AF94" i="49" s="1"/>
  <c r="AF91" i="49"/>
  <c r="AG292" i="51"/>
  <c r="AG301" i="51"/>
  <c r="AG300" i="51"/>
  <c r="AG297" i="51"/>
  <c r="AG293" i="51"/>
  <c r="AG298" i="51"/>
  <c r="AG295" i="51"/>
  <c r="AG294" i="51"/>
  <c r="AG291" i="51"/>
  <c r="AG299" i="51"/>
  <c r="AG296" i="51"/>
  <c r="AG124" i="47"/>
  <c r="AG121" i="47"/>
  <c r="AG102" i="47"/>
  <c r="AG71" i="47" s="1"/>
  <c r="AG70" i="47" s="1"/>
  <c r="AF93" i="47"/>
  <c r="AF94" i="47" s="1"/>
  <c r="AF91" i="47"/>
  <c r="AG124" i="45"/>
  <c r="AG121" i="45"/>
  <c r="AG102" i="45"/>
  <c r="AG71" i="45" s="1"/>
  <c r="AG70" i="45" s="1"/>
  <c r="AG305" i="51" l="1"/>
  <c r="AG309" i="51" s="1"/>
  <c r="AE70" i="59"/>
  <c r="AE140" i="1"/>
  <c r="AG124" i="1"/>
  <c r="AG121" i="1"/>
  <c r="AG124" i="33" s="1"/>
  <c r="AG101" i="33" s="1"/>
  <c r="AG102" i="1"/>
  <c r="AG71" i="1" s="1"/>
  <c r="AG166" i="33"/>
  <c r="AG86" i="49"/>
  <c r="AF323" i="33"/>
  <c r="AG159" i="33"/>
  <c r="AG86" i="43"/>
  <c r="AG156" i="33"/>
  <c r="AG86" i="32"/>
  <c r="AG165" i="33"/>
  <c r="AG86" i="48"/>
  <c r="AG304" i="51"/>
  <c r="AG163" i="33"/>
  <c r="AG86" i="46"/>
  <c r="AG161" i="33"/>
  <c r="AG86" i="44"/>
  <c r="AF328" i="33"/>
  <c r="AF341" i="33" s="1"/>
  <c r="AG157" i="33"/>
  <c r="AG86" i="41"/>
  <c r="AG160" i="33"/>
  <c r="AG86" i="40"/>
  <c r="AG162" i="33"/>
  <c r="AG86" i="45"/>
  <c r="AG164" i="33"/>
  <c r="AG86" i="47"/>
  <c r="B145" i="40"/>
  <c r="AG158" i="33"/>
  <c r="AG86" i="42"/>
  <c r="AG308" i="51" l="1"/>
  <c r="AG310" i="51" s="1"/>
  <c r="AG306" i="51"/>
  <c r="AG240" i="33"/>
  <c r="AG225" i="33"/>
  <c r="AG246" i="33"/>
  <c r="AG231" i="33"/>
  <c r="AG241" i="33"/>
  <c r="AG226" i="33"/>
  <c r="AG245" i="33"/>
  <c r="AG230" i="33"/>
  <c r="AG155" i="33"/>
  <c r="AG86" i="1"/>
  <c r="AG242" i="33"/>
  <c r="AG227" i="33"/>
  <c r="AG249" i="33"/>
  <c r="AG234" i="33"/>
  <c r="AG243" i="33"/>
  <c r="AG228" i="33"/>
  <c r="AG250" i="33"/>
  <c r="AG235" i="33"/>
  <c r="B145" i="1"/>
  <c r="AG248" i="33"/>
  <c r="AG233" i="33"/>
  <c r="AG244" i="33"/>
  <c r="AG229" i="33"/>
  <c r="AG247" i="33"/>
  <c r="AG232" i="33"/>
  <c r="AF366" i="33"/>
  <c r="AF336" i="33"/>
  <c r="AG70" i="1"/>
  <c r="AG5" i="59" s="1"/>
  <c r="AG56" i="33"/>
  <c r="AG55" i="33" l="1"/>
  <c r="AG55" i="59"/>
  <c r="AH59" i="33"/>
  <c r="AG184" i="33"/>
  <c r="AG167" i="33"/>
  <c r="AG239" i="33"/>
  <c r="AG251" i="33" s="1"/>
  <c r="AG224" i="33"/>
  <c r="AG236" i="33" s="1"/>
  <c r="AG57" i="33"/>
  <c r="AG57" i="59" s="1"/>
  <c r="AG56" i="59"/>
  <c r="AG64" i="33"/>
  <c r="AE9" i="59"/>
  <c r="AF376" i="33"/>
  <c r="AG344" i="51"/>
  <c r="AG348" i="51"/>
  <c r="AG352" i="51"/>
  <c r="AG347" i="51"/>
  <c r="AG351" i="51"/>
  <c r="AG355" i="51"/>
  <c r="AG346" i="51"/>
  <c r="AG350" i="51"/>
  <c r="AG354" i="51"/>
  <c r="AG345" i="51"/>
  <c r="AG349" i="51"/>
  <c r="AG353" i="51"/>
  <c r="AG113" i="33" l="1"/>
  <c r="AG119" i="33" s="1"/>
  <c r="AG186" i="33"/>
  <c r="AG185" i="33"/>
  <c r="AG114" i="33" s="1"/>
  <c r="AI61" i="33"/>
  <c r="AH60" i="33"/>
  <c r="AG71" i="33"/>
  <c r="AG65" i="33"/>
  <c r="AH84" i="33" s="1"/>
  <c r="AG61" i="59"/>
  <c r="AI59" i="59" l="1"/>
  <c r="AJ62" i="33"/>
  <c r="AJ60" i="59" s="1"/>
  <c r="AG63" i="59"/>
  <c r="AG70" i="33"/>
  <c r="AH91" i="33"/>
  <c r="AH9" i="55"/>
  <c r="AH4" i="56"/>
  <c r="AH58" i="59"/>
  <c r="AG3" i="56" l="1"/>
  <c r="AG81" i="49"/>
  <c r="AG62" i="49" s="1"/>
  <c r="AG63" i="49" s="1"/>
  <c r="AG81" i="48"/>
  <c r="AG62" i="48" s="1"/>
  <c r="AG63" i="48" s="1"/>
  <c r="AG81" i="47"/>
  <c r="AG62" i="47" s="1"/>
  <c r="AG63" i="47" s="1"/>
  <c r="AG81" i="46"/>
  <c r="AG62" i="46" s="1"/>
  <c r="AG63" i="46" s="1"/>
  <c r="AG81" i="45"/>
  <c r="AG62" i="45" s="1"/>
  <c r="AG63" i="45" s="1"/>
  <c r="AG81" i="44"/>
  <c r="AG62" i="44" s="1"/>
  <c r="AG63" i="44" s="1"/>
  <c r="AG81" i="40"/>
  <c r="AG62" i="40" s="1"/>
  <c r="AG63" i="40" s="1"/>
  <c r="AG81" i="43"/>
  <c r="AG62" i="43" s="1"/>
  <c r="AG63" i="43" s="1"/>
  <c r="AG81" i="41"/>
  <c r="AG62" i="41" s="1"/>
  <c r="AG63" i="41" s="1"/>
  <c r="AG81" i="42"/>
  <c r="AG62" i="42" s="1"/>
  <c r="AG63" i="42" s="1"/>
  <c r="AG81" i="1"/>
  <c r="AG62" i="1" s="1"/>
  <c r="AG63" i="1" s="1"/>
  <c r="AG81" i="32"/>
  <c r="AG62" i="32" s="1"/>
  <c r="AG63" i="32" s="1"/>
  <c r="AG62" i="59"/>
  <c r="AH72" i="33"/>
  <c r="AH107" i="49"/>
  <c r="AH106" i="49" s="1"/>
  <c r="AH109" i="49" s="1"/>
  <c r="AH103" i="49" s="1"/>
  <c r="AH107" i="48"/>
  <c r="AH106" i="48" s="1"/>
  <c r="AH109" i="48" s="1"/>
  <c r="AH103" i="48" s="1"/>
  <c r="AH107" i="47"/>
  <c r="AH106" i="47" s="1"/>
  <c r="AH109" i="47" s="1"/>
  <c r="AH103" i="47" s="1"/>
  <c r="AH107" i="45"/>
  <c r="AH106" i="45" s="1"/>
  <c r="AH109" i="45" s="1"/>
  <c r="AH103" i="45" s="1"/>
  <c r="AH107" i="46"/>
  <c r="AH106" i="46" s="1"/>
  <c r="AH109" i="46" s="1"/>
  <c r="AH103" i="46" s="1"/>
  <c r="AH107" i="44"/>
  <c r="AH106" i="44" s="1"/>
  <c r="AH109" i="44" s="1"/>
  <c r="AH103" i="44" s="1"/>
  <c r="AH107" i="40"/>
  <c r="AH106" i="40" s="1"/>
  <c r="AH109" i="40" s="1"/>
  <c r="AH103" i="40" s="1"/>
  <c r="AH107" i="43"/>
  <c r="AH106" i="43" s="1"/>
  <c r="AH109" i="43" s="1"/>
  <c r="AH103" i="43" s="1"/>
  <c r="AH107" i="32"/>
  <c r="AH106" i="32" s="1"/>
  <c r="AH109" i="32" s="1"/>
  <c r="AH103" i="32" s="1"/>
  <c r="AH107" i="41"/>
  <c r="AH106" i="41" s="1"/>
  <c r="AH109" i="41" s="1"/>
  <c r="AH103" i="41" s="1"/>
  <c r="AH107" i="42"/>
  <c r="AH106" i="42" s="1"/>
  <c r="AH109" i="42" s="1"/>
  <c r="AH103" i="42" s="1"/>
  <c r="AH107" i="1"/>
  <c r="AH8" i="55"/>
  <c r="AH101" i="40" l="1"/>
  <c r="AH214" i="33" s="1"/>
  <c r="AH66" i="40"/>
  <c r="AH101" i="47"/>
  <c r="AH218" i="33" s="1"/>
  <c r="AH66" i="47"/>
  <c r="AG155" i="1"/>
  <c r="AG64" i="1"/>
  <c r="AG65" i="1" s="1"/>
  <c r="AG155" i="40"/>
  <c r="AG64" i="40"/>
  <c r="AG65" i="40" s="1"/>
  <c r="AG68" i="40" s="1"/>
  <c r="AG64" i="47"/>
  <c r="AG65" i="47" s="1"/>
  <c r="AG68" i="47" s="1"/>
  <c r="AG155" i="47"/>
  <c r="AH101" i="42"/>
  <c r="AH212" i="33" s="1"/>
  <c r="AH66" i="42"/>
  <c r="AH101" i="41"/>
  <c r="AH211" i="33" s="1"/>
  <c r="AH66" i="41"/>
  <c r="AH101" i="44"/>
  <c r="AH215" i="33" s="1"/>
  <c r="AH66" i="44"/>
  <c r="AH101" i="48"/>
  <c r="AH219" i="33" s="1"/>
  <c r="AH66" i="48"/>
  <c r="AG155" i="42"/>
  <c r="AG64" i="42"/>
  <c r="AG65" i="42" s="1"/>
  <c r="AG68" i="42" s="1"/>
  <c r="AG155" i="44"/>
  <c r="AG64" i="44"/>
  <c r="AG65" i="44" s="1"/>
  <c r="AG68" i="44" s="1"/>
  <c r="AG155" i="48"/>
  <c r="AG64" i="48"/>
  <c r="AG65" i="48" s="1"/>
  <c r="AG68" i="48" s="1"/>
  <c r="AH101" i="32"/>
  <c r="AH210" i="33" s="1"/>
  <c r="AH66" i="32"/>
  <c r="AH101" i="49"/>
  <c r="AH220" i="33" s="1"/>
  <c r="AH66" i="49"/>
  <c r="AG155" i="32"/>
  <c r="AG64" i="32"/>
  <c r="AG65" i="32" s="1"/>
  <c r="AG68" i="32" s="1"/>
  <c r="AG155" i="41"/>
  <c r="AG64" i="41"/>
  <c r="AG65" i="41" s="1"/>
  <c r="AG68" i="41" s="1"/>
  <c r="AG155" i="45"/>
  <c r="AG64" i="45"/>
  <c r="AG65" i="45" s="1"/>
  <c r="AG68" i="45" s="1"/>
  <c r="AG155" i="49"/>
  <c r="AG64" i="49"/>
  <c r="AG65" i="49" s="1"/>
  <c r="AG68" i="49" s="1"/>
  <c r="AH90" i="33"/>
  <c r="AH83" i="33"/>
  <c r="AH101" i="46"/>
  <c r="AH217" i="33" s="1"/>
  <c r="AH66" i="46"/>
  <c r="AH106" i="1"/>
  <c r="AH97" i="33"/>
  <c r="AH101" i="43"/>
  <c r="AH213" i="33" s="1"/>
  <c r="AH66" i="43"/>
  <c r="AH101" i="45"/>
  <c r="AH216" i="33" s="1"/>
  <c r="AH66" i="45"/>
  <c r="AH64" i="59"/>
  <c r="AG155" i="43"/>
  <c r="AG64" i="43"/>
  <c r="AG65" i="43" s="1"/>
  <c r="AG68" i="43" s="1"/>
  <c r="AG64" i="46"/>
  <c r="AG65" i="46" s="1"/>
  <c r="AG68" i="46" s="1"/>
  <c r="AG155" i="46"/>
  <c r="AG55" i="56"/>
  <c r="AG56" i="56" s="1"/>
  <c r="AG37" i="56"/>
  <c r="AG38" i="56" s="1"/>
  <c r="AG47" i="56"/>
  <c r="AG42" i="56"/>
  <c r="AG43" i="56" s="1"/>
  <c r="AH41" i="56" l="1"/>
  <c r="AG139" i="49"/>
  <c r="AG73" i="49"/>
  <c r="AH74" i="49" s="1"/>
  <c r="AG139" i="41"/>
  <c r="AG73" i="41"/>
  <c r="AH74" i="41" s="1"/>
  <c r="AG139" i="48"/>
  <c r="AG73" i="48"/>
  <c r="AH74" i="48" s="1"/>
  <c r="AG139" i="42"/>
  <c r="AG73" i="42"/>
  <c r="AH74" i="42" s="1"/>
  <c r="AG84" i="40"/>
  <c r="AG139" i="40"/>
  <c r="AG73" i="40"/>
  <c r="AH74" i="40" s="1"/>
  <c r="AG59" i="56"/>
  <c r="AG60" i="56"/>
  <c r="AG133" i="33" s="1"/>
  <c r="AG49" i="56"/>
  <c r="AH46" i="56"/>
  <c r="AG84" i="46"/>
  <c r="AG139" i="46"/>
  <c r="AG73" i="46"/>
  <c r="AH74" i="46" s="1"/>
  <c r="AG139" i="43"/>
  <c r="AG73" i="43"/>
  <c r="AH74" i="43" s="1"/>
  <c r="AG139" i="45"/>
  <c r="AG73" i="45"/>
  <c r="AH74" i="45" s="1"/>
  <c r="AG139" i="32"/>
  <c r="AG73" i="32"/>
  <c r="AH74" i="32" s="1"/>
  <c r="AG139" i="44"/>
  <c r="AG73" i="44"/>
  <c r="AH74" i="44" s="1"/>
  <c r="AG68" i="1"/>
  <c r="AG43" i="33"/>
  <c r="AG52" i="56"/>
  <c r="AH109" i="1"/>
  <c r="AH103" i="1" s="1"/>
  <c r="AH96" i="33"/>
  <c r="AH104" i="33" s="1"/>
  <c r="AG84" i="47"/>
  <c r="AG139" i="47"/>
  <c r="AG73" i="47"/>
  <c r="AH74" i="47" s="1"/>
  <c r="AG84" i="43" l="1"/>
  <c r="AG84" i="49"/>
  <c r="AG84" i="42"/>
  <c r="AG355" i="33" s="1"/>
  <c r="AH85" i="44"/>
  <c r="AH282" i="51"/>
  <c r="AH61" i="44"/>
  <c r="AG84" i="45"/>
  <c r="AG88" i="43"/>
  <c r="AG87" i="43"/>
  <c r="AG356" i="33"/>
  <c r="AG88" i="42"/>
  <c r="AG87" i="42"/>
  <c r="AH85" i="41"/>
  <c r="AH278" i="51"/>
  <c r="AH61" i="41"/>
  <c r="AG88" i="47"/>
  <c r="AG87" i="47"/>
  <c r="AG361" i="33"/>
  <c r="AG84" i="32"/>
  <c r="AG88" i="46"/>
  <c r="AG87" i="46"/>
  <c r="AG360" i="33"/>
  <c r="AG88" i="40"/>
  <c r="AG87" i="40"/>
  <c r="AG357" i="33"/>
  <c r="AH85" i="48"/>
  <c r="AH286" i="51"/>
  <c r="AH61" i="48"/>
  <c r="AG88" i="49"/>
  <c r="AG87" i="49"/>
  <c r="AG363" i="33"/>
  <c r="AH101" i="1"/>
  <c r="AH209" i="33" s="1"/>
  <c r="AH66" i="1"/>
  <c r="AG38" i="33"/>
  <c r="AG42" i="33"/>
  <c r="AG47" i="59" s="1"/>
  <c r="AG44" i="33"/>
  <c r="AG40" i="33"/>
  <c r="AG84" i="44"/>
  <c r="AH85" i="45"/>
  <c r="AH283" i="51"/>
  <c r="AH61" i="45"/>
  <c r="AH85" i="43"/>
  <c r="AH280" i="51"/>
  <c r="AH61" i="43"/>
  <c r="AG61" i="56"/>
  <c r="AG132" i="33"/>
  <c r="AG75" i="59" s="1"/>
  <c r="AH85" i="42"/>
  <c r="AH279" i="51"/>
  <c r="AH61" i="42"/>
  <c r="AG84" i="41"/>
  <c r="AH85" i="47"/>
  <c r="AH285" i="51"/>
  <c r="AH61" i="47"/>
  <c r="AG46" i="33"/>
  <c r="AG49" i="59" s="1"/>
  <c r="AG139" i="1"/>
  <c r="AG73" i="1"/>
  <c r="AH74" i="1" s="1"/>
  <c r="AH85" i="32"/>
  <c r="AH277" i="51"/>
  <c r="AH61" i="32"/>
  <c r="AH85" i="46"/>
  <c r="AH284" i="51"/>
  <c r="AH61" i="46"/>
  <c r="AG48" i="56"/>
  <c r="AH85" i="40"/>
  <c r="AH281" i="51"/>
  <c r="AH61" i="40"/>
  <c r="AG84" i="48"/>
  <c r="AH85" i="49"/>
  <c r="AH287" i="51"/>
  <c r="AH61" i="49"/>
  <c r="AH67" i="32" l="1"/>
  <c r="CY50" i="57"/>
  <c r="AH77" i="32"/>
  <c r="AH128" i="32"/>
  <c r="AH78" i="32"/>
  <c r="AH112" i="32"/>
  <c r="AH85" i="1"/>
  <c r="AH49" i="33" s="1"/>
  <c r="AH51" i="59" s="1"/>
  <c r="AH276" i="51"/>
  <c r="AH61" i="1"/>
  <c r="AH67" i="47"/>
  <c r="CY58" i="57"/>
  <c r="AH78" i="47"/>
  <c r="AH77" i="47"/>
  <c r="AH128" i="47"/>
  <c r="AH112" i="47"/>
  <c r="AG132" i="46"/>
  <c r="AG133" i="46" s="1"/>
  <c r="AG134" i="46" s="1"/>
  <c r="AF79" i="46" s="1"/>
  <c r="AG148" i="46" s="1"/>
  <c r="AG212" i="51"/>
  <c r="AG228" i="51" s="1"/>
  <c r="AG90" i="46"/>
  <c r="AF129" i="46"/>
  <c r="AF131" i="46" s="1"/>
  <c r="AF140" i="46" s="1"/>
  <c r="AG130" i="46"/>
  <c r="AG132" i="47"/>
  <c r="AG133" i="47" s="1"/>
  <c r="AG134" i="47" s="1"/>
  <c r="AF79" i="47" s="1"/>
  <c r="AG148" i="47" s="1"/>
  <c r="AG213" i="51"/>
  <c r="AG229" i="51" s="1"/>
  <c r="AG90" i="47"/>
  <c r="AG130" i="47"/>
  <c r="AF129" i="47"/>
  <c r="AF131" i="47" s="1"/>
  <c r="AF140" i="47" s="1"/>
  <c r="AH67" i="44"/>
  <c r="CY55" i="57"/>
  <c r="AH78" i="44"/>
  <c r="AH128" i="44"/>
  <c r="AH77" i="44"/>
  <c r="AH112" i="44"/>
  <c r="AG88" i="48"/>
  <c r="AG87" i="48"/>
  <c r="AG362" i="33"/>
  <c r="AG88" i="41"/>
  <c r="AG87" i="41"/>
  <c r="AG354" i="33"/>
  <c r="AH67" i="43"/>
  <c r="CY53" i="57"/>
  <c r="AH77" i="43"/>
  <c r="AH78" i="43"/>
  <c r="AH128" i="43"/>
  <c r="AH112" i="43"/>
  <c r="AH67" i="45"/>
  <c r="CY56" i="57"/>
  <c r="AH128" i="45"/>
  <c r="AH77" i="45"/>
  <c r="AH78" i="45"/>
  <c r="AH112" i="45"/>
  <c r="AG88" i="44"/>
  <c r="AG87" i="44"/>
  <c r="AG358" i="33"/>
  <c r="AG132" i="40"/>
  <c r="AG133" i="40" s="1"/>
  <c r="AG134" i="40" s="1"/>
  <c r="AG209" i="51"/>
  <c r="AG225" i="51" s="1"/>
  <c r="AG90" i="40"/>
  <c r="AG130" i="40"/>
  <c r="AF129" i="40"/>
  <c r="AF131" i="40" s="1"/>
  <c r="AG88" i="32"/>
  <c r="AG87" i="32"/>
  <c r="AG353" i="33"/>
  <c r="AH67" i="41"/>
  <c r="CY51" i="57"/>
  <c r="AH77" i="41"/>
  <c r="AH128" i="41"/>
  <c r="AH78" i="41"/>
  <c r="AH112" i="41"/>
  <c r="AH67" i="46"/>
  <c r="CY57" i="57"/>
  <c r="AH77" i="46"/>
  <c r="AH78" i="46"/>
  <c r="AH128" i="46"/>
  <c r="AH112" i="46"/>
  <c r="AH77" i="40"/>
  <c r="AH78" i="40"/>
  <c r="AH67" i="40"/>
  <c r="CY54" i="57"/>
  <c r="AH128" i="40"/>
  <c r="AH112" i="40"/>
  <c r="AH67" i="42"/>
  <c r="CY52" i="57"/>
  <c r="AH128" i="42"/>
  <c r="AH78" i="42"/>
  <c r="AH77" i="42"/>
  <c r="AH112" i="42"/>
  <c r="AG132" i="49"/>
  <c r="AG133" i="49" s="1"/>
  <c r="AG134" i="49" s="1"/>
  <c r="AF79" i="49" s="1"/>
  <c r="AG148" i="49" s="1"/>
  <c r="AG215" i="51"/>
  <c r="AG231" i="51" s="1"/>
  <c r="AG90" i="49"/>
  <c r="AG130" i="49"/>
  <c r="AF129" i="49"/>
  <c r="AF131" i="49" s="1"/>
  <c r="AF140" i="49" s="1"/>
  <c r="AG132" i="43"/>
  <c r="AG133" i="43" s="1"/>
  <c r="AG134" i="43" s="1"/>
  <c r="AF79" i="43" s="1"/>
  <c r="AG148" i="43" s="1"/>
  <c r="AG208" i="51"/>
  <c r="AG224" i="51" s="1"/>
  <c r="AG90" i="43"/>
  <c r="AG130" i="43"/>
  <c r="AF129" i="43"/>
  <c r="AF131" i="43" s="1"/>
  <c r="AF140" i="43" s="1"/>
  <c r="AH67" i="49"/>
  <c r="CY60" i="57"/>
  <c r="AH77" i="49"/>
  <c r="AH128" i="49"/>
  <c r="AH78" i="49"/>
  <c r="AH112" i="49"/>
  <c r="AG84" i="1"/>
  <c r="AG62" i="56"/>
  <c r="AG135" i="33" s="1"/>
  <c r="AG134" i="33"/>
  <c r="AG76" i="59" s="1"/>
  <c r="AH67" i="48"/>
  <c r="CY59" i="57"/>
  <c r="AH128" i="48"/>
  <c r="AH78" i="48"/>
  <c r="AH77" i="48"/>
  <c r="AH112" i="48"/>
  <c r="AG132" i="42"/>
  <c r="AG133" i="42" s="1"/>
  <c r="AG134" i="42" s="1"/>
  <c r="AF79" i="42" s="1"/>
  <c r="AG148" i="42" s="1"/>
  <c r="AG207" i="51"/>
  <c r="AG223" i="51" s="1"/>
  <c r="AG90" i="42"/>
  <c r="AF129" i="42"/>
  <c r="AF131" i="42" s="1"/>
  <c r="AF140" i="42" s="1"/>
  <c r="AG130" i="42"/>
  <c r="AG88" i="45"/>
  <c r="AG87" i="45"/>
  <c r="AG359" i="33"/>
  <c r="AG77" i="59" l="1"/>
  <c r="AH50" i="32"/>
  <c r="AH50" i="47"/>
  <c r="AH50" i="41"/>
  <c r="AH50" i="49"/>
  <c r="AH50" i="44"/>
  <c r="AH50" i="40"/>
  <c r="AH50" i="42"/>
  <c r="AH50" i="46"/>
  <c r="AH50" i="48"/>
  <c r="AH50" i="45"/>
  <c r="AH50" i="1"/>
  <c r="AH50" i="43"/>
  <c r="AG93" i="49"/>
  <c r="AG94" i="49" s="1"/>
  <c r="AG91" i="49"/>
  <c r="AH119" i="40"/>
  <c r="AH116" i="40"/>
  <c r="AH114" i="40"/>
  <c r="AH115" i="40" s="1"/>
  <c r="AH259" i="33" s="1"/>
  <c r="AH116" i="46"/>
  <c r="AH119" i="46"/>
  <c r="AH114" i="46"/>
  <c r="AH115" i="46" s="1"/>
  <c r="AH262" i="33" s="1"/>
  <c r="AH119" i="41"/>
  <c r="AH116" i="41"/>
  <c r="AH114" i="41"/>
  <c r="AH115" i="41" s="1"/>
  <c r="AH256" i="33" s="1"/>
  <c r="AG93" i="40"/>
  <c r="AG94" i="40" s="1"/>
  <c r="AG91" i="40"/>
  <c r="AG93" i="47"/>
  <c r="AG94" i="47" s="1"/>
  <c r="AG91" i="47"/>
  <c r="AH67" i="1"/>
  <c r="AH45" i="33" s="1"/>
  <c r="AH39" i="33"/>
  <c r="CY49" i="57"/>
  <c r="CY61" i="57" s="1"/>
  <c r="AH78" i="1"/>
  <c r="AH128" i="1"/>
  <c r="AH77" i="1"/>
  <c r="AH112" i="1"/>
  <c r="AH119" i="32"/>
  <c r="AH116" i="32"/>
  <c r="AH114" i="32"/>
  <c r="AH115" i="32" s="1"/>
  <c r="AH255" i="33" s="1"/>
  <c r="AH119" i="44"/>
  <c r="AH116" i="44"/>
  <c r="AH114" i="44"/>
  <c r="AH115" i="44" s="1"/>
  <c r="AH260" i="33" s="1"/>
  <c r="AG132" i="45"/>
  <c r="AG133" i="45" s="1"/>
  <c r="AG134" i="45" s="1"/>
  <c r="AF79" i="45" s="1"/>
  <c r="AG148" i="45" s="1"/>
  <c r="AG211" i="51"/>
  <c r="AG227" i="51" s="1"/>
  <c r="AG90" i="45"/>
  <c r="AF129" i="45"/>
  <c r="AF131" i="45" s="1"/>
  <c r="AF140" i="45" s="1"/>
  <c r="AG130" i="45"/>
  <c r="AG88" i="1"/>
  <c r="AG87" i="1"/>
  <c r="AG51" i="33" s="1"/>
  <c r="AG52" i="59" s="1"/>
  <c r="AG352" i="33"/>
  <c r="AG48" i="33"/>
  <c r="AH119" i="49"/>
  <c r="AH116" i="49"/>
  <c r="AH114" i="49"/>
  <c r="AH115" i="49" s="1"/>
  <c r="AH265" i="33" s="1"/>
  <c r="AH119" i="42"/>
  <c r="AH116" i="42"/>
  <c r="AH114" i="42"/>
  <c r="AH115" i="42" s="1"/>
  <c r="AH257" i="33" s="1"/>
  <c r="AG132" i="32"/>
  <c r="AG133" i="32" s="1"/>
  <c r="AG134" i="32" s="1"/>
  <c r="AF79" i="32" s="1"/>
  <c r="AG148" i="32" s="1"/>
  <c r="AG205" i="51"/>
  <c r="AG221" i="51" s="1"/>
  <c r="AG90" i="32"/>
  <c r="AF129" i="32"/>
  <c r="AF131" i="32" s="1"/>
  <c r="AF140" i="32" s="1"/>
  <c r="AG130" i="32"/>
  <c r="AG132" i="44"/>
  <c r="AG133" i="44" s="1"/>
  <c r="AG134" i="44" s="1"/>
  <c r="AF79" i="44" s="1"/>
  <c r="AG148" i="44" s="1"/>
  <c r="AG210" i="51"/>
  <c r="AG226" i="51" s="1"/>
  <c r="AG90" i="44"/>
  <c r="AF129" i="44"/>
  <c r="AF131" i="44" s="1"/>
  <c r="AF140" i="44" s="1"/>
  <c r="AG130" i="44"/>
  <c r="AH119" i="43"/>
  <c r="AH116" i="43"/>
  <c r="AH114" i="43"/>
  <c r="AH115" i="43" s="1"/>
  <c r="AH258" i="33" s="1"/>
  <c r="AG93" i="46"/>
  <c r="AG94" i="46" s="1"/>
  <c r="AG91" i="46"/>
  <c r="AH119" i="47"/>
  <c r="AH116" i="47"/>
  <c r="AH114" i="47"/>
  <c r="AH115" i="47" s="1"/>
  <c r="AH263" i="33" s="1"/>
  <c r="AH288" i="51"/>
  <c r="AH290" i="51" s="1"/>
  <c r="AG93" i="42"/>
  <c r="AG94" i="42" s="1"/>
  <c r="AG91" i="42"/>
  <c r="AH119" i="48"/>
  <c r="AH116" i="48"/>
  <c r="AH114" i="48"/>
  <c r="AH115" i="48" s="1"/>
  <c r="AH264" i="33" s="1"/>
  <c r="AG93" i="43"/>
  <c r="AG94" i="43" s="1"/>
  <c r="AG91" i="43"/>
  <c r="AF72" i="59"/>
  <c r="AF140" i="40"/>
  <c r="AF79" i="40"/>
  <c r="AG148" i="40" s="1"/>
  <c r="AG71" i="59"/>
  <c r="AH119" i="45"/>
  <c r="AH116" i="45"/>
  <c r="AH114" i="45"/>
  <c r="AH115" i="45" s="1"/>
  <c r="AH261" i="33" s="1"/>
  <c r="AG132" i="41"/>
  <c r="AG133" i="41" s="1"/>
  <c r="AG134" i="41" s="1"/>
  <c r="AF79" i="41" s="1"/>
  <c r="AG148" i="41" s="1"/>
  <c r="AG206" i="51"/>
  <c r="AG222" i="51" s="1"/>
  <c r="AG90" i="41"/>
  <c r="AF129" i="41"/>
  <c r="AF131" i="41" s="1"/>
  <c r="AF140" i="41" s="1"/>
  <c r="AG130" i="41"/>
  <c r="AG132" i="48"/>
  <c r="AG133" i="48" s="1"/>
  <c r="AG134" i="48" s="1"/>
  <c r="AF79" i="48" s="1"/>
  <c r="AG148" i="48" s="1"/>
  <c r="AG214" i="51"/>
  <c r="AG230" i="51" s="1"/>
  <c r="AG90" i="48"/>
  <c r="AG130" i="48"/>
  <c r="AF129" i="48"/>
  <c r="AF131" i="48" s="1"/>
  <c r="AF140" i="48" s="1"/>
  <c r="AG93" i="48" l="1"/>
  <c r="AG94" i="48" s="1"/>
  <c r="AG91" i="48"/>
  <c r="AH124" i="42"/>
  <c r="AH121" i="42"/>
  <c r="AH102" i="42"/>
  <c r="AH71" i="42" s="1"/>
  <c r="AH70" i="42" s="1"/>
  <c r="AG87" i="33"/>
  <c r="AG53" i="33"/>
  <c r="AG54" i="59" s="1"/>
  <c r="AG52" i="33"/>
  <c r="AG53" i="59" s="1"/>
  <c r="AG50" i="59"/>
  <c r="AG369" i="33"/>
  <c r="AG375" i="33" s="1"/>
  <c r="AG376" i="33" s="1"/>
  <c r="AG93" i="45"/>
  <c r="AG94" i="45" s="1"/>
  <c r="AG91" i="45"/>
  <c r="AH124" i="32"/>
  <c r="AH121" i="32"/>
  <c r="AH102" i="32"/>
  <c r="AH71" i="32" s="1"/>
  <c r="AH70" i="32" s="1"/>
  <c r="AH124" i="41"/>
  <c r="AH121" i="41"/>
  <c r="AH102" i="41"/>
  <c r="AH71" i="41" s="1"/>
  <c r="AH70" i="41" s="1"/>
  <c r="AG93" i="41"/>
  <c r="AG94" i="41" s="1"/>
  <c r="AG91" i="41"/>
  <c r="AH124" i="48"/>
  <c r="AH121" i="48"/>
  <c r="AH102" i="48"/>
  <c r="AH71" i="48" s="1"/>
  <c r="AH70" i="48" s="1"/>
  <c r="AH124" i="44"/>
  <c r="AH121" i="44"/>
  <c r="AH102" i="44"/>
  <c r="AH71" i="44" s="1"/>
  <c r="AH70" i="44" s="1"/>
  <c r="AH119" i="1"/>
  <c r="AH116" i="1"/>
  <c r="AH114" i="1"/>
  <c r="AH115" i="1" s="1"/>
  <c r="AH254" i="33" s="1"/>
  <c r="AH124" i="43"/>
  <c r="AH121" i="43"/>
  <c r="AH102" i="43"/>
  <c r="AH71" i="43" s="1"/>
  <c r="AH70" i="43" s="1"/>
  <c r="AG93" i="32"/>
  <c r="AG94" i="32" s="1"/>
  <c r="AG91" i="32"/>
  <c r="AH124" i="49"/>
  <c r="AH121" i="49"/>
  <c r="AH102" i="49"/>
  <c r="AH71" i="49" s="1"/>
  <c r="AH70" i="49" s="1"/>
  <c r="AG132" i="1"/>
  <c r="AG133" i="1" s="1"/>
  <c r="AG134" i="1" s="1"/>
  <c r="AG204" i="51"/>
  <c r="AG220" i="51" s="1"/>
  <c r="AG90" i="1"/>
  <c r="AG130" i="1"/>
  <c r="AF129" i="1"/>
  <c r="AH48" i="59"/>
  <c r="AH124" i="45"/>
  <c r="AH102" i="45"/>
  <c r="AH71" i="45" s="1"/>
  <c r="AH70" i="45" s="1"/>
  <c r="AH121" i="45"/>
  <c r="AH295" i="51"/>
  <c r="AH301" i="51"/>
  <c r="AH292" i="51"/>
  <c r="AH293" i="51"/>
  <c r="AH297" i="51"/>
  <c r="AH300" i="51"/>
  <c r="AH294" i="51"/>
  <c r="AH298" i="51"/>
  <c r="AH299" i="51"/>
  <c r="AH296" i="51"/>
  <c r="AH291" i="51"/>
  <c r="AH124" i="47"/>
  <c r="AH121" i="47"/>
  <c r="AH102" i="47"/>
  <c r="AH71" i="47" s="1"/>
  <c r="AH70" i="47" s="1"/>
  <c r="AG93" i="44"/>
  <c r="AG94" i="44" s="1"/>
  <c r="AG91" i="44"/>
  <c r="AH124" i="46"/>
  <c r="AH102" i="46"/>
  <c r="AH71" i="46" s="1"/>
  <c r="AH70" i="46" s="1"/>
  <c r="AH121" i="46"/>
  <c r="AH124" i="40"/>
  <c r="AH121" i="40"/>
  <c r="AH102" i="40"/>
  <c r="AH71" i="40" s="1"/>
  <c r="AH70" i="40" s="1"/>
  <c r="AH304" i="51" l="1"/>
  <c r="AH305" i="51"/>
  <c r="AH309" i="51" s="1"/>
  <c r="AH308" i="51"/>
  <c r="AH306" i="51"/>
  <c r="AF131" i="1"/>
  <c r="AF137" i="1"/>
  <c r="AH157" i="33"/>
  <c r="AH86" i="41"/>
  <c r="AH164" i="33"/>
  <c r="AH86" i="47"/>
  <c r="AH158" i="33"/>
  <c r="AH86" i="42"/>
  <c r="AG93" i="1"/>
  <c r="AG94" i="1" s="1"/>
  <c r="AG91" i="1"/>
  <c r="AH161" i="33"/>
  <c r="AH86" i="44"/>
  <c r="AH163" i="33"/>
  <c r="AH86" i="46"/>
  <c r="AG136" i="1"/>
  <c r="AF79" i="1"/>
  <c r="AG148" i="1" s="1"/>
  <c r="AG69" i="59"/>
  <c r="AH159" i="33"/>
  <c r="AH86" i="43"/>
  <c r="AH160" i="33"/>
  <c r="AH86" i="40"/>
  <c r="AH162" i="33"/>
  <c r="AH86" i="45"/>
  <c r="AH166" i="33"/>
  <c r="AH86" i="49"/>
  <c r="AH124" i="1"/>
  <c r="AH121" i="1"/>
  <c r="AH124" i="33" s="1"/>
  <c r="AH101" i="33" s="1"/>
  <c r="AH102" i="1"/>
  <c r="AH71" i="1" s="1"/>
  <c r="AH165" i="33"/>
  <c r="AH86" i="48"/>
  <c r="AH156" i="33"/>
  <c r="AH86" i="32"/>
  <c r="AH310" i="51" l="1"/>
  <c r="AH155" i="33"/>
  <c r="AH86" i="1"/>
  <c r="AH246" i="33"/>
  <c r="AH231" i="33"/>
  <c r="AH243" i="33"/>
  <c r="AH228" i="33"/>
  <c r="AH249" i="33"/>
  <c r="AH234" i="33"/>
  <c r="AH247" i="33"/>
  <c r="AH232" i="33"/>
  <c r="AH248" i="33"/>
  <c r="AH233" i="33"/>
  <c r="AF70" i="59"/>
  <c r="AF140" i="1"/>
  <c r="AH70" i="1"/>
  <c r="AH5" i="59" s="1"/>
  <c r="AH56" i="33"/>
  <c r="AH250" i="33"/>
  <c r="AH235" i="33"/>
  <c r="AH244" i="33"/>
  <c r="AH229" i="33"/>
  <c r="AH240" i="33"/>
  <c r="AH225" i="33"/>
  <c r="AH245" i="33"/>
  <c r="AH230" i="33"/>
  <c r="AH242" i="33"/>
  <c r="AH227" i="33"/>
  <c r="AH241" i="33"/>
  <c r="AH226" i="33"/>
  <c r="AH346" i="51"/>
  <c r="AH350" i="51"/>
  <c r="AH354" i="51"/>
  <c r="AH345" i="51"/>
  <c r="AH349" i="51"/>
  <c r="AH353" i="51"/>
  <c r="AH344" i="51"/>
  <c r="AH348" i="51"/>
  <c r="AH352" i="51"/>
  <c r="AH347" i="51"/>
  <c r="AH351" i="51"/>
  <c r="AH355" i="51"/>
  <c r="AH55" i="33" l="1"/>
  <c r="AH55" i="59"/>
  <c r="AI59" i="33"/>
  <c r="AH57" i="33"/>
  <c r="AH57" i="59" s="1"/>
  <c r="AH56" i="59"/>
  <c r="AH64" i="33"/>
  <c r="AH184" i="33"/>
  <c r="AH167" i="33"/>
  <c r="AH239" i="33"/>
  <c r="AH251" i="33" s="1"/>
  <c r="AH224" i="33"/>
  <c r="AH236" i="33" s="1"/>
  <c r="AH113" i="33" l="1"/>
  <c r="AH119" i="33" s="1"/>
  <c r="AH186" i="33"/>
  <c r="AH185" i="33"/>
  <c r="AH114" i="33" s="1"/>
  <c r="AH65" i="33"/>
  <c r="AI84" i="33" s="1"/>
  <c r="AH61" i="59"/>
  <c r="AJ61" i="33"/>
  <c r="AI60" i="33"/>
  <c r="AH71" i="33"/>
  <c r="AH63" i="59" l="1"/>
  <c r="AH70" i="33"/>
  <c r="AI4" i="56"/>
  <c r="AI58" i="59"/>
  <c r="AJ59" i="59"/>
  <c r="AK62" i="33"/>
  <c r="AK60" i="59" s="1"/>
  <c r="AI91" i="33"/>
  <c r="AI9" i="55"/>
  <c r="AI107" i="49" l="1"/>
  <c r="AI106" i="49" s="1"/>
  <c r="AI109" i="49" s="1"/>
  <c r="AI103" i="49" s="1"/>
  <c r="AI107" i="48"/>
  <c r="AI106" i="48" s="1"/>
  <c r="AI109" i="48" s="1"/>
  <c r="AI103" i="48" s="1"/>
  <c r="AI107" i="47"/>
  <c r="AI106" i="47" s="1"/>
  <c r="AI109" i="47" s="1"/>
  <c r="AI103" i="47" s="1"/>
  <c r="AI107" i="46"/>
  <c r="AI106" i="46" s="1"/>
  <c r="AI109" i="46" s="1"/>
  <c r="AI103" i="46" s="1"/>
  <c r="AI107" i="45"/>
  <c r="AI106" i="45" s="1"/>
  <c r="AI109" i="45" s="1"/>
  <c r="AI103" i="45" s="1"/>
  <c r="AI107" i="44"/>
  <c r="AI106" i="44" s="1"/>
  <c r="AI109" i="44" s="1"/>
  <c r="AI103" i="44" s="1"/>
  <c r="AI107" i="43"/>
  <c r="AI106" i="43" s="1"/>
  <c r="AI109" i="43" s="1"/>
  <c r="AI103" i="43" s="1"/>
  <c r="AI107" i="40"/>
  <c r="AI106" i="40" s="1"/>
  <c r="AI109" i="40" s="1"/>
  <c r="AI103" i="40" s="1"/>
  <c r="AI107" i="41"/>
  <c r="AI106" i="41" s="1"/>
  <c r="AI109" i="41" s="1"/>
  <c r="AI103" i="41" s="1"/>
  <c r="AI107" i="42"/>
  <c r="AI106" i="42" s="1"/>
  <c r="AI109" i="42" s="1"/>
  <c r="AI103" i="42" s="1"/>
  <c r="AI107" i="32"/>
  <c r="AI106" i="32" s="1"/>
  <c r="AI109" i="32" s="1"/>
  <c r="AI103" i="32" s="1"/>
  <c r="AI107" i="1"/>
  <c r="AI8" i="55"/>
  <c r="AH3" i="56"/>
  <c r="AH81" i="49"/>
  <c r="AH62" i="49" s="1"/>
  <c r="AH63" i="49" s="1"/>
  <c r="AH81" i="48"/>
  <c r="AH62" i="48" s="1"/>
  <c r="AH63" i="48" s="1"/>
  <c r="AH81" i="46"/>
  <c r="AH62" i="46" s="1"/>
  <c r="AH63" i="46" s="1"/>
  <c r="AH81" i="47"/>
  <c r="AH62" i="47" s="1"/>
  <c r="AH63" i="47" s="1"/>
  <c r="AH81" i="45"/>
  <c r="AH62" i="45" s="1"/>
  <c r="AH63" i="45" s="1"/>
  <c r="AH81" i="44"/>
  <c r="AH62" i="44" s="1"/>
  <c r="AH63" i="44" s="1"/>
  <c r="AH81" i="40"/>
  <c r="AH62" i="40" s="1"/>
  <c r="AH63" i="40" s="1"/>
  <c r="AH81" i="43"/>
  <c r="AH62" i="43" s="1"/>
  <c r="AH63" i="43" s="1"/>
  <c r="AH81" i="41"/>
  <c r="AH62" i="41" s="1"/>
  <c r="AH63" i="41" s="1"/>
  <c r="AH81" i="42"/>
  <c r="AH62" i="42" s="1"/>
  <c r="AH63" i="42" s="1"/>
  <c r="AH81" i="1"/>
  <c r="AH62" i="1" s="1"/>
  <c r="AH63" i="1" s="1"/>
  <c r="AH81" i="32"/>
  <c r="AH62" i="32" s="1"/>
  <c r="AH63" i="32" s="1"/>
  <c r="AH62" i="59"/>
  <c r="AI72" i="33"/>
  <c r="AH155" i="44" l="1"/>
  <c r="AH64" i="44"/>
  <c r="AH65" i="44" s="1"/>
  <c r="AH68" i="44" s="1"/>
  <c r="AH155" i="48"/>
  <c r="AH64" i="48"/>
  <c r="AH65" i="48" s="1"/>
  <c r="AH68" i="48" s="1"/>
  <c r="AI106" i="1"/>
  <c r="AI97" i="33"/>
  <c r="AI101" i="40"/>
  <c r="AI214" i="33" s="1"/>
  <c r="AI66" i="40"/>
  <c r="AI101" i="46"/>
  <c r="AI217" i="33" s="1"/>
  <c r="AI66" i="46"/>
  <c r="AH155" i="32"/>
  <c r="AH64" i="32"/>
  <c r="AH65" i="32" s="1"/>
  <c r="AH68" i="32" s="1"/>
  <c r="AH64" i="41"/>
  <c r="AH65" i="41" s="1"/>
  <c r="AH68" i="41" s="1"/>
  <c r="AH155" i="41"/>
  <c r="AH155" i="45"/>
  <c r="AH64" i="45"/>
  <c r="AH65" i="45" s="1"/>
  <c r="AH68" i="45" s="1"/>
  <c r="AH155" i="49"/>
  <c r="AH64" i="49"/>
  <c r="AH65" i="49" s="1"/>
  <c r="AH68" i="49" s="1"/>
  <c r="AI101" i="32"/>
  <c r="AI210" i="33" s="1"/>
  <c r="AI66" i="32"/>
  <c r="AI101" i="43"/>
  <c r="AI213" i="33" s="1"/>
  <c r="AI66" i="43"/>
  <c r="AI101" i="47"/>
  <c r="AI218" i="33" s="1"/>
  <c r="AI66" i="47"/>
  <c r="AI64" i="59"/>
  <c r="AH155" i="43"/>
  <c r="AH64" i="43"/>
  <c r="AH65" i="43" s="1"/>
  <c r="AH68" i="43" s="1"/>
  <c r="AH155" i="47"/>
  <c r="AH64" i="47"/>
  <c r="AH65" i="47" s="1"/>
  <c r="AH68" i="47" s="1"/>
  <c r="AH55" i="56"/>
  <c r="AH56" i="56" s="1"/>
  <c r="AH37" i="56"/>
  <c r="AH38" i="56" s="1"/>
  <c r="AH47" i="56"/>
  <c r="AH42" i="56"/>
  <c r="AH43" i="56" s="1"/>
  <c r="AI101" i="42"/>
  <c r="AI212" i="33" s="1"/>
  <c r="AI66" i="42"/>
  <c r="AI101" i="44"/>
  <c r="AI215" i="33" s="1"/>
  <c r="AI66" i="44"/>
  <c r="AI101" i="48"/>
  <c r="AI219" i="33" s="1"/>
  <c r="AI66" i="48"/>
  <c r="AH155" i="42"/>
  <c r="AH64" i="42"/>
  <c r="AH65" i="42" s="1"/>
  <c r="AH68" i="42" s="1"/>
  <c r="AH155" i="1"/>
  <c r="AH64" i="1"/>
  <c r="AH65" i="1" s="1"/>
  <c r="AH155" i="40"/>
  <c r="AH64" i="40"/>
  <c r="AH65" i="40" s="1"/>
  <c r="AH68" i="40" s="1"/>
  <c r="AH155" i="46"/>
  <c r="AH64" i="46"/>
  <c r="AH65" i="46" s="1"/>
  <c r="AH68" i="46" s="1"/>
  <c r="AI90" i="33"/>
  <c r="AI83" i="33"/>
  <c r="AI101" i="41"/>
  <c r="AI211" i="33" s="1"/>
  <c r="AI66" i="41"/>
  <c r="AI101" i="45"/>
  <c r="AI216" i="33" s="1"/>
  <c r="AI66" i="45"/>
  <c r="AI101" i="49"/>
  <c r="AI220" i="33" s="1"/>
  <c r="AI66" i="49"/>
  <c r="AH139" i="46" l="1"/>
  <c r="AH73" i="46"/>
  <c r="AI74" i="46" s="1"/>
  <c r="AH68" i="1"/>
  <c r="AH43" i="33"/>
  <c r="AH60" i="56"/>
  <c r="AH133" i="33" s="1"/>
  <c r="AH59" i="56"/>
  <c r="AH139" i="43"/>
  <c r="AH73" i="43"/>
  <c r="AI74" i="43" s="1"/>
  <c r="AH139" i="45"/>
  <c r="AH73" i="45"/>
  <c r="AI74" i="45" s="1"/>
  <c r="AH84" i="32"/>
  <c r="AH139" i="32"/>
  <c r="AH73" i="32"/>
  <c r="AI74" i="32" s="1"/>
  <c r="AH139" i="48"/>
  <c r="AH73" i="48"/>
  <c r="AI74" i="48" s="1"/>
  <c r="AH52" i="56"/>
  <c r="AH139" i="42"/>
  <c r="AH73" i="42"/>
  <c r="AI74" i="42" s="1"/>
  <c r="AI41" i="56"/>
  <c r="AH139" i="47"/>
  <c r="AH73" i="47"/>
  <c r="AI74" i="47" s="1"/>
  <c r="AH139" i="49"/>
  <c r="AH73" i="49"/>
  <c r="AI74" i="49" s="1"/>
  <c r="AH139" i="44"/>
  <c r="AH73" i="44"/>
  <c r="AI74" i="44" s="1"/>
  <c r="AH139" i="40"/>
  <c r="AH73" i="40"/>
  <c r="AI74" i="40" s="1"/>
  <c r="AH49" i="56"/>
  <c r="AI46" i="56"/>
  <c r="AH139" i="41"/>
  <c r="AH73" i="41"/>
  <c r="AI74" i="41" s="1"/>
  <c r="AI109" i="1"/>
  <c r="AI103" i="1" s="1"/>
  <c r="AI96" i="33"/>
  <c r="AI104" i="33" s="1"/>
  <c r="AH84" i="45" l="1"/>
  <c r="AI85" i="47"/>
  <c r="AI285" i="51"/>
  <c r="AI61" i="47"/>
  <c r="AI85" i="48"/>
  <c r="AI286" i="51"/>
  <c r="AI61" i="48"/>
  <c r="AH87" i="45"/>
  <c r="AH88" i="45"/>
  <c r="AH359" i="33"/>
  <c r="AH46" i="33"/>
  <c r="AH49" i="59" s="1"/>
  <c r="AH139" i="1"/>
  <c r="AH73" i="1"/>
  <c r="AI74" i="1" s="1"/>
  <c r="AI85" i="41"/>
  <c r="AI278" i="51"/>
  <c r="AI61" i="41"/>
  <c r="AI85" i="44"/>
  <c r="AI282" i="51"/>
  <c r="AI61" i="44"/>
  <c r="AI85" i="49"/>
  <c r="AI287" i="51"/>
  <c r="AI61" i="49"/>
  <c r="AI85" i="42"/>
  <c r="AI279" i="51"/>
  <c r="AI61" i="42"/>
  <c r="AH88" i="32"/>
  <c r="AH87" i="32"/>
  <c r="AH353" i="33"/>
  <c r="AI85" i="43"/>
  <c r="AI280" i="51"/>
  <c r="AI61" i="43"/>
  <c r="AH61" i="56"/>
  <c r="AH132" i="33"/>
  <c r="AH75" i="59" s="1"/>
  <c r="AI85" i="46"/>
  <c r="AI284" i="51"/>
  <c r="AI61" i="46"/>
  <c r="AH48" i="56"/>
  <c r="AH84" i="47"/>
  <c r="AH84" i="48"/>
  <c r="AI85" i="45"/>
  <c r="AI283" i="51"/>
  <c r="AI61" i="45"/>
  <c r="AI85" i="40"/>
  <c r="AI281" i="51"/>
  <c r="AI61" i="40"/>
  <c r="AI101" i="1"/>
  <c r="AI209" i="33" s="1"/>
  <c r="AI66" i="1"/>
  <c r="AH84" i="41"/>
  <c r="AH84" i="40"/>
  <c r="AH84" i="44"/>
  <c r="AH84" i="49"/>
  <c r="AH84" i="42"/>
  <c r="AI85" i="32"/>
  <c r="AI277" i="51"/>
  <c r="AI61" i="32"/>
  <c r="AH84" i="43"/>
  <c r="AH38" i="33"/>
  <c r="AH44" i="33"/>
  <c r="AH42" i="33"/>
  <c r="AH47" i="59" s="1"/>
  <c r="AH40" i="33"/>
  <c r="AH84" i="46"/>
  <c r="AH88" i="47" l="1"/>
  <c r="AH87" i="47"/>
  <c r="AH361" i="33"/>
  <c r="AH62" i="56"/>
  <c r="AH135" i="33" s="1"/>
  <c r="AH134" i="33"/>
  <c r="AH76" i="59" s="1"/>
  <c r="AI67" i="42"/>
  <c r="CZ52" i="57"/>
  <c r="AI78" i="42"/>
  <c r="AI77" i="42"/>
  <c r="AI128" i="42"/>
  <c r="AI112" i="42"/>
  <c r="AI67" i="49"/>
  <c r="CZ60" i="57"/>
  <c r="AI128" i="49"/>
  <c r="AI77" i="49"/>
  <c r="AI78" i="49"/>
  <c r="AI112" i="49"/>
  <c r="AI67" i="44"/>
  <c r="AI77" i="44"/>
  <c r="CZ55" i="57"/>
  <c r="AI128" i="44"/>
  <c r="AI78" i="44"/>
  <c r="AI112" i="44"/>
  <c r="AI67" i="41"/>
  <c r="CZ51" i="57"/>
  <c r="AI128" i="41"/>
  <c r="AI78" i="41"/>
  <c r="AI77" i="41"/>
  <c r="AI112" i="41"/>
  <c r="AI85" i="1"/>
  <c r="AI49" i="33" s="1"/>
  <c r="AI51" i="59" s="1"/>
  <c r="AI276" i="51"/>
  <c r="AI61" i="1"/>
  <c r="AH87" i="49"/>
  <c r="AH88" i="49"/>
  <c r="AH363" i="33"/>
  <c r="AI67" i="43"/>
  <c r="CZ53" i="57"/>
  <c r="AI78" i="43"/>
  <c r="AI77" i="43"/>
  <c r="AI128" i="43"/>
  <c r="AI112" i="43"/>
  <c r="AH132" i="45"/>
  <c r="AH133" i="45" s="1"/>
  <c r="AH134" i="45" s="1"/>
  <c r="AG79" i="45" s="1"/>
  <c r="AH148" i="45" s="1"/>
  <c r="AH211" i="51"/>
  <c r="AH227" i="51" s="1"/>
  <c r="AH90" i="45"/>
  <c r="AG129" i="45"/>
  <c r="AG131" i="45" s="1"/>
  <c r="AG140" i="45" s="1"/>
  <c r="AH130" i="45"/>
  <c r="AH88" i="41"/>
  <c r="AH87" i="41"/>
  <c r="AH354" i="33"/>
  <c r="AH88" i="46"/>
  <c r="AH87" i="46"/>
  <c r="AH360" i="33"/>
  <c r="AH88" i="43"/>
  <c r="AH87" i="43"/>
  <c r="AH356" i="33"/>
  <c r="AH88" i="44"/>
  <c r="AH87" i="44"/>
  <c r="AH358" i="33"/>
  <c r="AI67" i="32"/>
  <c r="CZ50" i="57"/>
  <c r="AI128" i="32"/>
  <c r="AI77" i="32"/>
  <c r="AI78" i="32"/>
  <c r="AI112" i="32"/>
  <c r="AH88" i="42"/>
  <c r="AH87" i="42"/>
  <c r="AH355" i="33"/>
  <c r="AH88" i="40"/>
  <c r="AH87" i="40"/>
  <c r="AH357" i="33"/>
  <c r="AI67" i="40"/>
  <c r="CZ54" i="57"/>
  <c r="AI78" i="40"/>
  <c r="AI77" i="40"/>
  <c r="AI128" i="40"/>
  <c r="AI112" i="40"/>
  <c r="AI67" i="45"/>
  <c r="CZ56" i="57"/>
  <c r="AI77" i="45"/>
  <c r="AI128" i="45"/>
  <c r="AI78" i="45"/>
  <c r="AI112" i="45"/>
  <c r="AH88" i="48"/>
  <c r="AH87" i="48"/>
  <c r="AH362" i="33"/>
  <c r="AI67" i="46"/>
  <c r="CZ57" i="57"/>
  <c r="AI77" i="46"/>
  <c r="AI78" i="46"/>
  <c r="AI128" i="46"/>
  <c r="AI112" i="46"/>
  <c r="AH132" i="32"/>
  <c r="AH133" i="32" s="1"/>
  <c r="AH134" i="32" s="1"/>
  <c r="AG79" i="32" s="1"/>
  <c r="AH148" i="32" s="1"/>
  <c r="AH205" i="51"/>
  <c r="AH221" i="51" s="1"/>
  <c r="AH90" i="32"/>
  <c r="AG129" i="32"/>
  <c r="AG131" i="32" s="1"/>
  <c r="AG140" i="32" s="1"/>
  <c r="AH130" i="32"/>
  <c r="AH84" i="1"/>
  <c r="AI67" i="48"/>
  <c r="CZ59" i="57"/>
  <c r="AI128" i="48"/>
  <c r="AI77" i="48"/>
  <c r="AI78" i="48"/>
  <c r="AI112" i="48"/>
  <c r="AI67" i="47"/>
  <c r="CZ58" i="57"/>
  <c r="AI78" i="47"/>
  <c r="AI128" i="47"/>
  <c r="AI77" i="47"/>
  <c r="AI112" i="47"/>
  <c r="AI119" i="45" l="1"/>
  <c r="AI116" i="45"/>
  <c r="AI114" i="45"/>
  <c r="AI115" i="45" s="1"/>
  <c r="AI261" i="33" s="1"/>
  <c r="AH132" i="40"/>
  <c r="AH133" i="40" s="1"/>
  <c r="AH134" i="40" s="1"/>
  <c r="AH209" i="51"/>
  <c r="AH225" i="51" s="1"/>
  <c r="AH90" i="40"/>
  <c r="AH130" i="40"/>
  <c r="AG129" i="40"/>
  <c r="AG131" i="40" s="1"/>
  <c r="AI119" i="32"/>
  <c r="AI116" i="32"/>
  <c r="AI114" i="32"/>
  <c r="AI115" i="32" s="1"/>
  <c r="AI255" i="33" s="1"/>
  <c r="AH132" i="41"/>
  <c r="AH133" i="41" s="1"/>
  <c r="AH134" i="41" s="1"/>
  <c r="AG79" i="41" s="1"/>
  <c r="AH148" i="41" s="1"/>
  <c r="AH206" i="51"/>
  <c r="AH222" i="51" s="1"/>
  <c r="AH90" i="41"/>
  <c r="AG129" i="41"/>
  <c r="AG131" i="41" s="1"/>
  <c r="AG140" i="41" s="1"/>
  <c r="AH130" i="41"/>
  <c r="AH93" i="45"/>
  <c r="AH94" i="45" s="1"/>
  <c r="AH91" i="45"/>
  <c r="AI67" i="1"/>
  <c r="AI45" i="33" s="1"/>
  <c r="AI39" i="33"/>
  <c r="CZ49" i="57"/>
  <c r="CZ61" i="57" s="1"/>
  <c r="AI78" i="1"/>
  <c r="AI77" i="1"/>
  <c r="AI128" i="1"/>
  <c r="AI112" i="1"/>
  <c r="AI119" i="41"/>
  <c r="AI116" i="41"/>
  <c r="AI114" i="41"/>
  <c r="AI115" i="41" s="1"/>
  <c r="AI256" i="33" s="1"/>
  <c r="AH93" i="32"/>
  <c r="AH94" i="32" s="1"/>
  <c r="AH91" i="32"/>
  <c r="AH132" i="44"/>
  <c r="AH133" i="44" s="1"/>
  <c r="AH134" i="44" s="1"/>
  <c r="AG79" i="44" s="1"/>
  <c r="AH148" i="44" s="1"/>
  <c r="AH210" i="51"/>
  <c r="AH226" i="51" s="1"/>
  <c r="AH90" i="44"/>
  <c r="AG129" i="44"/>
  <c r="AG131" i="44" s="1"/>
  <c r="AG140" i="44" s="1"/>
  <c r="AH130" i="44"/>
  <c r="AI119" i="43"/>
  <c r="AI116" i="43"/>
  <c r="AI114" i="43"/>
  <c r="AI115" i="43" s="1"/>
  <c r="AI258" i="33" s="1"/>
  <c r="AI119" i="44"/>
  <c r="AI116" i="44"/>
  <c r="AI114" i="44"/>
  <c r="AI115" i="44" s="1"/>
  <c r="AI260" i="33" s="1"/>
  <c r="AI119" i="48"/>
  <c r="AI116" i="48"/>
  <c r="AI114" i="48"/>
  <c r="AI115" i="48" s="1"/>
  <c r="AI264" i="33" s="1"/>
  <c r="AH132" i="46"/>
  <c r="AH133" i="46" s="1"/>
  <c r="AH134" i="46" s="1"/>
  <c r="AG79" i="46" s="1"/>
  <c r="AH148" i="46" s="1"/>
  <c r="AH212" i="51"/>
  <c r="AH228" i="51" s="1"/>
  <c r="AH90" i="46"/>
  <c r="AH130" i="46"/>
  <c r="AG129" i="46"/>
  <c r="AG131" i="46" s="1"/>
  <c r="AG140" i="46" s="1"/>
  <c r="AI288" i="51"/>
  <c r="AI290" i="51" s="1"/>
  <c r="AI119" i="42"/>
  <c r="AI116" i="42"/>
  <c r="AI114" i="42"/>
  <c r="AI115" i="42" s="1"/>
  <c r="AI257" i="33" s="1"/>
  <c r="AH77" i="59"/>
  <c r="AI50" i="44"/>
  <c r="AI50" i="40"/>
  <c r="AI50" i="42"/>
  <c r="AI50" i="41"/>
  <c r="AI50" i="49"/>
  <c r="AI50" i="48"/>
  <c r="AI50" i="45"/>
  <c r="AI50" i="43"/>
  <c r="AI50" i="46"/>
  <c r="AI50" i="32"/>
  <c r="AI50" i="47"/>
  <c r="AI50" i="1"/>
  <c r="AH132" i="47"/>
  <c r="AH133" i="47" s="1"/>
  <c r="AH134" i="47" s="1"/>
  <c r="AG79" i="47" s="1"/>
  <c r="AH148" i="47" s="1"/>
  <c r="AH213" i="51"/>
  <c r="AH229" i="51" s="1"/>
  <c r="AH90" i="47"/>
  <c r="AH130" i="47"/>
  <c r="AG129" i="47"/>
  <c r="AG131" i="47" s="1"/>
  <c r="AG140" i="47" s="1"/>
  <c r="AH132" i="48"/>
  <c r="AH133" i="48" s="1"/>
  <c r="AH134" i="48" s="1"/>
  <c r="AG79" i="48" s="1"/>
  <c r="AH148" i="48" s="1"/>
  <c r="AH214" i="51"/>
  <c r="AH230" i="51" s="1"/>
  <c r="AH90" i="48"/>
  <c r="AG129" i="48"/>
  <c r="AG131" i="48" s="1"/>
  <c r="AG140" i="48" s="1"/>
  <c r="AH130" i="48"/>
  <c r="AI116" i="40"/>
  <c r="AI119" i="40"/>
  <c r="AI114" i="40"/>
  <c r="AI115" i="40" s="1"/>
  <c r="AI259" i="33" s="1"/>
  <c r="AH132" i="42"/>
  <c r="AH133" i="42" s="1"/>
  <c r="AH134" i="42" s="1"/>
  <c r="AG79" i="42" s="1"/>
  <c r="AH148" i="42" s="1"/>
  <c r="AH207" i="51"/>
  <c r="AH223" i="51" s="1"/>
  <c r="AH90" i="42"/>
  <c r="AH130" i="42"/>
  <c r="AG129" i="42"/>
  <c r="AG131" i="42" s="1"/>
  <c r="AG140" i="42" s="1"/>
  <c r="AH132" i="49"/>
  <c r="AH133" i="49" s="1"/>
  <c r="AH134" i="49" s="1"/>
  <c r="AG79" i="49" s="1"/>
  <c r="AH148" i="49" s="1"/>
  <c r="AH215" i="51"/>
  <c r="AH231" i="51" s="1"/>
  <c r="AH90" i="49"/>
  <c r="AG129" i="49"/>
  <c r="AG131" i="49" s="1"/>
  <c r="AG140" i="49" s="1"/>
  <c r="AH130" i="49"/>
  <c r="AH352" i="33"/>
  <c r="AH88" i="1"/>
  <c r="AH87" i="1"/>
  <c r="AH51" i="33" s="1"/>
  <c r="AH52" i="59" s="1"/>
  <c r="AH48" i="33"/>
  <c r="AI119" i="47"/>
  <c r="AI116" i="47"/>
  <c r="AI114" i="47"/>
  <c r="AI115" i="47" s="1"/>
  <c r="AI263" i="33" s="1"/>
  <c r="AI119" i="46"/>
  <c r="AI116" i="46"/>
  <c r="AI114" i="46"/>
  <c r="AI115" i="46" s="1"/>
  <c r="AI262" i="33" s="1"/>
  <c r="AH132" i="43"/>
  <c r="AH133" i="43" s="1"/>
  <c r="AH134" i="43" s="1"/>
  <c r="AG79" i="43" s="1"/>
  <c r="AH148" i="43" s="1"/>
  <c r="AH208" i="51"/>
  <c r="AH224" i="51" s="1"/>
  <c r="AH90" i="43"/>
  <c r="AH130" i="43"/>
  <c r="AG129" i="43"/>
  <c r="AG131" i="43" s="1"/>
  <c r="AG140" i="43" s="1"/>
  <c r="AI119" i="49"/>
  <c r="AI116" i="49"/>
  <c r="AI114" i="49"/>
  <c r="AI115" i="49" s="1"/>
  <c r="AI265" i="33" s="1"/>
  <c r="AI124" i="44" l="1"/>
  <c r="AI121" i="44"/>
  <c r="AI102" i="44"/>
  <c r="AI71" i="44" s="1"/>
  <c r="AI70" i="44" s="1"/>
  <c r="AI48" i="59"/>
  <c r="AG72" i="59"/>
  <c r="AG140" i="40"/>
  <c r="AG79" i="40"/>
  <c r="AH148" i="40" s="1"/>
  <c r="AH71" i="59"/>
  <c r="AH53" i="33"/>
  <c r="AH54" i="59" s="1"/>
  <c r="AH52" i="33"/>
  <c r="AH53" i="59" s="1"/>
  <c r="AH87" i="33"/>
  <c r="AH50" i="59"/>
  <c r="AH369" i="33"/>
  <c r="AH375" i="33" s="1"/>
  <c r="AH376" i="33" s="1"/>
  <c r="AI124" i="49"/>
  <c r="AI121" i="49"/>
  <c r="AI102" i="49"/>
  <c r="AI71" i="49" s="1"/>
  <c r="AI70" i="49" s="1"/>
  <c r="AH93" i="49"/>
  <c r="AH94" i="49" s="1"/>
  <c r="AH91" i="49"/>
  <c r="AI121" i="48"/>
  <c r="AI102" i="48"/>
  <c r="AI71" i="48" s="1"/>
  <c r="AI70" i="48" s="1"/>
  <c r="AI124" i="48"/>
  <c r="AI124" i="41"/>
  <c r="AI121" i="41"/>
  <c r="AI102" i="41"/>
  <c r="AI71" i="41" s="1"/>
  <c r="AI70" i="41" s="1"/>
  <c r="AH93" i="47"/>
  <c r="AH94" i="47" s="1"/>
  <c r="AH91" i="47"/>
  <c r="AH93" i="43"/>
  <c r="AH94" i="43" s="1"/>
  <c r="AH91" i="43"/>
  <c r="AH132" i="1"/>
  <c r="AH133" i="1" s="1"/>
  <c r="AH134" i="1" s="1"/>
  <c r="AH204" i="51"/>
  <c r="AH220" i="51" s="1"/>
  <c r="AH90" i="1"/>
  <c r="AG129" i="1"/>
  <c r="AH130" i="1"/>
  <c r="AI124" i="46"/>
  <c r="AI121" i="46"/>
  <c r="AI102" i="46"/>
  <c r="AI71" i="46" s="1"/>
  <c r="AI70" i="46" s="1"/>
  <c r="AI124" i="47"/>
  <c r="AI121" i="47"/>
  <c r="AI102" i="47"/>
  <c r="AI71" i="47" s="1"/>
  <c r="AI70" i="47" s="1"/>
  <c r="AI124" i="42"/>
  <c r="AI121" i="42"/>
  <c r="AI102" i="42"/>
  <c r="AI71" i="42" s="1"/>
  <c r="AI70" i="42" s="1"/>
  <c r="AH93" i="44"/>
  <c r="AH94" i="44" s="1"/>
  <c r="AH91" i="44"/>
  <c r="AI119" i="1"/>
  <c r="AI116" i="1"/>
  <c r="AI114" i="1"/>
  <c r="AI115" i="1" s="1"/>
  <c r="AI254" i="33" s="1"/>
  <c r="AH93" i="41"/>
  <c r="AH94" i="41" s="1"/>
  <c r="AH91" i="41"/>
  <c r="AH93" i="40"/>
  <c r="AH94" i="40" s="1"/>
  <c r="AH91" i="40"/>
  <c r="AH93" i="42"/>
  <c r="AH94" i="42" s="1"/>
  <c r="AH91" i="42"/>
  <c r="AI121" i="40"/>
  <c r="AI102" i="40"/>
  <c r="AI71" i="40" s="1"/>
  <c r="AI70" i="40" s="1"/>
  <c r="AI124" i="40"/>
  <c r="AH93" i="48"/>
  <c r="AH94" i="48" s="1"/>
  <c r="AH91" i="48"/>
  <c r="AI297" i="51"/>
  <c r="AI298" i="51"/>
  <c r="AI299" i="51"/>
  <c r="AI293" i="51"/>
  <c r="AI292" i="51"/>
  <c r="AI295" i="51"/>
  <c r="AI301" i="51"/>
  <c r="AI291" i="51"/>
  <c r="AI300" i="51"/>
  <c r="AI294" i="51"/>
  <c r="AI296" i="51"/>
  <c r="AH93" i="46"/>
  <c r="AH94" i="46" s="1"/>
  <c r="AH91" i="46"/>
  <c r="AI121" i="43"/>
  <c r="AI124" i="43"/>
  <c r="AI102" i="43"/>
  <c r="AI71" i="43" s="1"/>
  <c r="AI70" i="43" s="1"/>
  <c r="AI124" i="32"/>
  <c r="AI121" i="32"/>
  <c r="AI102" i="32"/>
  <c r="AI71" i="32" s="1"/>
  <c r="AI70" i="32" s="1"/>
  <c r="AI124" i="45"/>
  <c r="AI121" i="45"/>
  <c r="AI102" i="45"/>
  <c r="AI71" i="45" s="1"/>
  <c r="AI70" i="45" s="1"/>
  <c r="AI305" i="51" l="1"/>
  <c r="AI309" i="51" s="1"/>
  <c r="AI304" i="51"/>
  <c r="AG79" i="1"/>
  <c r="AH148" i="1" s="1"/>
  <c r="AH136" i="1"/>
  <c r="AH69" i="59"/>
  <c r="AI156" i="33"/>
  <c r="AI86" i="32"/>
  <c r="AI159" i="33"/>
  <c r="AI86" i="43"/>
  <c r="AI164" i="33"/>
  <c r="AI86" i="47"/>
  <c r="AI165" i="33"/>
  <c r="AI86" i="48"/>
  <c r="AI161" i="33"/>
  <c r="AI86" i="44"/>
  <c r="AI308" i="51"/>
  <c r="AI310" i="51" s="1"/>
  <c r="AI306" i="51"/>
  <c r="AI160" i="33"/>
  <c r="AI86" i="40"/>
  <c r="AI124" i="1"/>
  <c r="AI121" i="1"/>
  <c r="AI124" i="33" s="1"/>
  <c r="AI101" i="33" s="1"/>
  <c r="AI102" i="1"/>
  <c r="AI71" i="1" s="1"/>
  <c r="AI158" i="33"/>
  <c r="AI86" i="42"/>
  <c r="AG131" i="1"/>
  <c r="AG137" i="1"/>
  <c r="AI157" i="33"/>
  <c r="AI86" i="41"/>
  <c r="AI162" i="33"/>
  <c r="AI86" i="45"/>
  <c r="AI163" i="33"/>
  <c r="AI86" i="46"/>
  <c r="AH93" i="1"/>
  <c r="AH94" i="1" s="1"/>
  <c r="AH91" i="1"/>
  <c r="AI166" i="33"/>
  <c r="AI86" i="49"/>
  <c r="AI246" i="33" l="1"/>
  <c r="AI231" i="33"/>
  <c r="AI240" i="33"/>
  <c r="AI225" i="33"/>
  <c r="AI155" i="33"/>
  <c r="AI86" i="1"/>
  <c r="AI355" i="51"/>
  <c r="AI354" i="51"/>
  <c r="AI353" i="51"/>
  <c r="AI352" i="51"/>
  <c r="AI351" i="51"/>
  <c r="AI350" i="51"/>
  <c r="AI349" i="51"/>
  <c r="AI348" i="51"/>
  <c r="AI347" i="51"/>
  <c r="AI346" i="51"/>
  <c r="AI345" i="51"/>
  <c r="AI344" i="51"/>
  <c r="AI248" i="33"/>
  <c r="AI233" i="33"/>
  <c r="AI250" i="33"/>
  <c r="AI235" i="33"/>
  <c r="AI247" i="33"/>
  <c r="AI232" i="33"/>
  <c r="AI241" i="33"/>
  <c r="AI226" i="33"/>
  <c r="AI242" i="33"/>
  <c r="AI227" i="33"/>
  <c r="AI249" i="33"/>
  <c r="AI234" i="33"/>
  <c r="AI243" i="33"/>
  <c r="AI228" i="33"/>
  <c r="AG70" i="59"/>
  <c r="AG140" i="1"/>
  <c r="AI70" i="1"/>
  <c r="AI5" i="59" s="1"/>
  <c r="AI56" i="33"/>
  <c r="AI244" i="33"/>
  <c r="AI229" i="33"/>
  <c r="AI245" i="33"/>
  <c r="AI230" i="33"/>
  <c r="AI55" i="33" l="1"/>
  <c r="AI55" i="59"/>
  <c r="AJ59" i="33"/>
  <c r="AI57" i="33"/>
  <c r="AI57" i="59" s="1"/>
  <c r="AI56" i="59"/>
  <c r="AI64" i="33"/>
  <c r="AI184" i="33"/>
  <c r="AI167" i="33"/>
  <c r="AI239" i="33"/>
  <c r="AI251" i="33" s="1"/>
  <c r="AI224" i="33"/>
  <c r="AI236" i="33" s="1"/>
  <c r="AI113" i="33" l="1"/>
  <c r="AI119" i="33" s="1"/>
  <c r="AI185" i="33"/>
  <c r="AI114" i="33" s="1"/>
  <c r="AI186" i="33"/>
  <c r="AI65" i="33"/>
  <c r="AJ84" i="33" s="1"/>
  <c r="AI61" i="59"/>
  <c r="AK61" i="33"/>
  <c r="AJ60" i="33"/>
  <c r="AI71" i="33"/>
  <c r="AK59" i="59" l="1"/>
  <c r="AL62" i="33"/>
  <c r="AL60" i="59" s="1"/>
  <c r="AJ4" i="56"/>
  <c r="AJ58" i="59"/>
  <c r="AI63" i="59"/>
  <c r="AI70" i="33"/>
  <c r="AJ91" i="33"/>
  <c r="AJ9" i="55"/>
  <c r="AJ107" i="49" l="1"/>
  <c r="AJ106" i="49" s="1"/>
  <c r="AJ109" i="49" s="1"/>
  <c r="AJ103" i="49" s="1"/>
  <c r="AJ107" i="48"/>
  <c r="AJ106" i="48" s="1"/>
  <c r="AJ109" i="48" s="1"/>
  <c r="AJ103" i="48" s="1"/>
  <c r="AJ107" i="47"/>
  <c r="AJ106" i="47" s="1"/>
  <c r="AJ109" i="47" s="1"/>
  <c r="AJ103" i="47" s="1"/>
  <c r="AJ107" i="46"/>
  <c r="AJ106" i="46" s="1"/>
  <c r="AJ109" i="46" s="1"/>
  <c r="AJ103" i="46" s="1"/>
  <c r="AJ107" i="45"/>
  <c r="AJ106" i="45" s="1"/>
  <c r="AJ109" i="45" s="1"/>
  <c r="AJ103" i="45" s="1"/>
  <c r="AJ107" i="44"/>
  <c r="AJ106" i="44" s="1"/>
  <c r="AJ109" i="44" s="1"/>
  <c r="AJ103" i="44" s="1"/>
  <c r="AJ107" i="40"/>
  <c r="AJ106" i="40" s="1"/>
  <c r="AJ109" i="40" s="1"/>
  <c r="AJ103" i="40" s="1"/>
  <c r="AJ107" i="43"/>
  <c r="AJ106" i="43" s="1"/>
  <c r="AJ109" i="43" s="1"/>
  <c r="AJ103" i="43" s="1"/>
  <c r="AJ107" i="41"/>
  <c r="AJ106" i="41" s="1"/>
  <c r="AJ109" i="41" s="1"/>
  <c r="AJ103" i="41" s="1"/>
  <c r="AJ107" i="42"/>
  <c r="AJ106" i="42" s="1"/>
  <c r="AJ109" i="42" s="1"/>
  <c r="AJ103" i="42" s="1"/>
  <c r="AJ107" i="32"/>
  <c r="AJ106" i="32" s="1"/>
  <c r="AJ109" i="32" s="1"/>
  <c r="AJ103" i="32" s="1"/>
  <c r="AJ107" i="1"/>
  <c r="AJ8" i="55"/>
  <c r="AI3" i="56"/>
  <c r="AI81" i="49"/>
  <c r="AI62" i="49" s="1"/>
  <c r="AI63" i="49" s="1"/>
  <c r="AI81" i="48"/>
  <c r="AI62" i="48" s="1"/>
  <c r="AI63" i="48" s="1"/>
  <c r="AI81" i="47"/>
  <c r="AI62" i="47" s="1"/>
  <c r="AI63" i="47" s="1"/>
  <c r="AI81" i="46"/>
  <c r="AI62" i="46" s="1"/>
  <c r="AI63" i="46" s="1"/>
  <c r="AI81" i="45"/>
  <c r="AI62" i="45" s="1"/>
  <c r="AI63" i="45" s="1"/>
  <c r="AI81" i="44"/>
  <c r="AI62" i="44" s="1"/>
  <c r="AI63" i="44" s="1"/>
  <c r="AI81" i="40"/>
  <c r="AI62" i="40" s="1"/>
  <c r="AI63" i="40" s="1"/>
  <c r="AI81" i="43"/>
  <c r="AI62" i="43" s="1"/>
  <c r="AI63" i="43" s="1"/>
  <c r="AI81" i="42"/>
  <c r="AI62" i="42" s="1"/>
  <c r="AI63" i="42" s="1"/>
  <c r="AI81" i="41"/>
  <c r="AI62" i="41" s="1"/>
  <c r="AI63" i="41" s="1"/>
  <c r="AI81" i="32"/>
  <c r="AI62" i="32" s="1"/>
  <c r="AI63" i="32" s="1"/>
  <c r="AI81" i="1"/>
  <c r="AI62" i="1" s="1"/>
  <c r="AI63" i="1" s="1"/>
  <c r="AI62" i="59"/>
  <c r="AJ72" i="33"/>
  <c r="AI64" i="41" l="1"/>
  <c r="AI65" i="41" s="1"/>
  <c r="AI68" i="41" s="1"/>
  <c r="AI155" i="41"/>
  <c r="AJ101" i="46"/>
  <c r="AJ217" i="33" s="1"/>
  <c r="AJ66" i="46"/>
  <c r="AI155" i="42"/>
  <c r="AI64" i="42"/>
  <c r="AI65" i="42" s="1"/>
  <c r="AI68" i="42" s="1"/>
  <c r="AI155" i="45"/>
  <c r="AI64" i="45"/>
  <c r="AI65" i="45" s="1"/>
  <c r="AI68" i="45" s="1"/>
  <c r="AI155" i="49"/>
  <c r="AI64" i="49"/>
  <c r="AI65" i="49" s="1"/>
  <c r="AI68" i="49" s="1"/>
  <c r="AJ101" i="32"/>
  <c r="AJ210" i="33" s="1"/>
  <c r="AJ66" i="32"/>
  <c r="AJ101" i="40"/>
  <c r="AJ214" i="33" s="1"/>
  <c r="AJ66" i="40"/>
  <c r="AJ101" i="47"/>
  <c r="AJ218" i="33" s="1"/>
  <c r="AJ66" i="47"/>
  <c r="AI155" i="48"/>
  <c r="AI64" i="48"/>
  <c r="AI65" i="48" s="1"/>
  <c r="AI68" i="48" s="1"/>
  <c r="AJ106" i="1"/>
  <c r="AJ97" i="33"/>
  <c r="AI64" i="1"/>
  <c r="AI65" i="1" s="1"/>
  <c r="AI155" i="1"/>
  <c r="AI155" i="43"/>
  <c r="AI64" i="43"/>
  <c r="AI65" i="43" s="1"/>
  <c r="AI68" i="43" s="1"/>
  <c r="AI64" i="46"/>
  <c r="AI65" i="46" s="1"/>
  <c r="AI68" i="46" s="1"/>
  <c r="AI155" i="46"/>
  <c r="AI55" i="56"/>
  <c r="AI56" i="56" s="1"/>
  <c r="AI37" i="56"/>
  <c r="AI38" i="56" s="1"/>
  <c r="AI47" i="56"/>
  <c r="AI42" i="56"/>
  <c r="AI43" i="56" s="1"/>
  <c r="AJ101" i="42"/>
  <c r="AJ212" i="33" s="1"/>
  <c r="AJ66" i="42"/>
  <c r="AJ101" i="44"/>
  <c r="AJ215" i="33" s="1"/>
  <c r="AJ66" i="44"/>
  <c r="AJ101" i="48"/>
  <c r="AJ219" i="33" s="1"/>
  <c r="AJ66" i="48"/>
  <c r="AI155" i="44"/>
  <c r="AI64" i="44"/>
  <c r="AI65" i="44" s="1"/>
  <c r="AI68" i="44" s="1"/>
  <c r="AJ101" i="43"/>
  <c r="AJ213" i="33" s="1"/>
  <c r="AJ66" i="43"/>
  <c r="AJ64" i="59"/>
  <c r="AI155" i="32"/>
  <c r="AI64" i="32"/>
  <c r="AI65" i="32" s="1"/>
  <c r="AI68" i="32" s="1"/>
  <c r="AI155" i="40"/>
  <c r="AI64" i="40"/>
  <c r="AI65" i="40" s="1"/>
  <c r="AI68" i="40" s="1"/>
  <c r="AI155" i="47"/>
  <c r="AI64" i="47"/>
  <c r="AI65" i="47" s="1"/>
  <c r="AI68" i="47" s="1"/>
  <c r="AJ90" i="33"/>
  <c r="AJ83" i="33"/>
  <c r="AJ101" i="41"/>
  <c r="AJ211" i="33" s="1"/>
  <c r="AJ66" i="41"/>
  <c r="AJ101" i="45"/>
  <c r="AJ216" i="33" s="1"/>
  <c r="AJ66" i="45"/>
  <c r="AJ101" i="49"/>
  <c r="AJ220" i="33" s="1"/>
  <c r="AJ66" i="49"/>
  <c r="AI139" i="47" l="1"/>
  <c r="AI73" i="47"/>
  <c r="AJ74" i="47" s="1"/>
  <c r="AI139" i="45"/>
  <c r="AI73" i="45"/>
  <c r="AJ74" i="45" s="1"/>
  <c r="AI139" i="44"/>
  <c r="AI73" i="44"/>
  <c r="AJ74" i="44" s="1"/>
  <c r="AJ41" i="56"/>
  <c r="AI139" i="48"/>
  <c r="AI73" i="48"/>
  <c r="AJ74" i="48" s="1"/>
  <c r="AI84" i="49"/>
  <c r="AI139" i="49"/>
  <c r="AI73" i="49"/>
  <c r="AJ74" i="49" s="1"/>
  <c r="AI139" i="42"/>
  <c r="AI73" i="42"/>
  <c r="AJ74" i="42" s="1"/>
  <c r="AI139" i="32"/>
  <c r="AI73" i="32"/>
  <c r="AJ74" i="32" s="1"/>
  <c r="AI60" i="56"/>
  <c r="AI133" i="33" s="1"/>
  <c r="AI59" i="56"/>
  <c r="AI139" i="43"/>
  <c r="AI73" i="43"/>
  <c r="AJ74" i="43" s="1"/>
  <c r="AI52" i="56"/>
  <c r="AJ109" i="1"/>
  <c r="AJ103" i="1" s="1"/>
  <c r="AJ96" i="33"/>
  <c r="AJ104" i="33" s="1"/>
  <c r="AI139" i="40"/>
  <c r="AI73" i="40"/>
  <c r="AJ74" i="40" s="1"/>
  <c r="AJ46" i="56"/>
  <c r="AI49" i="56"/>
  <c r="AI139" i="46"/>
  <c r="AI73" i="46"/>
  <c r="AJ74" i="46" s="1"/>
  <c r="AI68" i="1"/>
  <c r="AI43" i="33"/>
  <c r="AI139" i="41"/>
  <c r="AI73" i="41"/>
  <c r="AJ74" i="41" s="1"/>
  <c r="AI84" i="41" l="1"/>
  <c r="AI84" i="40"/>
  <c r="AI84" i="42"/>
  <c r="AI355" i="33" s="1"/>
  <c r="AI84" i="43"/>
  <c r="AI84" i="44"/>
  <c r="AI88" i="41"/>
  <c r="AI87" i="41"/>
  <c r="AI354" i="33"/>
  <c r="AJ85" i="32"/>
  <c r="AJ277" i="51"/>
  <c r="AJ61" i="32"/>
  <c r="AI88" i="44"/>
  <c r="AI87" i="44"/>
  <c r="AI358" i="33"/>
  <c r="AI88" i="42"/>
  <c r="AJ85" i="48"/>
  <c r="AJ286" i="51"/>
  <c r="AJ61" i="48"/>
  <c r="AJ85" i="45"/>
  <c r="AJ283" i="51"/>
  <c r="AJ61" i="45"/>
  <c r="AJ85" i="47"/>
  <c r="AJ285" i="51"/>
  <c r="AJ61" i="47"/>
  <c r="AI88" i="49"/>
  <c r="AI87" i="49"/>
  <c r="AI363" i="33"/>
  <c r="AJ101" i="1"/>
  <c r="AJ209" i="33" s="1"/>
  <c r="AJ66" i="1"/>
  <c r="AI38" i="33"/>
  <c r="AI42" i="33"/>
  <c r="AI47" i="59" s="1"/>
  <c r="AI44" i="33"/>
  <c r="AI40" i="33"/>
  <c r="AI84" i="46"/>
  <c r="AJ85" i="43"/>
  <c r="AJ280" i="51"/>
  <c r="AJ61" i="43"/>
  <c r="AI61" i="56"/>
  <c r="AI132" i="33"/>
  <c r="AI75" i="59" s="1"/>
  <c r="AI84" i="32"/>
  <c r="AJ85" i="49"/>
  <c r="AJ287" i="51"/>
  <c r="AJ61" i="49"/>
  <c r="AJ85" i="44"/>
  <c r="AJ282" i="51"/>
  <c r="AJ61" i="44"/>
  <c r="AJ85" i="46"/>
  <c r="AJ284" i="51"/>
  <c r="AJ61" i="46"/>
  <c r="AI87" i="43"/>
  <c r="AI88" i="43"/>
  <c r="AI356" i="33"/>
  <c r="AI88" i="40"/>
  <c r="AI87" i="40"/>
  <c r="AI357" i="33"/>
  <c r="AJ85" i="41"/>
  <c r="AJ278" i="51"/>
  <c r="AJ61" i="41"/>
  <c r="AI46" i="33"/>
  <c r="AI49" i="59" s="1"/>
  <c r="AI139" i="1"/>
  <c r="AI73" i="1"/>
  <c r="AJ74" i="1" s="1"/>
  <c r="AI48" i="56"/>
  <c r="AJ85" i="40"/>
  <c r="AJ281" i="51"/>
  <c r="AJ61" i="40"/>
  <c r="AJ85" i="42"/>
  <c r="AJ279" i="51"/>
  <c r="AJ61" i="42"/>
  <c r="AI84" i="48"/>
  <c r="AI84" i="45"/>
  <c r="AI84" i="47"/>
  <c r="AI87" i="42" l="1"/>
  <c r="AI132" i="40"/>
  <c r="AI133" i="40" s="1"/>
  <c r="AI134" i="40" s="1"/>
  <c r="AI209" i="51"/>
  <c r="AI225" i="51" s="1"/>
  <c r="AI90" i="40"/>
  <c r="AH129" i="40"/>
  <c r="AH131" i="40" s="1"/>
  <c r="AI130" i="40"/>
  <c r="AI88" i="46"/>
  <c r="AI87" i="46"/>
  <c r="AI360" i="33"/>
  <c r="AJ67" i="32"/>
  <c r="DA50" i="57"/>
  <c r="AJ78" i="32"/>
  <c r="AJ77" i="32"/>
  <c r="AJ128" i="32"/>
  <c r="AJ112" i="32"/>
  <c r="AI84" i="1"/>
  <c r="AJ67" i="46"/>
  <c r="AJ77" i="46"/>
  <c r="DA57" i="57"/>
  <c r="AJ128" i="46"/>
  <c r="AJ78" i="46"/>
  <c r="AJ112" i="46"/>
  <c r="AJ67" i="44"/>
  <c r="DA55" i="57"/>
  <c r="AJ78" i="44"/>
  <c r="AJ128" i="44"/>
  <c r="AJ77" i="44"/>
  <c r="AJ112" i="44"/>
  <c r="AJ67" i="49"/>
  <c r="DA60" i="57"/>
  <c r="AJ128" i="49"/>
  <c r="AJ77" i="49"/>
  <c r="AJ78" i="49"/>
  <c r="AJ112" i="49"/>
  <c r="AI353" i="33"/>
  <c r="AI88" i="32"/>
  <c r="AI87" i="32"/>
  <c r="AI132" i="49"/>
  <c r="AI133" i="49" s="1"/>
  <c r="AI134" i="49" s="1"/>
  <c r="AH79" i="49" s="1"/>
  <c r="AI148" i="49" s="1"/>
  <c r="AI215" i="51"/>
  <c r="AI231" i="51" s="1"/>
  <c r="AI90" i="49"/>
  <c r="AH129" i="49"/>
  <c r="AH131" i="49" s="1"/>
  <c r="AH140" i="49" s="1"/>
  <c r="AI130" i="49"/>
  <c r="AJ67" i="42"/>
  <c r="DA52" i="57"/>
  <c r="AJ78" i="42"/>
  <c r="AJ77" i="42"/>
  <c r="AJ128" i="42"/>
  <c r="AJ112" i="42"/>
  <c r="AI132" i="42"/>
  <c r="AI133" i="42" s="1"/>
  <c r="AI134" i="42" s="1"/>
  <c r="AH79" i="42" s="1"/>
  <c r="AI148" i="42" s="1"/>
  <c r="AI207" i="51"/>
  <c r="AI223" i="51" s="1"/>
  <c r="AI90" i="42"/>
  <c r="AI130" i="42"/>
  <c r="AH129" i="42"/>
  <c r="AH131" i="42" s="1"/>
  <c r="AH140" i="42" s="1"/>
  <c r="AI88" i="47"/>
  <c r="AI87" i="47"/>
  <c r="AI361" i="33"/>
  <c r="AJ85" i="1"/>
  <c r="AJ49" i="33" s="1"/>
  <c r="AJ51" i="59" s="1"/>
  <c r="AJ276" i="51"/>
  <c r="AJ61" i="1"/>
  <c r="AJ67" i="41"/>
  <c r="DA51" i="57"/>
  <c r="AJ128" i="41"/>
  <c r="AJ78" i="41"/>
  <c r="AJ77" i="41"/>
  <c r="AJ112" i="41"/>
  <c r="AJ67" i="47"/>
  <c r="DA58" i="57"/>
  <c r="AJ77" i="47"/>
  <c r="AJ78" i="47"/>
  <c r="AJ128" i="47"/>
  <c r="AJ112" i="47"/>
  <c r="AJ67" i="45"/>
  <c r="DA56" i="57"/>
  <c r="AJ128" i="45"/>
  <c r="AJ77" i="45"/>
  <c r="AJ78" i="45"/>
  <c r="AJ112" i="45"/>
  <c r="AJ67" i="48"/>
  <c r="DA59" i="57"/>
  <c r="AJ78" i="48"/>
  <c r="AJ128" i="48"/>
  <c r="AJ77" i="48"/>
  <c r="AJ112" i="48"/>
  <c r="AJ67" i="40"/>
  <c r="AJ128" i="40"/>
  <c r="DA54" i="57"/>
  <c r="AJ78" i="40"/>
  <c r="AJ77" i="40"/>
  <c r="AJ112" i="40"/>
  <c r="AJ67" i="43"/>
  <c r="DA53" i="57"/>
  <c r="AJ78" i="43"/>
  <c r="AJ128" i="43"/>
  <c r="AJ77" i="43"/>
  <c r="AJ112" i="43"/>
  <c r="AI88" i="45"/>
  <c r="AI87" i="45"/>
  <c r="AI359" i="33"/>
  <c r="AI88" i="48"/>
  <c r="AI87" i="48"/>
  <c r="AI362" i="33"/>
  <c r="AI132" i="43"/>
  <c r="AI133" i="43" s="1"/>
  <c r="AI134" i="43" s="1"/>
  <c r="AH79" i="43" s="1"/>
  <c r="AI148" i="43" s="1"/>
  <c r="AI208" i="51"/>
  <c r="AI224" i="51" s="1"/>
  <c r="AI90" i="43"/>
  <c r="AH129" i="43"/>
  <c r="AH131" i="43" s="1"/>
  <c r="AH140" i="43" s="1"/>
  <c r="AI130" i="43"/>
  <c r="AI62" i="56"/>
  <c r="AI135" i="33" s="1"/>
  <c r="AI134" i="33"/>
  <c r="AI76" i="59" s="1"/>
  <c r="AI132" i="44"/>
  <c r="AI133" i="44" s="1"/>
  <c r="AI134" i="44" s="1"/>
  <c r="AH79" i="44" s="1"/>
  <c r="AI148" i="44" s="1"/>
  <c r="AI210" i="51"/>
  <c r="AI226" i="51" s="1"/>
  <c r="AI90" i="44"/>
  <c r="AI130" i="44"/>
  <c r="AH129" i="44"/>
  <c r="AH131" i="44" s="1"/>
  <c r="AH140" i="44" s="1"/>
  <c r="AI132" i="41"/>
  <c r="AI133" i="41" s="1"/>
  <c r="AI134" i="41" s="1"/>
  <c r="AH79" i="41" s="1"/>
  <c r="AI148" i="41" s="1"/>
  <c r="AI206" i="51"/>
  <c r="AI222" i="51" s="1"/>
  <c r="AI90" i="41"/>
  <c r="AI130" i="41"/>
  <c r="AH129" i="41"/>
  <c r="AH131" i="41" s="1"/>
  <c r="AH140" i="41" s="1"/>
  <c r="AI93" i="43" l="1"/>
  <c r="AI94" i="43" s="1"/>
  <c r="AI91" i="43"/>
  <c r="AJ116" i="48"/>
  <c r="AJ119" i="48"/>
  <c r="AJ114" i="48"/>
  <c r="AJ115" i="48" s="1"/>
  <c r="AJ264" i="33" s="1"/>
  <c r="AH72" i="59"/>
  <c r="AH140" i="40"/>
  <c r="AI93" i="41"/>
  <c r="AI94" i="41" s="1"/>
  <c r="AI91" i="41"/>
  <c r="AI77" i="59"/>
  <c r="AJ50" i="40"/>
  <c r="AJ50" i="41"/>
  <c r="AJ50" i="49"/>
  <c r="AJ50" i="1"/>
  <c r="AJ50" i="48"/>
  <c r="AJ50" i="45"/>
  <c r="AJ50" i="43"/>
  <c r="AJ50" i="47"/>
  <c r="AJ50" i="42"/>
  <c r="AJ50" i="32"/>
  <c r="AJ50" i="44"/>
  <c r="AJ50" i="46"/>
  <c r="AI132" i="45"/>
  <c r="AI133" i="45" s="1"/>
  <c r="AI134" i="45" s="1"/>
  <c r="AH79" i="45" s="1"/>
  <c r="AI148" i="45" s="1"/>
  <c r="AI211" i="51"/>
  <c r="AI227" i="51" s="1"/>
  <c r="AI90" i="45"/>
  <c r="AH129" i="45"/>
  <c r="AH131" i="45" s="1"/>
  <c r="AH140" i="45" s="1"/>
  <c r="AI130" i="45"/>
  <c r="AJ119" i="40"/>
  <c r="AJ116" i="40"/>
  <c r="AJ114" i="40"/>
  <c r="AJ115" i="40" s="1"/>
  <c r="AJ259" i="33" s="1"/>
  <c r="AJ119" i="41"/>
  <c r="AJ116" i="41"/>
  <c r="AJ114" i="41"/>
  <c r="AJ115" i="41" s="1"/>
  <c r="AJ256" i="33" s="1"/>
  <c r="AJ290" i="51"/>
  <c r="AJ288" i="51"/>
  <c r="AI93" i="42"/>
  <c r="AI94" i="42" s="1"/>
  <c r="AI91" i="42"/>
  <c r="AJ119" i="49"/>
  <c r="AJ116" i="49"/>
  <c r="AJ114" i="49"/>
  <c r="AJ115" i="49" s="1"/>
  <c r="AJ265" i="33" s="1"/>
  <c r="AJ119" i="32"/>
  <c r="AJ116" i="32"/>
  <c r="AJ114" i="32"/>
  <c r="AJ115" i="32" s="1"/>
  <c r="AJ255" i="33" s="1"/>
  <c r="AI93" i="40"/>
  <c r="AI94" i="40" s="1"/>
  <c r="AI91" i="40"/>
  <c r="AJ67" i="1"/>
  <c r="AJ45" i="33" s="1"/>
  <c r="AJ39" i="33"/>
  <c r="DA49" i="57"/>
  <c r="DA61" i="57" s="1"/>
  <c r="AJ128" i="1"/>
  <c r="AJ78" i="1"/>
  <c r="AJ77" i="1"/>
  <c r="AJ112" i="1"/>
  <c r="AJ119" i="42"/>
  <c r="AJ116" i="42"/>
  <c r="AJ114" i="42"/>
  <c r="AJ115" i="42" s="1"/>
  <c r="AJ257" i="33" s="1"/>
  <c r="AJ119" i="44"/>
  <c r="AJ116" i="44"/>
  <c r="AJ114" i="44"/>
  <c r="AJ115" i="44" s="1"/>
  <c r="AJ260" i="33" s="1"/>
  <c r="AI93" i="44"/>
  <c r="AI94" i="44" s="1"/>
  <c r="AI91" i="44"/>
  <c r="AI132" i="48"/>
  <c r="AI133" i="48" s="1"/>
  <c r="AI134" i="48" s="1"/>
  <c r="AH79" i="48" s="1"/>
  <c r="AI148" i="48" s="1"/>
  <c r="AI214" i="51"/>
  <c r="AI230" i="51" s="1"/>
  <c r="AI90" i="48"/>
  <c r="AI130" i="48"/>
  <c r="AH129" i="48"/>
  <c r="AH131" i="48" s="1"/>
  <c r="AH140" i="48" s="1"/>
  <c r="AJ116" i="43"/>
  <c r="AJ119" i="43"/>
  <c r="AJ114" i="43"/>
  <c r="AJ115" i="43" s="1"/>
  <c r="AJ258" i="33" s="1"/>
  <c r="AJ119" i="47"/>
  <c r="AJ116" i="47"/>
  <c r="AJ114" i="47"/>
  <c r="AJ115" i="47" s="1"/>
  <c r="AJ263" i="33" s="1"/>
  <c r="AI132" i="47"/>
  <c r="AI133" i="47" s="1"/>
  <c r="AI134" i="47" s="1"/>
  <c r="AH79" i="47" s="1"/>
  <c r="AI148" i="47" s="1"/>
  <c r="AI213" i="51"/>
  <c r="AI229" i="51" s="1"/>
  <c r="AI90" i="47"/>
  <c r="AI130" i="47"/>
  <c r="AH129" i="47"/>
  <c r="AH131" i="47" s="1"/>
  <c r="AH140" i="47" s="1"/>
  <c r="AI93" i="49"/>
  <c r="AI94" i="49" s="1"/>
  <c r="AI91" i="49"/>
  <c r="AI352" i="33"/>
  <c r="AI88" i="1"/>
  <c r="AI87" i="1"/>
  <c r="AI51" i="33" s="1"/>
  <c r="AI52" i="59" s="1"/>
  <c r="AI48" i="33"/>
  <c r="AI132" i="46"/>
  <c r="AI133" i="46" s="1"/>
  <c r="AI134" i="46" s="1"/>
  <c r="AH79" i="46" s="1"/>
  <c r="AI148" i="46" s="1"/>
  <c r="AI212" i="51"/>
  <c r="AI228" i="51" s="1"/>
  <c r="AI90" i="46"/>
  <c r="AI130" i="46"/>
  <c r="AH129" i="46"/>
  <c r="AH131" i="46" s="1"/>
  <c r="AH140" i="46" s="1"/>
  <c r="AJ119" i="45"/>
  <c r="AJ116" i="45"/>
  <c r="AJ114" i="45"/>
  <c r="AJ115" i="45" s="1"/>
  <c r="AJ261" i="33" s="1"/>
  <c r="AI132" i="32"/>
  <c r="AI133" i="32" s="1"/>
  <c r="AI134" i="32" s="1"/>
  <c r="AH79" i="32" s="1"/>
  <c r="AI148" i="32" s="1"/>
  <c r="AI205" i="51"/>
  <c r="AI221" i="51" s="1"/>
  <c r="AI90" i="32"/>
  <c r="AH129" i="32"/>
  <c r="AH131" i="32" s="1"/>
  <c r="AH140" i="32" s="1"/>
  <c r="AI130" i="32"/>
  <c r="AJ119" i="46"/>
  <c r="AJ116" i="46"/>
  <c r="AJ114" i="46"/>
  <c r="AJ115" i="46" s="1"/>
  <c r="AJ262" i="33" s="1"/>
  <c r="AH79" i="40"/>
  <c r="AI148" i="40" s="1"/>
  <c r="AI71" i="59"/>
  <c r="AI132" i="1" l="1"/>
  <c r="AI133" i="1" s="1"/>
  <c r="AI134" i="1" s="1"/>
  <c r="AI204" i="51"/>
  <c r="AI220" i="51" s="1"/>
  <c r="AI90" i="1"/>
  <c r="AI130" i="1"/>
  <c r="AH129" i="1"/>
  <c r="AJ124" i="42"/>
  <c r="AJ121" i="42"/>
  <c r="AJ102" i="42"/>
  <c r="AJ71" i="42" s="1"/>
  <c r="AJ70" i="42" s="1"/>
  <c r="AJ48" i="59"/>
  <c r="AI93" i="45"/>
  <c r="AI94" i="45" s="1"/>
  <c r="AI91" i="45"/>
  <c r="AJ124" i="43"/>
  <c r="AJ102" i="43"/>
  <c r="AJ71" i="43" s="1"/>
  <c r="AJ70" i="43" s="1"/>
  <c r="AJ121" i="43"/>
  <c r="AI93" i="48"/>
  <c r="AI94" i="48" s="1"/>
  <c r="AI91" i="48"/>
  <c r="AJ124" i="44"/>
  <c r="AJ121" i="44"/>
  <c r="AJ102" i="44"/>
  <c r="AJ71" i="44" s="1"/>
  <c r="AJ70" i="44" s="1"/>
  <c r="AJ119" i="1"/>
  <c r="AJ116" i="1"/>
  <c r="AJ114" i="1"/>
  <c r="AJ115" i="1" s="1"/>
  <c r="AJ254" i="33" s="1"/>
  <c r="AJ124" i="40"/>
  <c r="AJ121" i="40"/>
  <c r="AJ102" i="40"/>
  <c r="AJ71" i="40" s="1"/>
  <c r="AJ70" i="40" s="1"/>
  <c r="AJ124" i="46"/>
  <c r="AJ121" i="46"/>
  <c r="AJ102" i="46"/>
  <c r="AJ71" i="46" s="1"/>
  <c r="AJ70" i="46" s="1"/>
  <c r="AI53" i="33"/>
  <c r="AI54" i="59" s="1"/>
  <c r="AI52" i="33"/>
  <c r="AI53" i="59" s="1"/>
  <c r="AI87" i="33"/>
  <c r="AI50" i="59"/>
  <c r="AI369" i="33"/>
  <c r="AI375" i="33" s="1"/>
  <c r="AI376" i="33" s="1"/>
  <c r="AI93" i="47"/>
  <c r="AI94" i="47" s="1"/>
  <c r="AI91" i="47"/>
  <c r="AJ124" i="49"/>
  <c r="AJ121" i="49"/>
  <c r="AJ102" i="49"/>
  <c r="AJ71" i="49" s="1"/>
  <c r="AJ70" i="49" s="1"/>
  <c r="AJ295" i="51"/>
  <c r="AJ291" i="51"/>
  <c r="AJ296" i="51"/>
  <c r="AJ292" i="51"/>
  <c r="AJ299" i="51"/>
  <c r="AJ301" i="51"/>
  <c r="AJ297" i="51"/>
  <c r="AJ293" i="51"/>
  <c r="AJ294" i="51"/>
  <c r="AJ305" i="51" s="1"/>
  <c r="AJ309" i="51" s="1"/>
  <c r="AJ300" i="51"/>
  <c r="AJ298" i="51"/>
  <c r="AJ124" i="41"/>
  <c r="AJ121" i="41"/>
  <c r="AJ102" i="41"/>
  <c r="AJ71" i="41" s="1"/>
  <c r="AJ70" i="41" s="1"/>
  <c r="AJ124" i="48"/>
  <c r="AJ102" i="48"/>
  <c r="AJ71" i="48" s="1"/>
  <c r="AJ70" i="48" s="1"/>
  <c r="AJ121" i="48"/>
  <c r="AI93" i="32"/>
  <c r="AI94" i="32" s="1"/>
  <c r="AI91" i="32"/>
  <c r="AJ124" i="45"/>
  <c r="AJ121" i="45"/>
  <c r="AJ102" i="45"/>
  <c r="AJ71" i="45" s="1"/>
  <c r="AJ70" i="45" s="1"/>
  <c r="AI93" i="46"/>
  <c r="AI94" i="46" s="1"/>
  <c r="AI91" i="46"/>
  <c r="AJ124" i="47"/>
  <c r="AJ121" i="47"/>
  <c r="AJ102" i="47"/>
  <c r="AJ71" i="47" s="1"/>
  <c r="AJ70" i="47" s="1"/>
  <c r="AJ124" i="32"/>
  <c r="AJ121" i="32"/>
  <c r="AJ102" i="32"/>
  <c r="AJ71" i="32" s="1"/>
  <c r="AJ70" i="32" s="1"/>
  <c r="AJ304" i="51"/>
  <c r="AJ165" i="33" l="1"/>
  <c r="AJ86" i="48"/>
  <c r="AJ160" i="33"/>
  <c r="AJ86" i="40"/>
  <c r="AJ158" i="33"/>
  <c r="AJ86" i="42"/>
  <c r="AJ156" i="33"/>
  <c r="AJ86" i="32"/>
  <c r="AJ157" i="33"/>
  <c r="AJ86" i="41"/>
  <c r="AJ163" i="33"/>
  <c r="AJ86" i="46"/>
  <c r="AI93" i="1"/>
  <c r="AI94" i="1" s="1"/>
  <c r="AI91" i="1"/>
  <c r="AJ162" i="33"/>
  <c r="AJ86" i="45"/>
  <c r="AJ161" i="33"/>
  <c r="AJ86" i="44"/>
  <c r="AJ308" i="51"/>
  <c r="AJ310" i="51" s="1"/>
  <c r="AJ306" i="51"/>
  <c r="AJ164" i="33"/>
  <c r="AJ86" i="47"/>
  <c r="AJ166" i="33"/>
  <c r="AJ86" i="49"/>
  <c r="AJ124" i="1"/>
  <c r="AJ121" i="1"/>
  <c r="AJ124" i="33" s="1"/>
  <c r="AJ101" i="33" s="1"/>
  <c r="AJ102" i="1"/>
  <c r="AJ71" i="1" s="1"/>
  <c r="AJ159" i="33"/>
  <c r="AJ86" i="43"/>
  <c r="AH131" i="1"/>
  <c r="AH137" i="1"/>
  <c r="AH79" i="1"/>
  <c r="AI148" i="1" s="1"/>
  <c r="AI136" i="1"/>
  <c r="AI69" i="59"/>
  <c r="AJ243" i="33" l="1"/>
  <c r="AJ228" i="33"/>
  <c r="AJ70" i="1"/>
  <c r="AJ5" i="59" s="1"/>
  <c r="AJ56" i="33"/>
  <c r="AJ250" i="33"/>
  <c r="AJ235" i="33"/>
  <c r="AJ246" i="33"/>
  <c r="AJ231" i="33"/>
  <c r="AJ240" i="33"/>
  <c r="AJ225" i="33"/>
  <c r="AJ244" i="33"/>
  <c r="AJ229" i="33"/>
  <c r="AH70" i="59"/>
  <c r="AH140" i="1"/>
  <c r="AJ345" i="51"/>
  <c r="AJ349" i="51"/>
  <c r="AJ353" i="51"/>
  <c r="AJ344" i="51"/>
  <c r="AJ348" i="51"/>
  <c r="AJ352" i="51"/>
  <c r="AJ347" i="51"/>
  <c r="AJ351" i="51"/>
  <c r="AJ355" i="51"/>
  <c r="AJ346" i="51"/>
  <c r="AJ350" i="51"/>
  <c r="AJ354" i="51"/>
  <c r="AJ247" i="33"/>
  <c r="AJ232" i="33"/>
  <c r="AJ155" i="33"/>
  <c r="AJ86" i="1"/>
  <c r="AJ248" i="33"/>
  <c r="AJ233" i="33"/>
  <c r="AJ245" i="33"/>
  <c r="AJ230" i="33"/>
  <c r="AJ241" i="33"/>
  <c r="AJ226" i="33"/>
  <c r="AJ242" i="33"/>
  <c r="AJ227" i="33"/>
  <c r="AJ249" i="33"/>
  <c r="AJ234" i="33"/>
  <c r="AJ55" i="33" l="1"/>
  <c r="AJ55" i="59"/>
  <c r="AK59" i="33"/>
  <c r="AJ184" i="33"/>
  <c r="AJ167" i="33"/>
  <c r="AJ239" i="33"/>
  <c r="AJ251" i="33" s="1"/>
  <c r="AJ224" i="33"/>
  <c r="AJ236" i="33" s="1"/>
  <c r="AJ57" i="33"/>
  <c r="AJ57" i="59" s="1"/>
  <c r="AJ56" i="59"/>
  <c r="AJ64" i="33"/>
  <c r="AJ65" i="33" l="1"/>
  <c r="AK84" i="33" s="1"/>
  <c r="AJ61" i="59"/>
  <c r="AL61" i="33"/>
  <c r="AK60" i="33"/>
  <c r="AJ71" i="33"/>
  <c r="AJ113" i="33"/>
  <c r="AJ119" i="33" s="1"/>
  <c r="AJ186" i="33"/>
  <c r="AJ185" i="33"/>
  <c r="AJ114" i="33" s="1"/>
  <c r="AL59" i="59" l="1"/>
  <c r="AM62" i="33"/>
  <c r="AM60" i="59" s="1"/>
  <c r="AJ63" i="59"/>
  <c r="AJ70" i="33"/>
  <c r="AK4" i="56"/>
  <c r="AK58" i="59"/>
  <c r="AK91" i="33"/>
  <c r="AK9" i="55"/>
  <c r="AK107" i="49" l="1"/>
  <c r="AK106" i="49" s="1"/>
  <c r="AK109" i="49" s="1"/>
  <c r="AK103" i="49" s="1"/>
  <c r="AK107" i="48"/>
  <c r="AK106" i="48" s="1"/>
  <c r="AK109" i="48" s="1"/>
  <c r="AK103" i="48" s="1"/>
  <c r="AK107" i="47"/>
  <c r="AK106" i="47" s="1"/>
  <c r="AK109" i="47" s="1"/>
  <c r="AK103" i="47" s="1"/>
  <c r="AK107" i="46"/>
  <c r="AK106" i="46" s="1"/>
  <c r="AK109" i="46" s="1"/>
  <c r="AK103" i="46" s="1"/>
  <c r="AK107" i="45"/>
  <c r="AK106" i="45" s="1"/>
  <c r="AK109" i="45" s="1"/>
  <c r="AK103" i="45" s="1"/>
  <c r="AK107" i="44"/>
  <c r="AK106" i="44" s="1"/>
  <c r="AK109" i="44" s="1"/>
  <c r="AK103" i="44" s="1"/>
  <c r="AK107" i="40"/>
  <c r="AK106" i="40" s="1"/>
  <c r="AK109" i="40" s="1"/>
  <c r="AK103" i="40" s="1"/>
  <c r="AK107" i="43"/>
  <c r="AK106" i="43" s="1"/>
  <c r="AK109" i="43" s="1"/>
  <c r="AK103" i="43" s="1"/>
  <c r="AK107" i="42"/>
  <c r="AK106" i="42" s="1"/>
  <c r="AK109" i="42" s="1"/>
  <c r="AK103" i="42" s="1"/>
  <c r="AK107" i="32"/>
  <c r="AK106" i="32" s="1"/>
  <c r="AK109" i="32" s="1"/>
  <c r="AK103" i="32" s="1"/>
  <c r="AK107" i="41"/>
  <c r="AK106" i="41" s="1"/>
  <c r="AK109" i="41" s="1"/>
  <c r="AK103" i="41" s="1"/>
  <c r="AK107" i="1"/>
  <c r="AK8" i="55"/>
  <c r="AJ3" i="56"/>
  <c r="AJ81" i="49"/>
  <c r="AJ62" i="49" s="1"/>
  <c r="AJ63" i="49" s="1"/>
  <c r="AJ81" i="48"/>
  <c r="AJ62" i="48" s="1"/>
  <c r="AJ63" i="48" s="1"/>
  <c r="AJ81" i="47"/>
  <c r="AJ62" i="47" s="1"/>
  <c r="AJ63" i="47" s="1"/>
  <c r="AJ81" i="46"/>
  <c r="AJ62" i="46" s="1"/>
  <c r="AJ63" i="46" s="1"/>
  <c r="AJ81" i="45"/>
  <c r="AJ62" i="45" s="1"/>
  <c r="AJ63" i="45" s="1"/>
  <c r="AJ81" i="44"/>
  <c r="AJ62" i="44" s="1"/>
  <c r="AJ63" i="44" s="1"/>
  <c r="AJ81" i="40"/>
  <c r="AJ62" i="40" s="1"/>
  <c r="AJ63" i="40" s="1"/>
  <c r="AJ81" i="43"/>
  <c r="AJ62" i="43" s="1"/>
  <c r="AJ63" i="43" s="1"/>
  <c r="AJ81" i="41"/>
  <c r="AJ62" i="41" s="1"/>
  <c r="AJ63" i="41" s="1"/>
  <c r="AJ81" i="42"/>
  <c r="AJ62" i="42" s="1"/>
  <c r="AJ63" i="42" s="1"/>
  <c r="AJ81" i="1"/>
  <c r="AJ62" i="1" s="1"/>
  <c r="AJ63" i="1" s="1"/>
  <c r="AJ81" i="32"/>
  <c r="AJ62" i="32" s="1"/>
  <c r="AJ63" i="32" s="1"/>
  <c r="AJ62" i="59"/>
  <c r="AK72" i="33"/>
  <c r="AJ155" i="48" l="1"/>
  <c r="AJ64" i="48"/>
  <c r="AJ65" i="48" s="1"/>
  <c r="AJ68" i="48" s="1"/>
  <c r="AK106" i="1"/>
  <c r="AK97" i="33"/>
  <c r="AK101" i="46"/>
  <c r="AK217" i="33" s="1"/>
  <c r="AK66" i="46"/>
  <c r="AJ64" i="41"/>
  <c r="AJ65" i="41" s="1"/>
  <c r="AJ68" i="41" s="1"/>
  <c r="AJ155" i="41"/>
  <c r="AJ155" i="45"/>
  <c r="AJ64" i="45"/>
  <c r="AJ65" i="45" s="1"/>
  <c r="AJ68" i="45" s="1"/>
  <c r="AJ155" i="49"/>
  <c r="AJ64" i="49"/>
  <c r="AJ65" i="49" s="1"/>
  <c r="AJ68" i="49" s="1"/>
  <c r="AK101" i="41"/>
  <c r="AK211" i="33" s="1"/>
  <c r="AK66" i="41"/>
  <c r="AK101" i="40"/>
  <c r="AK214" i="33" s="1"/>
  <c r="AK66" i="40"/>
  <c r="AK101" i="47"/>
  <c r="AK218" i="33" s="1"/>
  <c r="AK66" i="47"/>
  <c r="AJ155" i="44"/>
  <c r="AJ64" i="44"/>
  <c r="AJ65" i="44" s="1"/>
  <c r="AJ68" i="44" s="1"/>
  <c r="AK101" i="43"/>
  <c r="AK213" i="33" s="1"/>
  <c r="AK66" i="43"/>
  <c r="AJ155" i="32"/>
  <c r="AJ64" i="32"/>
  <c r="AJ65" i="32" s="1"/>
  <c r="AJ68" i="32" s="1"/>
  <c r="AK64" i="59"/>
  <c r="AJ155" i="43"/>
  <c r="AJ64" i="43"/>
  <c r="AJ65" i="43" s="1"/>
  <c r="AJ68" i="43" s="1"/>
  <c r="AJ64" i="46"/>
  <c r="AJ65" i="46" s="1"/>
  <c r="AJ68" i="46" s="1"/>
  <c r="AJ155" i="46"/>
  <c r="AJ55" i="56"/>
  <c r="AJ56" i="56" s="1"/>
  <c r="AJ37" i="56"/>
  <c r="AJ38" i="56" s="1"/>
  <c r="AJ47" i="56"/>
  <c r="AJ42" i="56"/>
  <c r="AJ43" i="56" s="1"/>
  <c r="AK101" i="32"/>
  <c r="AK210" i="33" s="1"/>
  <c r="AK66" i="32"/>
  <c r="AK101" i="44"/>
  <c r="AK215" i="33" s="1"/>
  <c r="AK66" i="44"/>
  <c r="AK101" i="48"/>
  <c r="AK219" i="33" s="1"/>
  <c r="AK66" i="48"/>
  <c r="AJ155" i="42"/>
  <c r="AJ64" i="42"/>
  <c r="AJ65" i="42" s="1"/>
  <c r="AJ68" i="42" s="1"/>
  <c r="AJ64" i="1"/>
  <c r="AJ65" i="1" s="1"/>
  <c r="AJ155" i="1"/>
  <c r="AJ155" i="40"/>
  <c r="AJ64" i="40"/>
  <c r="AJ65" i="40" s="1"/>
  <c r="AJ68" i="40" s="1"/>
  <c r="AJ155" i="47"/>
  <c r="AJ64" i="47"/>
  <c r="AJ65" i="47" s="1"/>
  <c r="AJ68" i="47" s="1"/>
  <c r="AK90" i="33"/>
  <c r="AK83" i="33"/>
  <c r="AK101" i="42"/>
  <c r="AK212" i="33" s="1"/>
  <c r="AK66" i="42"/>
  <c r="AK101" i="45"/>
  <c r="AK216" i="33" s="1"/>
  <c r="AK66" i="45"/>
  <c r="AK101" i="49"/>
  <c r="AK220" i="33" s="1"/>
  <c r="AK66" i="49"/>
  <c r="AJ60" i="56" l="1"/>
  <c r="AJ133" i="33" s="1"/>
  <c r="AJ59" i="56"/>
  <c r="AJ139" i="44"/>
  <c r="AJ73" i="44"/>
  <c r="AK74" i="44" s="1"/>
  <c r="AJ68" i="1"/>
  <c r="AJ43" i="33"/>
  <c r="AJ52" i="56"/>
  <c r="AJ139" i="41"/>
  <c r="AJ73" i="41"/>
  <c r="AK74" i="41" s="1"/>
  <c r="AK109" i="1"/>
  <c r="AK103" i="1" s="1"/>
  <c r="AK96" i="33"/>
  <c r="AK104" i="33" s="1"/>
  <c r="AJ139" i="43"/>
  <c r="AJ73" i="43"/>
  <c r="AK74" i="43" s="1"/>
  <c r="AJ139" i="42"/>
  <c r="AJ73" i="42"/>
  <c r="AK74" i="42" s="1"/>
  <c r="AK41" i="56"/>
  <c r="AJ139" i="45"/>
  <c r="AJ73" i="45"/>
  <c r="AK74" i="45" s="1"/>
  <c r="AJ139" i="48"/>
  <c r="AJ73" i="48"/>
  <c r="AK74" i="48" s="1"/>
  <c r="AJ139" i="47"/>
  <c r="AJ73" i="47"/>
  <c r="AK74" i="47" s="1"/>
  <c r="AJ139" i="32"/>
  <c r="AJ73" i="32"/>
  <c r="AK74" i="32" s="1"/>
  <c r="AJ139" i="49"/>
  <c r="AJ73" i="49"/>
  <c r="AK74" i="49" s="1"/>
  <c r="AJ139" i="40"/>
  <c r="AJ73" i="40"/>
  <c r="AK74" i="40" s="1"/>
  <c r="AK46" i="56"/>
  <c r="AJ49" i="56"/>
  <c r="AJ139" i="46"/>
  <c r="AJ73" i="46"/>
  <c r="AK74" i="46" s="1"/>
  <c r="AJ84" i="47" l="1"/>
  <c r="AJ84" i="44"/>
  <c r="AJ84" i="46"/>
  <c r="AJ84" i="32"/>
  <c r="AJ84" i="41"/>
  <c r="AK85" i="49"/>
  <c r="AK287" i="51"/>
  <c r="AK61" i="49"/>
  <c r="AJ88" i="44"/>
  <c r="AJ87" i="44"/>
  <c r="AJ358" i="33"/>
  <c r="AJ48" i="56"/>
  <c r="AK85" i="40"/>
  <c r="AK281" i="51"/>
  <c r="AK61" i="40"/>
  <c r="AJ88" i="32"/>
  <c r="AJ87" i="32"/>
  <c r="AJ353" i="33"/>
  <c r="AK85" i="48"/>
  <c r="AK286" i="51"/>
  <c r="AK61" i="48"/>
  <c r="AK85" i="42"/>
  <c r="AK279" i="51"/>
  <c r="AK61" i="42"/>
  <c r="AK85" i="43"/>
  <c r="AK280" i="51"/>
  <c r="AK61" i="43"/>
  <c r="AK101" i="1"/>
  <c r="AK209" i="33" s="1"/>
  <c r="AK66" i="1"/>
  <c r="AJ88" i="47"/>
  <c r="AJ87" i="47"/>
  <c r="AJ361" i="33"/>
  <c r="AJ84" i="49"/>
  <c r="AK85" i="41"/>
  <c r="AK278" i="51"/>
  <c r="AK61" i="41"/>
  <c r="AJ38" i="33"/>
  <c r="AJ42" i="33"/>
  <c r="AJ47" i="59" s="1"/>
  <c r="AJ44" i="33"/>
  <c r="AJ40" i="33"/>
  <c r="AK85" i="44"/>
  <c r="AK282" i="51"/>
  <c r="AK61" i="44"/>
  <c r="AJ61" i="56"/>
  <c r="AJ132" i="33"/>
  <c r="AJ75" i="59" s="1"/>
  <c r="AJ88" i="46"/>
  <c r="AJ87" i="46"/>
  <c r="AJ360" i="33"/>
  <c r="AK85" i="45"/>
  <c r="AK283" i="51"/>
  <c r="AK61" i="45"/>
  <c r="AJ88" i="41"/>
  <c r="AJ87" i="41"/>
  <c r="AJ354" i="33"/>
  <c r="AK85" i="46"/>
  <c r="AK284" i="51"/>
  <c r="AK61" i="46"/>
  <c r="AK85" i="47"/>
  <c r="AK285" i="51"/>
  <c r="AK61" i="47"/>
  <c r="AJ84" i="45"/>
  <c r="AJ84" i="40"/>
  <c r="AK85" i="32"/>
  <c r="AK277" i="51"/>
  <c r="AK61" i="32"/>
  <c r="AJ84" i="48"/>
  <c r="AJ84" i="42"/>
  <c r="AJ84" i="43"/>
  <c r="AJ46" i="33"/>
  <c r="AJ49" i="59" s="1"/>
  <c r="AJ139" i="1"/>
  <c r="AJ73" i="1"/>
  <c r="AK74" i="1" s="1"/>
  <c r="AJ88" i="42" l="1"/>
  <c r="AJ87" i="42"/>
  <c r="AJ355" i="33"/>
  <c r="AK67" i="47"/>
  <c r="DB58" i="57"/>
  <c r="AK77" i="47"/>
  <c r="AK78" i="47"/>
  <c r="AK128" i="47"/>
  <c r="AK112" i="47"/>
  <c r="AK67" i="46"/>
  <c r="DB57" i="57"/>
  <c r="AK77" i="46"/>
  <c r="AK78" i="46"/>
  <c r="AK128" i="46"/>
  <c r="AK112" i="46"/>
  <c r="AK67" i="44"/>
  <c r="DB55" i="57"/>
  <c r="AK78" i="44"/>
  <c r="AK128" i="44"/>
  <c r="AK77" i="44"/>
  <c r="AK112" i="44"/>
  <c r="AK67" i="41"/>
  <c r="DB51" i="57"/>
  <c r="AK128" i="41"/>
  <c r="AK78" i="41"/>
  <c r="AK77" i="41"/>
  <c r="AK112" i="41"/>
  <c r="AJ88" i="49"/>
  <c r="AJ87" i="49"/>
  <c r="AJ363" i="33"/>
  <c r="AK67" i="43"/>
  <c r="DB53" i="57"/>
  <c r="AK78" i="43"/>
  <c r="AK77" i="43"/>
  <c r="AK128" i="43"/>
  <c r="AK112" i="43"/>
  <c r="AK67" i="42"/>
  <c r="DB52" i="57"/>
  <c r="AK78" i="42"/>
  <c r="AK77" i="42"/>
  <c r="AK128" i="42"/>
  <c r="AK112" i="42"/>
  <c r="AK67" i="48"/>
  <c r="DB59" i="57"/>
  <c r="AK128" i="48"/>
  <c r="AK77" i="48"/>
  <c r="AK78" i="48"/>
  <c r="AK112" i="48"/>
  <c r="AK67" i="49"/>
  <c r="DB60" i="57"/>
  <c r="AK78" i="49"/>
  <c r="AK128" i="49"/>
  <c r="AK77" i="49"/>
  <c r="AK112" i="49"/>
  <c r="AJ88" i="48"/>
  <c r="AJ87" i="48"/>
  <c r="AJ362" i="33"/>
  <c r="AJ132" i="46"/>
  <c r="AJ133" i="46" s="1"/>
  <c r="AJ134" i="46" s="1"/>
  <c r="AI79" i="46" s="1"/>
  <c r="AJ148" i="46" s="1"/>
  <c r="AJ212" i="51"/>
  <c r="AJ228" i="51" s="1"/>
  <c r="AJ90" i="46"/>
  <c r="AJ130" i="46"/>
  <c r="AI129" i="46"/>
  <c r="AI131" i="46" s="1"/>
  <c r="AI140" i="46" s="1"/>
  <c r="AJ132" i="47"/>
  <c r="AJ133" i="47" s="1"/>
  <c r="AJ134" i="47" s="1"/>
  <c r="AI79" i="47" s="1"/>
  <c r="AJ148" i="47" s="1"/>
  <c r="AJ213" i="51"/>
  <c r="AJ229" i="51" s="1"/>
  <c r="AJ90" i="47"/>
  <c r="AJ130" i="47"/>
  <c r="AI129" i="47"/>
  <c r="AI131" i="47" s="1"/>
  <c r="AI140" i="47" s="1"/>
  <c r="AJ84" i="1"/>
  <c r="AK67" i="32"/>
  <c r="DB50" i="57"/>
  <c r="AK78" i="32"/>
  <c r="AK77" i="32"/>
  <c r="AK128" i="32"/>
  <c r="AK112" i="32"/>
  <c r="AJ88" i="40"/>
  <c r="AJ87" i="40"/>
  <c r="AJ357" i="33"/>
  <c r="AJ132" i="41"/>
  <c r="AJ133" i="41" s="1"/>
  <c r="AJ134" i="41" s="1"/>
  <c r="AI79" i="41" s="1"/>
  <c r="AJ148" i="41" s="1"/>
  <c r="AJ206" i="51"/>
  <c r="AJ222" i="51" s="1"/>
  <c r="AJ90" i="41"/>
  <c r="AI129" i="41"/>
  <c r="AI131" i="41" s="1"/>
  <c r="AI140" i="41" s="1"/>
  <c r="AJ130" i="41"/>
  <c r="AJ132" i="32"/>
  <c r="AJ133" i="32" s="1"/>
  <c r="AJ134" i="32" s="1"/>
  <c r="AI79" i="32" s="1"/>
  <c r="AJ148" i="32" s="1"/>
  <c r="AJ205" i="51"/>
  <c r="AJ221" i="51" s="1"/>
  <c r="AJ90" i="32"/>
  <c r="AI129" i="32"/>
  <c r="AI131" i="32" s="1"/>
  <c r="AI140" i="32" s="1"/>
  <c r="AJ130" i="32"/>
  <c r="AK85" i="1"/>
  <c r="AK49" i="33" s="1"/>
  <c r="AK51" i="59" s="1"/>
  <c r="AK276" i="51"/>
  <c r="AK61" i="1"/>
  <c r="AJ88" i="43"/>
  <c r="AJ87" i="43"/>
  <c r="AJ356" i="33"/>
  <c r="AJ88" i="45"/>
  <c r="AJ87" i="45"/>
  <c r="AJ359" i="33"/>
  <c r="AK67" i="45"/>
  <c r="DB56" i="57"/>
  <c r="AK128" i="45"/>
  <c r="AK77" i="45"/>
  <c r="AK78" i="45"/>
  <c r="AK112" i="45"/>
  <c r="AJ62" i="56"/>
  <c r="AJ135" i="33" s="1"/>
  <c r="AJ134" i="33"/>
  <c r="AJ76" i="59" s="1"/>
  <c r="AK67" i="40"/>
  <c r="DB54" i="57"/>
  <c r="AK78" i="40"/>
  <c r="AK128" i="40"/>
  <c r="AK77" i="40"/>
  <c r="AK112" i="40"/>
  <c r="AJ132" i="44"/>
  <c r="AJ133" i="44" s="1"/>
  <c r="AJ134" i="44" s="1"/>
  <c r="AI79" i="44" s="1"/>
  <c r="AJ148" i="44" s="1"/>
  <c r="AJ210" i="51"/>
  <c r="AJ226" i="51" s="1"/>
  <c r="AJ90" i="44"/>
  <c r="AI129" i="44"/>
  <c r="AI131" i="44" s="1"/>
  <c r="AI140" i="44" s="1"/>
  <c r="AJ130" i="44"/>
  <c r="AK119" i="40" l="1"/>
  <c r="AK116" i="40"/>
  <c r="AK114" i="40"/>
  <c r="AK115" i="40" s="1"/>
  <c r="AK259" i="33" s="1"/>
  <c r="AJ93" i="44"/>
  <c r="AJ94" i="44" s="1"/>
  <c r="AJ91" i="44"/>
  <c r="AK288" i="51"/>
  <c r="AK290" i="51"/>
  <c r="AK119" i="45"/>
  <c r="AK116" i="45"/>
  <c r="AK114" i="45"/>
  <c r="AK115" i="45" s="1"/>
  <c r="AK261" i="33" s="1"/>
  <c r="AJ93" i="32"/>
  <c r="AJ94" i="32" s="1"/>
  <c r="AJ91" i="32"/>
  <c r="AJ93" i="46"/>
  <c r="AJ94" i="46" s="1"/>
  <c r="AJ91" i="46"/>
  <c r="AK119" i="49"/>
  <c r="AK116" i="49"/>
  <c r="AK114" i="49"/>
  <c r="AK115" i="49" s="1"/>
  <c r="AK265" i="33" s="1"/>
  <c r="AK119" i="48"/>
  <c r="AK116" i="48"/>
  <c r="AK114" i="48"/>
  <c r="AK115" i="48" s="1"/>
  <c r="AK264" i="33" s="1"/>
  <c r="AK119" i="41"/>
  <c r="AK116" i="41"/>
  <c r="AK114" i="41"/>
  <c r="AK115" i="41" s="1"/>
  <c r="AK256" i="33" s="1"/>
  <c r="AJ132" i="45"/>
  <c r="AJ133" i="45" s="1"/>
  <c r="AJ134" i="45" s="1"/>
  <c r="AI79" i="45" s="1"/>
  <c r="AJ148" i="45" s="1"/>
  <c r="AJ211" i="51"/>
  <c r="AJ227" i="51" s="1"/>
  <c r="AJ90" i="45"/>
  <c r="AI129" i="45"/>
  <c r="AI131" i="45" s="1"/>
  <c r="AI140" i="45" s="1"/>
  <c r="AJ130" i="45"/>
  <c r="AJ132" i="43"/>
  <c r="AJ133" i="43" s="1"/>
  <c r="AJ134" i="43" s="1"/>
  <c r="AI79" i="43" s="1"/>
  <c r="AJ148" i="43" s="1"/>
  <c r="AJ208" i="51"/>
  <c r="AJ224" i="51" s="1"/>
  <c r="AJ90" i="43"/>
  <c r="AI129" i="43"/>
  <c r="AI131" i="43" s="1"/>
  <c r="AI140" i="43" s="1"/>
  <c r="AJ130" i="43"/>
  <c r="AJ93" i="41"/>
  <c r="AJ94" i="41" s="1"/>
  <c r="AJ91" i="41"/>
  <c r="AJ93" i="47"/>
  <c r="AJ94" i="47" s="1"/>
  <c r="AJ91" i="47"/>
  <c r="AK67" i="1"/>
  <c r="AK45" i="33" s="1"/>
  <c r="AK39" i="33"/>
  <c r="DB49" i="57"/>
  <c r="DB61" i="57" s="1"/>
  <c r="AK128" i="1"/>
  <c r="AK78" i="1"/>
  <c r="AK77" i="1"/>
  <c r="AK112" i="1"/>
  <c r="AJ132" i="40"/>
  <c r="AJ133" i="40" s="1"/>
  <c r="AJ134" i="40" s="1"/>
  <c r="AJ209" i="51"/>
  <c r="AJ225" i="51" s="1"/>
  <c r="AJ90" i="40"/>
  <c r="AI129" i="40"/>
  <c r="AI131" i="40" s="1"/>
  <c r="AJ130" i="40"/>
  <c r="AJ352" i="33"/>
  <c r="AJ88" i="1"/>
  <c r="AJ87" i="1"/>
  <c r="AJ51" i="33" s="1"/>
  <c r="AJ52" i="59" s="1"/>
  <c r="AJ48" i="33"/>
  <c r="AK119" i="43"/>
  <c r="AK116" i="43"/>
  <c r="AK114" i="43"/>
  <c r="AK115" i="43" s="1"/>
  <c r="AK258" i="33" s="1"/>
  <c r="AK119" i="47"/>
  <c r="AK116" i="47"/>
  <c r="AK114" i="47"/>
  <c r="AK115" i="47" s="1"/>
  <c r="AK263" i="33" s="1"/>
  <c r="AJ77" i="59"/>
  <c r="AK50" i="48"/>
  <c r="AK50" i="42"/>
  <c r="AK50" i="1"/>
  <c r="AK50" i="46"/>
  <c r="AK50" i="44"/>
  <c r="AK50" i="45"/>
  <c r="AK50" i="43"/>
  <c r="AK50" i="32"/>
  <c r="AK50" i="40"/>
  <c r="AK50" i="47"/>
  <c r="AK50" i="41"/>
  <c r="AK50" i="49"/>
  <c r="AK119" i="32"/>
  <c r="AK116" i="32"/>
  <c r="AK114" i="32"/>
  <c r="AK115" i="32" s="1"/>
  <c r="AK255" i="33" s="1"/>
  <c r="AJ132" i="48"/>
  <c r="AJ133" i="48" s="1"/>
  <c r="AJ134" i="48" s="1"/>
  <c r="AI79" i="48" s="1"/>
  <c r="AJ148" i="48" s="1"/>
  <c r="AJ214" i="51"/>
  <c r="AJ230" i="51" s="1"/>
  <c r="AJ90" i="48"/>
  <c r="AI129" i="48"/>
  <c r="AI131" i="48" s="1"/>
  <c r="AI140" i="48" s="1"/>
  <c r="AJ130" i="48"/>
  <c r="AK119" i="42"/>
  <c r="AK116" i="42"/>
  <c r="AK114" i="42"/>
  <c r="AK115" i="42" s="1"/>
  <c r="AK257" i="33" s="1"/>
  <c r="AJ132" i="49"/>
  <c r="AJ133" i="49" s="1"/>
  <c r="AJ134" i="49" s="1"/>
  <c r="AI79" i="49" s="1"/>
  <c r="AJ148" i="49" s="1"/>
  <c r="AJ215" i="51"/>
  <c r="AJ231" i="51" s="1"/>
  <c r="AJ90" i="49"/>
  <c r="AI129" i="49"/>
  <c r="AI131" i="49" s="1"/>
  <c r="AI140" i="49" s="1"/>
  <c r="AJ130" i="49"/>
  <c r="AK116" i="44"/>
  <c r="AK119" i="44"/>
  <c r="AK114" i="44"/>
  <c r="AK115" i="44" s="1"/>
  <c r="AK260" i="33" s="1"/>
  <c r="AK119" i="46"/>
  <c r="AK116" i="46"/>
  <c r="AK114" i="46"/>
  <c r="AK115" i="46" s="1"/>
  <c r="AK262" i="33" s="1"/>
  <c r="AJ132" i="42"/>
  <c r="AJ133" i="42" s="1"/>
  <c r="AJ134" i="42" s="1"/>
  <c r="AI79" i="42" s="1"/>
  <c r="AJ148" i="42" s="1"/>
  <c r="AJ207" i="51"/>
  <c r="AJ223" i="51" s="1"/>
  <c r="AJ90" i="42"/>
  <c r="AJ130" i="42"/>
  <c r="AI129" i="42"/>
  <c r="AI131" i="42" s="1"/>
  <c r="AI140" i="42" s="1"/>
  <c r="AK124" i="46" l="1"/>
  <c r="AK121" i="46"/>
  <c r="AK102" i="46"/>
  <c r="AK71" i="46" s="1"/>
  <c r="AK70" i="46" s="1"/>
  <c r="AJ93" i="42"/>
  <c r="AJ94" i="42" s="1"/>
  <c r="AJ91" i="42"/>
  <c r="AK124" i="42"/>
  <c r="AK121" i="42"/>
  <c r="AK102" i="42"/>
  <c r="AK71" i="42" s="1"/>
  <c r="AK70" i="42" s="1"/>
  <c r="AK124" i="47"/>
  <c r="AK121" i="47"/>
  <c r="AK102" i="47"/>
  <c r="AK71" i="47" s="1"/>
  <c r="AK70" i="47" s="1"/>
  <c r="AJ132" i="1"/>
  <c r="AJ133" i="1" s="1"/>
  <c r="AJ134" i="1" s="1"/>
  <c r="AJ204" i="51"/>
  <c r="AJ220" i="51" s="1"/>
  <c r="AJ90" i="1"/>
  <c r="AJ130" i="1"/>
  <c r="AI129" i="1"/>
  <c r="AJ93" i="40"/>
  <c r="AJ94" i="40" s="1"/>
  <c r="AJ91" i="40"/>
  <c r="AK119" i="1"/>
  <c r="AK116" i="1"/>
  <c r="AK114" i="1"/>
  <c r="AK115" i="1" s="1"/>
  <c r="AK254" i="33" s="1"/>
  <c r="AJ93" i="45"/>
  <c r="AJ94" i="45" s="1"/>
  <c r="AJ91" i="45"/>
  <c r="AK124" i="49"/>
  <c r="AK102" i="49"/>
  <c r="AK71" i="49" s="1"/>
  <c r="AK70" i="49" s="1"/>
  <c r="AK121" i="49"/>
  <c r="AK124" i="45"/>
  <c r="AK121" i="45"/>
  <c r="AK102" i="45"/>
  <c r="AK71" i="45" s="1"/>
  <c r="AK70" i="45" s="1"/>
  <c r="AK124" i="48"/>
  <c r="AK121" i="48"/>
  <c r="AK102" i="48"/>
  <c r="AK71" i="48" s="1"/>
  <c r="AK70" i="48" s="1"/>
  <c r="AJ53" i="33"/>
  <c r="AJ54" i="59" s="1"/>
  <c r="AJ52" i="33"/>
  <c r="AJ53" i="59" s="1"/>
  <c r="AJ87" i="33"/>
  <c r="AJ50" i="59"/>
  <c r="AJ369" i="33"/>
  <c r="AJ375" i="33" s="1"/>
  <c r="AJ376" i="33" s="1"/>
  <c r="AI79" i="40"/>
  <c r="AJ148" i="40" s="1"/>
  <c r="AJ71" i="59"/>
  <c r="AK124" i="41"/>
  <c r="AK121" i="41"/>
  <c r="AK102" i="41"/>
  <c r="AK71" i="41" s="1"/>
  <c r="AK70" i="41" s="1"/>
  <c r="AK295" i="51"/>
  <c r="AK298" i="51"/>
  <c r="AK301" i="51"/>
  <c r="AK297" i="51"/>
  <c r="AK294" i="51"/>
  <c r="AK291" i="51"/>
  <c r="AK296" i="51"/>
  <c r="AK293" i="51"/>
  <c r="AK299" i="51"/>
  <c r="AK292" i="51"/>
  <c r="AK300" i="51"/>
  <c r="AK124" i="32"/>
  <c r="AK121" i="32"/>
  <c r="AK102" i="32"/>
  <c r="AK71" i="32" s="1"/>
  <c r="AK70" i="32" s="1"/>
  <c r="AK124" i="44"/>
  <c r="AK121" i="44"/>
  <c r="AK102" i="44"/>
  <c r="AK71" i="44" s="1"/>
  <c r="AK70" i="44" s="1"/>
  <c r="AJ93" i="49"/>
  <c r="AJ94" i="49" s="1"/>
  <c r="AJ91" i="49"/>
  <c r="AJ93" i="48"/>
  <c r="AJ94" i="48" s="1"/>
  <c r="AJ91" i="48"/>
  <c r="AK124" i="43"/>
  <c r="AK121" i="43"/>
  <c r="AK102" i="43"/>
  <c r="AK71" i="43" s="1"/>
  <c r="AK70" i="43" s="1"/>
  <c r="AI72" i="59"/>
  <c r="AI140" i="40"/>
  <c r="AK48" i="59"/>
  <c r="AJ93" i="43"/>
  <c r="AJ94" i="43" s="1"/>
  <c r="AJ91" i="43"/>
  <c r="AK124" i="40"/>
  <c r="AK121" i="40"/>
  <c r="AK102" i="40"/>
  <c r="AK71" i="40" s="1"/>
  <c r="AK70" i="40" s="1"/>
  <c r="AK304" i="51" l="1"/>
  <c r="AK308" i="51" s="1"/>
  <c r="AK157" i="33"/>
  <c r="AK86" i="41"/>
  <c r="AK305" i="51"/>
  <c r="AK309" i="51" s="1"/>
  <c r="AJ93" i="1"/>
  <c r="AJ94" i="1" s="1"/>
  <c r="AJ91" i="1"/>
  <c r="AK158" i="33"/>
  <c r="AK86" i="42"/>
  <c r="AK160" i="33"/>
  <c r="AK86" i="40"/>
  <c r="AK156" i="33"/>
  <c r="AK86" i="32"/>
  <c r="AK164" i="33"/>
  <c r="AK86" i="47"/>
  <c r="AK161" i="33"/>
  <c r="AK86" i="44"/>
  <c r="AK166" i="33"/>
  <c r="AK86" i="49"/>
  <c r="AI131" i="1"/>
  <c r="AI137" i="1"/>
  <c r="AJ136" i="1"/>
  <c r="AI79" i="1"/>
  <c r="AJ148" i="1" s="1"/>
  <c r="AJ69" i="59"/>
  <c r="AK159" i="33"/>
  <c r="AK86" i="43"/>
  <c r="AK165" i="33"/>
  <c r="AK86" i="48"/>
  <c r="AK162" i="33"/>
  <c r="AK86" i="45"/>
  <c r="AK124" i="1"/>
  <c r="AK121" i="1"/>
  <c r="AK124" i="33" s="1"/>
  <c r="AK101" i="33" s="1"/>
  <c r="AK102" i="1"/>
  <c r="AK71" i="1" s="1"/>
  <c r="AK163" i="33"/>
  <c r="AK86" i="46"/>
  <c r="AK70" i="1" l="1"/>
  <c r="AK5" i="59" s="1"/>
  <c r="AK56" i="33"/>
  <c r="AK246" i="33"/>
  <c r="AK231" i="33"/>
  <c r="AK243" i="33"/>
  <c r="AK228" i="33"/>
  <c r="AK250" i="33"/>
  <c r="AK235" i="33"/>
  <c r="AK248" i="33"/>
  <c r="AK233" i="33"/>
  <c r="AK244" i="33"/>
  <c r="AK229" i="33"/>
  <c r="AK241" i="33"/>
  <c r="AK226" i="33"/>
  <c r="AK247" i="33"/>
  <c r="AK232" i="33"/>
  <c r="AK306" i="51"/>
  <c r="AK155" i="33"/>
  <c r="AK86" i="1"/>
  <c r="AK249" i="33"/>
  <c r="AK234" i="33"/>
  <c r="AI70" i="59"/>
  <c r="AI140" i="1"/>
  <c r="AK245" i="33"/>
  <c r="AK230" i="33"/>
  <c r="AK240" i="33"/>
  <c r="AK225" i="33"/>
  <c r="AK242" i="33"/>
  <c r="AK227" i="33"/>
  <c r="AK310" i="51"/>
  <c r="AK184" i="33" l="1"/>
  <c r="AK167" i="33"/>
  <c r="AK239" i="33"/>
  <c r="AK251" i="33" s="1"/>
  <c r="AK224" i="33"/>
  <c r="AK236" i="33" s="1"/>
  <c r="AK345" i="51"/>
  <c r="AK349" i="51"/>
  <c r="AK353" i="51"/>
  <c r="AK344" i="51"/>
  <c r="AK348" i="51"/>
  <c r="AK352" i="51"/>
  <c r="AK347" i="51"/>
  <c r="AK351" i="51"/>
  <c r="AK355" i="51"/>
  <c r="AK346" i="51"/>
  <c r="AK350" i="51"/>
  <c r="AK354" i="51"/>
  <c r="AK57" i="33"/>
  <c r="AK57" i="59" s="1"/>
  <c r="AK56" i="59"/>
  <c r="AK64" i="33"/>
  <c r="AK55" i="33"/>
  <c r="AK55" i="59"/>
  <c r="AL59" i="33"/>
  <c r="AK65" i="33" l="1"/>
  <c r="AL84" i="33" s="1"/>
  <c r="AK61" i="59"/>
  <c r="AM61" i="33"/>
  <c r="AL60" i="33"/>
  <c r="AK71" i="33"/>
  <c r="AK113" i="33"/>
  <c r="AK119" i="33" s="1"/>
  <c r="AK185" i="33"/>
  <c r="AK114" i="33" s="1"/>
  <c r="AK186" i="33"/>
  <c r="AM59" i="59" l="1"/>
  <c r="AN62" i="33"/>
  <c r="AN60" i="59" s="1"/>
  <c r="AK63" i="59"/>
  <c r="AK70" i="33"/>
  <c r="AL91" i="33"/>
  <c r="AL9" i="55"/>
  <c r="AL4" i="56"/>
  <c r="AL58" i="59"/>
  <c r="AK3" i="56" l="1"/>
  <c r="AK81" i="49"/>
  <c r="AK62" i="49" s="1"/>
  <c r="AK63" i="49" s="1"/>
  <c r="AK81" i="48"/>
  <c r="AK62" i="48" s="1"/>
  <c r="AK63" i="48" s="1"/>
  <c r="AK81" i="47"/>
  <c r="AK62" i="47" s="1"/>
  <c r="AK63" i="47" s="1"/>
  <c r="AK81" i="46"/>
  <c r="AK62" i="46" s="1"/>
  <c r="AK63" i="46" s="1"/>
  <c r="AK81" i="45"/>
  <c r="AK62" i="45" s="1"/>
  <c r="AK63" i="45" s="1"/>
  <c r="AK81" i="44"/>
  <c r="AK62" i="44" s="1"/>
  <c r="AK63" i="44" s="1"/>
  <c r="AK81" i="40"/>
  <c r="AK62" i="40" s="1"/>
  <c r="AK63" i="40" s="1"/>
  <c r="AK81" i="43"/>
  <c r="AK62" i="43" s="1"/>
  <c r="AK63" i="43" s="1"/>
  <c r="AK81" i="41"/>
  <c r="AK62" i="41" s="1"/>
  <c r="AK63" i="41" s="1"/>
  <c r="AK81" i="42"/>
  <c r="AK62" i="42" s="1"/>
  <c r="AK63" i="42" s="1"/>
  <c r="AK81" i="1"/>
  <c r="AK62" i="1" s="1"/>
  <c r="AK63" i="1" s="1"/>
  <c r="AK81" i="32"/>
  <c r="AK62" i="32" s="1"/>
  <c r="AK63" i="32" s="1"/>
  <c r="AK62" i="59"/>
  <c r="AL72" i="33"/>
  <c r="AL107" i="49"/>
  <c r="AL106" i="49" s="1"/>
  <c r="AL109" i="49" s="1"/>
  <c r="AL103" i="49" s="1"/>
  <c r="AL107" i="48"/>
  <c r="AL106" i="48" s="1"/>
  <c r="AL109" i="48" s="1"/>
  <c r="AL103" i="48" s="1"/>
  <c r="AL107" i="47"/>
  <c r="AL106" i="47" s="1"/>
  <c r="AL109" i="47" s="1"/>
  <c r="AL103" i="47" s="1"/>
  <c r="AL107" i="46"/>
  <c r="AL106" i="46" s="1"/>
  <c r="AL109" i="46" s="1"/>
  <c r="AL103" i="46" s="1"/>
  <c r="AL107" i="44"/>
  <c r="AL106" i="44" s="1"/>
  <c r="AL109" i="44" s="1"/>
  <c r="AL103" i="44" s="1"/>
  <c r="AL107" i="40"/>
  <c r="AL106" i="40" s="1"/>
  <c r="AL109" i="40" s="1"/>
  <c r="AL103" i="40" s="1"/>
  <c r="AL107" i="43"/>
  <c r="AL106" i="43" s="1"/>
  <c r="AL109" i="43" s="1"/>
  <c r="AL103" i="43" s="1"/>
  <c r="AL107" i="45"/>
  <c r="AL106" i="45" s="1"/>
  <c r="AL109" i="45" s="1"/>
  <c r="AL103" i="45" s="1"/>
  <c r="AL107" i="32"/>
  <c r="AL106" i="32" s="1"/>
  <c r="AL109" i="32" s="1"/>
  <c r="AL103" i="32" s="1"/>
  <c r="AL107" i="41"/>
  <c r="AL106" i="41" s="1"/>
  <c r="AL109" i="41" s="1"/>
  <c r="AL103" i="41" s="1"/>
  <c r="AL107" i="42"/>
  <c r="AL106" i="42" s="1"/>
  <c r="AL109" i="42" s="1"/>
  <c r="AL103" i="42" s="1"/>
  <c r="AL107" i="1"/>
  <c r="AL8" i="55"/>
  <c r="AL90" i="33" l="1"/>
  <c r="AL83" i="33"/>
  <c r="AL101" i="42"/>
  <c r="AL212" i="33" s="1"/>
  <c r="AL66" i="42"/>
  <c r="AL101" i="43"/>
  <c r="AL213" i="33" s="1"/>
  <c r="AL66" i="43"/>
  <c r="AL101" i="47"/>
  <c r="AL218" i="33" s="1"/>
  <c r="AL66" i="47"/>
  <c r="AK155" i="1"/>
  <c r="AK64" i="1"/>
  <c r="AK65" i="1" s="1"/>
  <c r="AK155" i="40"/>
  <c r="AK64" i="40"/>
  <c r="AK65" i="40" s="1"/>
  <c r="AK68" i="40" s="1"/>
  <c r="AK155" i="47"/>
  <c r="AK64" i="47"/>
  <c r="AK65" i="47" s="1"/>
  <c r="AK68" i="47" s="1"/>
  <c r="AL101" i="41"/>
  <c r="AL211" i="33" s="1"/>
  <c r="AL66" i="41"/>
  <c r="AL101" i="40"/>
  <c r="AL214" i="33" s="1"/>
  <c r="AL66" i="40"/>
  <c r="AL101" i="48"/>
  <c r="AL219" i="33" s="1"/>
  <c r="AL66" i="48"/>
  <c r="AK155" i="42"/>
  <c r="AK64" i="42"/>
  <c r="AK65" i="42" s="1"/>
  <c r="AK68" i="42" s="1"/>
  <c r="AK155" i="44"/>
  <c r="AK64" i="44"/>
  <c r="AK65" i="44" s="1"/>
  <c r="AK68" i="44" s="1"/>
  <c r="AK155" i="48"/>
  <c r="AK64" i="48"/>
  <c r="AK65" i="48" s="1"/>
  <c r="AK68" i="48" s="1"/>
  <c r="AL101" i="44"/>
  <c r="AL215" i="33" s="1"/>
  <c r="AL66" i="44"/>
  <c r="AL101" i="49"/>
  <c r="AL220" i="33" s="1"/>
  <c r="AL66" i="49"/>
  <c r="AK155" i="32"/>
  <c r="AK64" i="32"/>
  <c r="AK65" i="32" s="1"/>
  <c r="AK68" i="32" s="1"/>
  <c r="AK155" i="41"/>
  <c r="AK64" i="41"/>
  <c r="AK65" i="41" s="1"/>
  <c r="AK68" i="41" s="1"/>
  <c r="AK155" i="45"/>
  <c r="AK64" i="45"/>
  <c r="AK65" i="45" s="1"/>
  <c r="AK68" i="45" s="1"/>
  <c r="AK155" i="49"/>
  <c r="AK64" i="49"/>
  <c r="AK65" i="49" s="1"/>
  <c r="AK68" i="49" s="1"/>
  <c r="AL101" i="32"/>
  <c r="AL210" i="33" s="1"/>
  <c r="AL66" i="32"/>
  <c r="AL106" i="1"/>
  <c r="AL97" i="33"/>
  <c r="AL101" i="45"/>
  <c r="AL216" i="33" s="1"/>
  <c r="AL66" i="45"/>
  <c r="AL101" i="46"/>
  <c r="AL217" i="33" s="1"/>
  <c r="AL66" i="46"/>
  <c r="AL64" i="59"/>
  <c r="AK64" i="43"/>
  <c r="AK65" i="43" s="1"/>
  <c r="AK68" i="43" s="1"/>
  <c r="AK155" i="43"/>
  <c r="AK64" i="46"/>
  <c r="AK65" i="46" s="1"/>
  <c r="AK68" i="46" s="1"/>
  <c r="AK155" i="46"/>
  <c r="AK55" i="56"/>
  <c r="AK56" i="56" s="1"/>
  <c r="AK37" i="56"/>
  <c r="AK38" i="56" s="1"/>
  <c r="AK47" i="56"/>
  <c r="AK42" i="56"/>
  <c r="AK43" i="56" s="1"/>
  <c r="AL41" i="56" l="1"/>
  <c r="AK139" i="45"/>
  <c r="AK73" i="45"/>
  <c r="AL74" i="45" s="1"/>
  <c r="AK139" i="32"/>
  <c r="AK73" i="32"/>
  <c r="AL74" i="32" s="1"/>
  <c r="AK139" i="44"/>
  <c r="AK73" i="44"/>
  <c r="AL74" i="44" s="1"/>
  <c r="AK139" i="40"/>
  <c r="AK73" i="40"/>
  <c r="AL74" i="40" s="1"/>
  <c r="AL46" i="56"/>
  <c r="AK49" i="56"/>
  <c r="AK139" i="46"/>
  <c r="AK73" i="46"/>
  <c r="AL74" i="46" s="1"/>
  <c r="AK139" i="49"/>
  <c r="AK73" i="49"/>
  <c r="AL74" i="49" s="1"/>
  <c r="AK139" i="41"/>
  <c r="AK73" i="41"/>
  <c r="AL74" i="41" s="1"/>
  <c r="AK139" i="48"/>
  <c r="AK73" i="48"/>
  <c r="AL74" i="48" s="1"/>
  <c r="AK139" i="42"/>
  <c r="AK73" i="42"/>
  <c r="AL74" i="42" s="1"/>
  <c r="AK139" i="47"/>
  <c r="AK73" i="47"/>
  <c r="AL74" i="47" s="1"/>
  <c r="AK68" i="1"/>
  <c r="AK43" i="33"/>
  <c r="AK60" i="56"/>
  <c r="AK133" i="33" s="1"/>
  <c r="AK59" i="56"/>
  <c r="AK52" i="56"/>
  <c r="AK139" i="43"/>
  <c r="AK73" i="43"/>
  <c r="AL74" i="43" s="1"/>
  <c r="AL109" i="1"/>
  <c r="AL103" i="1" s="1"/>
  <c r="AL96" i="33"/>
  <c r="AL104" i="33" s="1"/>
  <c r="AK84" i="41" l="1"/>
  <c r="AK84" i="45"/>
  <c r="AK84" i="40"/>
  <c r="AK38" i="33"/>
  <c r="AK42" i="33"/>
  <c r="AK47" i="59" s="1"/>
  <c r="AK44" i="33"/>
  <c r="AK40" i="33"/>
  <c r="AK84" i="47"/>
  <c r="AL85" i="48"/>
  <c r="AL286" i="51"/>
  <c r="AL61" i="48"/>
  <c r="AK84" i="49"/>
  <c r="AK48" i="56"/>
  <c r="AK88" i="40"/>
  <c r="AK87" i="40"/>
  <c r="AK357" i="33"/>
  <c r="AL85" i="32"/>
  <c r="AL277" i="51"/>
  <c r="AL61" i="32"/>
  <c r="AK46" i="33"/>
  <c r="AK49" i="59" s="1"/>
  <c r="AK139" i="1"/>
  <c r="AK73" i="1"/>
  <c r="AL74" i="1" s="1"/>
  <c r="AL85" i="42"/>
  <c r="AL279" i="51"/>
  <c r="AL61" i="42"/>
  <c r="AK88" i="41"/>
  <c r="AK87" i="41"/>
  <c r="AK354" i="33"/>
  <c r="AL85" i="46"/>
  <c r="AL284" i="51"/>
  <c r="AL61" i="46"/>
  <c r="AL85" i="44"/>
  <c r="AL282" i="51"/>
  <c r="AL61" i="44"/>
  <c r="AK88" i="45"/>
  <c r="AK87" i="45"/>
  <c r="AK359" i="33"/>
  <c r="AL101" i="1"/>
  <c r="AL209" i="33" s="1"/>
  <c r="AL66" i="1"/>
  <c r="AL85" i="47"/>
  <c r="AL285" i="51"/>
  <c r="AL61" i="47"/>
  <c r="AK84" i="48"/>
  <c r="AL85" i="49"/>
  <c r="AL287" i="51"/>
  <c r="AL61" i="49"/>
  <c r="AL85" i="40"/>
  <c r="AL281" i="51"/>
  <c r="AL61" i="40"/>
  <c r="AK84" i="32"/>
  <c r="AL85" i="43"/>
  <c r="AL280" i="51"/>
  <c r="AL61" i="43"/>
  <c r="AK84" i="43"/>
  <c r="AK61" i="56"/>
  <c r="AK132" i="33"/>
  <c r="AK75" i="59" s="1"/>
  <c r="AK84" i="42"/>
  <c r="AL85" i="41"/>
  <c r="AL278" i="51"/>
  <c r="AL61" i="41"/>
  <c r="AK84" i="46"/>
  <c r="AK84" i="44"/>
  <c r="AL85" i="45"/>
  <c r="AL283" i="51"/>
  <c r="AL61" i="45"/>
  <c r="AK84" i="1" l="1"/>
  <c r="AK88" i="46"/>
  <c r="AK87" i="46"/>
  <c r="AK360" i="33"/>
  <c r="AK88" i="43"/>
  <c r="AK87" i="43"/>
  <c r="AK356" i="33"/>
  <c r="AL67" i="47"/>
  <c r="AL77" i="47"/>
  <c r="DC58" i="57"/>
  <c r="AL128" i="47"/>
  <c r="AL78" i="47"/>
  <c r="AL112" i="47"/>
  <c r="AK132" i="45"/>
  <c r="AK133" i="45" s="1"/>
  <c r="AK134" i="45" s="1"/>
  <c r="AJ79" i="45" s="1"/>
  <c r="AK148" i="45" s="1"/>
  <c r="AK211" i="51"/>
  <c r="AK227" i="51" s="1"/>
  <c r="AK90" i="45"/>
  <c r="AJ129" i="45"/>
  <c r="AJ131" i="45" s="1"/>
  <c r="AJ140" i="45" s="1"/>
  <c r="AK130" i="45"/>
  <c r="AK132" i="41"/>
  <c r="AK133" i="41" s="1"/>
  <c r="AK134" i="41" s="1"/>
  <c r="AJ79" i="41" s="1"/>
  <c r="AK148" i="41" s="1"/>
  <c r="AK206" i="51"/>
  <c r="AK222" i="51" s="1"/>
  <c r="AK90" i="41"/>
  <c r="AJ129" i="41"/>
  <c r="AJ131" i="41" s="1"/>
  <c r="AJ140" i="41" s="1"/>
  <c r="AK130" i="41"/>
  <c r="AK88" i="1"/>
  <c r="AK87" i="1"/>
  <c r="AK352" i="33"/>
  <c r="AK48" i="33"/>
  <c r="AL67" i="41"/>
  <c r="DC51" i="57"/>
  <c r="AL78" i="41"/>
  <c r="AL77" i="41"/>
  <c r="AL128" i="41"/>
  <c r="AL112" i="41"/>
  <c r="AK88" i="42"/>
  <c r="AK87" i="42"/>
  <c r="AK355" i="33"/>
  <c r="AL67" i="43"/>
  <c r="DC53" i="57"/>
  <c r="AL78" i="43"/>
  <c r="AL77" i="43"/>
  <c r="AL128" i="43"/>
  <c r="AL112" i="43"/>
  <c r="AL67" i="44"/>
  <c r="AL128" i="44"/>
  <c r="DC55" i="57"/>
  <c r="AL77" i="44"/>
  <c r="AL78" i="44"/>
  <c r="AL112" i="44"/>
  <c r="AL67" i="42"/>
  <c r="DC52" i="57"/>
  <c r="AL128" i="42"/>
  <c r="AL78" i="42"/>
  <c r="AL77" i="42"/>
  <c r="AL112" i="42"/>
  <c r="AL85" i="1"/>
  <c r="AL49" i="33" s="1"/>
  <c r="AL51" i="59" s="1"/>
  <c r="AL276" i="51"/>
  <c r="AL61" i="1"/>
  <c r="AL67" i="32"/>
  <c r="DC50" i="57"/>
  <c r="AL78" i="32"/>
  <c r="AL128" i="32"/>
  <c r="AL77" i="32"/>
  <c r="AL112" i="32"/>
  <c r="AK88" i="32"/>
  <c r="AK87" i="32"/>
  <c r="AK353" i="33"/>
  <c r="AL67" i="46"/>
  <c r="DC57" i="57"/>
  <c r="AL78" i="46"/>
  <c r="AL128" i="46"/>
  <c r="AL77" i="46"/>
  <c r="AL112" i="46"/>
  <c r="AK88" i="49"/>
  <c r="AK87" i="49"/>
  <c r="AK363" i="33"/>
  <c r="AL67" i="45"/>
  <c r="DC56" i="57"/>
  <c r="AL128" i="45"/>
  <c r="AL77" i="45"/>
  <c r="AL78" i="45"/>
  <c r="AL112" i="45"/>
  <c r="AK87" i="44"/>
  <c r="AK88" i="44"/>
  <c r="AK358" i="33"/>
  <c r="AK62" i="56"/>
  <c r="AK135" i="33" s="1"/>
  <c r="AK134" i="33"/>
  <c r="AK76" i="59" s="1"/>
  <c r="AL78" i="40"/>
  <c r="AL67" i="40"/>
  <c r="AL77" i="40"/>
  <c r="DC54" i="57"/>
  <c r="AL128" i="40"/>
  <c r="AL112" i="40"/>
  <c r="AL67" i="49"/>
  <c r="DC60" i="57"/>
  <c r="AL77" i="49"/>
  <c r="AL128" i="49"/>
  <c r="AL78" i="49"/>
  <c r="AL112" i="49"/>
  <c r="AK88" i="48"/>
  <c r="AK87" i="48"/>
  <c r="AK362" i="33"/>
  <c r="AK132" i="40"/>
  <c r="AK133" i="40" s="1"/>
  <c r="AK134" i="40" s="1"/>
  <c r="AK209" i="51"/>
  <c r="AK225" i="51" s="1"/>
  <c r="AK90" i="40"/>
  <c r="AK130" i="40"/>
  <c r="AJ129" i="40"/>
  <c r="AJ131" i="40" s="1"/>
  <c r="AL67" i="48"/>
  <c r="AL77" i="48"/>
  <c r="DC59" i="57"/>
  <c r="AL128" i="48"/>
  <c r="AL78" i="48"/>
  <c r="AL112" i="48"/>
  <c r="AK88" i="47"/>
  <c r="AK87" i="47"/>
  <c r="AK361" i="33"/>
  <c r="AJ72" i="59" l="1"/>
  <c r="AJ140" i="40"/>
  <c r="AK132" i="48"/>
  <c r="AK133" i="48" s="1"/>
  <c r="AK134" i="48" s="1"/>
  <c r="AJ79" i="48" s="1"/>
  <c r="AK148" i="48" s="1"/>
  <c r="AK214" i="51"/>
  <c r="AK230" i="51" s="1"/>
  <c r="AK90" i="48"/>
  <c r="AJ129" i="48"/>
  <c r="AJ131" i="48" s="1"/>
  <c r="AJ140" i="48" s="1"/>
  <c r="AK130" i="48"/>
  <c r="AL119" i="40"/>
  <c r="AL116" i="40"/>
  <c r="AL114" i="40"/>
  <c r="AL115" i="40" s="1"/>
  <c r="AK77" i="59"/>
  <c r="AL50" i="40"/>
  <c r="AL50" i="44"/>
  <c r="AL50" i="48"/>
  <c r="AL50" i="42"/>
  <c r="AL50" i="46"/>
  <c r="AL50" i="45"/>
  <c r="AL50" i="1"/>
  <c r="AL50" i="43"/>
  <c r="AL50" i="32"/>
  <c r="AL50" i="47"/>
  <c r="AL50" i="41"/>
  <c r="AL50" i="49"/>
  <c r="AL116" i="45"/>
  <c r="AL119" i="45"/>
  <c r="AL114" i="45"/>
  <c r="AL115" i="45" s="1"/>
  <c r="AL116" i="46"/>
  <c r="AL119" i="46"/>
  <c r="AL114" i="46"/>
  <c r="AL115" i="46" s="1"/>
  <c r="AL67" i="1"/>
  <c r="AL45" i="33" s="1"/>
  <c r="AL39" i="33"/>
  <c r="DC49" i="57"/>
  <c r="DC61" i="57" s="1"/>
  <c r="AL78" i="1"/>
  <c r="AL128" i="1"/>
  <c r="AL77" i="1"/>
  <c r="AL112" i="1"/>
  <c r="AL119" i="42"/>
  <c r="AL116" i="42"/>
  <c r="AL114" i="42"/>
  <c r="AL115" i="42" s="1"/>
  <c r="AL119" i="43"/>
  <c r="AL116" i="43"/>
  <c r="AL114" i="43"/>
  <c r="AL115" i="43" s="1"/>
  <c r="AK51" i="33"/>
  <c r="AK52" i="59" s="1"/>
  <c r="AK93" i="41"/>
  <c r="AK94" i="41" s="1"/>
  <c r="AK91" i="41"/>
  <c r="AL119" i="47"/>
  <c r="AL116" i="47"/>
  <c r="AL114" i="47"/>
  <c r="AL115" i="47" s="1"/>
  <c r="AK132" i="47"/>
  <c r="AK133" i="47" s="1"/>
  <c r="AK134" i="47" s="1"/>
  <c r="AJ79" i="47" s="1"/>
  <c r="AK148" i="47" s="1"/>
  <c r="AK213" i="51"/>
  <c r="AK229" i="51" s="1"/>
  <c r="AK90" i="47"/>
  <c r="AJ129" i="47"/>
  <c r="AJ131" i="47" s="1"/>
  <c r="AJ140" i="47" s="1"/>
  <c r="AK130" i="47"/>
  <c r="AJ79" i="40"/>
  <c r="AK148" i="40" s="1"/>
  <c r="AK71" i="59"/>
  <c r="AL119" i="48"/>
  <c r="AL116" i="48"/>
  <c r="AL114" i="48"/>
  <c r="AL115" i="48" s="1"/>
  <c r="AL119" i="49"/>
  <c r="AL116" i="49"/>
  <c r="AL114" i="49"/>
  <c r="AL115" i="49" s="1"/>
  <c r="AK132" i="49"/>
  <c r="AK133" i="49" s="1"/>
  <c r="AK134" i="49" s="1"/>
  <c r="AJ79" i="49" s="1"/>
  <c r="AK148" i="49" s="1"/>
  <c r="AK215" i="51"/>
  <c r="AK231" i="51" s="1"/>
  <c r="AK90" i="49"/>
  <c r="AJ129" i="49"/>
  <c r="AJ131" i="49" s="1"/>
  <c r="AJ140" i="49" s="1"/>
  <c r="AK130" i="49"/>
  <c r="AL119" i="32"/>
  <c r="AL116" i="32"/>
  <c r="AL114" i="32"/>
  <c r="AL115" i="32" s="1"/>
  <c r="AL290" i="51"/>
  <c r="AL288" i="51"/>
  <c r="AK132" i="42"/>
  <c r="AK133" i="42" s="1"/>
  <c r="AK134" i="42" s="1"/>
  <c r="AJ79" i="42" s="1"/>
  <c r="AK148" i="42" s="1"/>
  <c r="AK207" i="51"/>
  <c r="AK223" i="51" s="1"/>
  <c r="AK90" i="42"/>
  <c r="AJ129" i="42"/>
  <c r="AJ131" i="42" s="1"/>
  <c r="AJ140" i="42" s="1"/>
  <c r="AK130" i="42"/>
  <c r="AK132" i="1"/>
  <c r="AK133" i="1" s="1"/>
  <c r="AK134" i="1" s="1"/>
  <c r="AK204" i="51"/>
  <c r="AK220" i="51" s="1"/>
  <c r="AK90" i="1"/>
  <c r="AJ129" i="1"/>
  <c r="AK130" i="1"/>
  <c r="AK93" i="45"/>
  <c r="AK94" i="45" s="1"/>
  <c r="AK91" i="45"/>
  <c r="AK93" i="40"/>
  <c r="AK94" i="40" s="1"/>
  <c r="AK91" i="40"/>
  <c r="AK132" i="44"/>
  <c r="AK133" i="44" s="1"/>
  <c r="AK134" i="44" s="1"/>
  <c r="AJ79" i="44" s="1"/>
  <c r="AK148" i="44" s="1"/>
  <c r="AK210" i="51"/>
  <c r="AK226" i="51" s="1"/>
  <c r="AK90" i="44"/>
  <c r="AK130" i="44"/>
  <c r="AJ129" i="44"/>
  <c r="AJ131" i="44" s="1"/>
  <c r="AJ140" i="44" s="1"/>
  <c r="AK132" i="32"/>
  <c r="AK133" i="32" s="1"/>
  <c r="AK134" i="32" s="1"/>
  <c r="AJ79" i="32" s="1"/>
  <c r="AK148" i="32" s="1"/>
  <c r="AK205" i="51"/>
  <c r="AK221" i="51" s="1"/>
  <c r="AK90" i="32"/>
  <c r="AK130" i="32"/>
  <c r="AJ129" i="32"/>
  <c r="AJ131" i="32" s="1"/>
  <c r="AJ140" i="32" s="1"/>
  <c r="AL119" i="41"/>
  <c r="AL116" i="41"/>
  <c r="AL114" i="41"/>
  <c r="AL115" i="41" s="1"/>
  <c r="AK87" i="33"/>
  <c r="AK53" i="33"/>
  <c r="AK54" i="59" s="1"/>
  <c r="AK52" i="33"/>
  <c r="AK53" i="59" s="1"/>
  <c r="AK50" i="59"/>
  <c r="AK369" i="33"/>
  <c r="AK375" i="33" s="1"/>
  <c r="AK376" i="33" s="1"/>
  <c r="AK132" i="46"/>
  <c r="AK133" i="46" s="1"/>
  <c r="AK134" i="46" s="1"/>
  <c r="AJ79" i="46" s="1"/>
  <c r="AK148" i="46" s="1"/>
  <c r="AK212" i="51"/>
  <c r="AK228" i="51" s="1"/>
  <c r="AK90" i="46"/>
  <c r="AK130" i="46"/>
  <c r="AJ129" i="46"/>
  <c r="AJ131" i="46" s="1"/>
  <c r="AJ140" i="46" s="1"/>
  <c r="AL119" i="44"/>
  <c r="AL116" i="44"/>
  <c r="AL114" i="44"/>
  <c r="AL115" i="44" s="1"/>
  <c r="AK132" i="43"/>
  <c r="AK133" i="43" s="1"/>
  <c r="AK134" i="43" s="1"/>
  <c r="AJ79" i="43" s="1"/>
  <c r="AK148" i="43" s="1"/>
  <c r="AK208" i="51"/>
  <c r="AK224" i="51" s="1"/>
  <c r="AK90" i="43"/>
  <c r="AJ129" i="43"/>
  <c r="AJ131" i="43" s="1"/>
  <c r="AJ140" i="43" s="1"/>
  <c r="AK130" i="43"/>
  <c r="AL124" i="44" l="1"/>
  <c r="AL121" i="44"/>
  <c r="AL102" i="44"/>
  <c r="AL71" i="44" s="1"/>
  <c r="AL70" i="44" s="1"/>
  <c r="AK93" i="42"/>
  <c r="AK94" i="42" s="1"/>
  <c r="AK91" i="42"/>
  <c r="AL124" i="47"/>
  <c r="AL121" i="47"/>
  <c r="AL102" i="47"/>
  <c r="AL71" i="47" s="1"/>
  <c r="AL70" i="47" s="1"/>
  <c r="AL121" i="46"/>
  <c r="AL124" i="46"/>
  <c r="AL102" i="46"/>
  <c r="AL71" i="46" s="1"/>
  <c r="AL70" i="46" s="1"/>
  <c r="AL124" i="40"/>
  <c r="AL121" i="40"/>
  <c r="AL102" i="40"/>
  <c r="AL71" i="40" s="1"/>
  <c r="AL70" i="40" s="1"/>
  <c r="AK93" i="32"/>
  <c r="AK94" i="32" s="1"/>
  <c r="AK91" i="32"/>
  <c r="AK136" i="1"/>
  <c r="AJ79" i="1"/>
  <c r="AK148" i="1" s="1"/>
  <c r="AK69" i="59"/>
  <c r="AL48" i="59"/>
  <c r="AK93" i="43"/>
  <c r="AK94" i="43" s="1"/>
  <c r="AK91" i="43"/>
  <c r="AL124" i="41"/>
  <c r="AL121" i="41"/>
  <c r="AL102" i="41"/>
  <c r="AL71" i="41" s="1"/>
  <c r="AL70" i="41" s="1"/>
  <c r="AK93" i="44"/>
  <c r="AK94" i="44" s="1"/>
  <c r="AK91" i="44"/>
  <c r="AJ131" i="1"/>
  <c r="AJ137" i="1"/>
  <c r="AK93" i="49"/>
  <c r="AK94" i="49" s="1"/>
  <c r="AK91" i="49"/>
  <c r="AL124" i="48"/>
  <c r="AL121" i="48"/>
  <c r="AL102" i="48"/>
  <c r="AL71" i="48" s="1"/>
  <c r="AL70" i="48" s="1"/>
  <c r="AL124" i="42"/>
  <c r="AL121" i="42"/>
  <c r="AL102" i="42"/>
  <c r="AL71" i="42" s="1"/>
  <c r="AL70" i="42" s="1"/>
  <c r="AK93" i="46"/>
  <c r="AK94" i="46" s="1"/>
  <c r="AK91" i="46"/>
  <c r="AK93" i="1"/>
  <c r="AK94" i="1" s="1"/>
  <c r="AK91" i="1"/>
  <c r="AL297" i="51"/>
  <c r="AL301" i="51"/>
  <c r="AL299" i="51"/>
  <c r="AL294" i="51"/>
  <c r="AL296" i="51"/>
  <c r="AL293" i="51"/>
  <c r="AL291" i="51"/>
  <c r="AL305" i="51" s="1"/>
  <c r="AL309" i="51" s="1"/>
  <c r="AL300" i="51"/>
  <c r="AL298" i="51"/>
  <c r="AL295" i="51"/>
  <c r="AL292" i="51"/>
  <c r="AL124" i="32"/>
  <c r="AL121" i="32"/>
  <c r="AL102" i="32"/>
  <c r="AL71" i="32" s="1"/>
  <c r="AL70" i="32" s="1"/>
  <c r="AL124" i="49"/>
  <c r="AL121" i="49"/>
  <c r="AL102" i="49"/>
  <c r="AL71" i="49" s="1"/>
  <c r="AL70" i="49" s="1"/>
  <c r="AK93" i="47"/>
  <c r="AK94" i="47" s="1"/>
  <c r="AK91" i="47"/>
  <c r="AL124" i="43"/>
  <c r="AL121" i="43"/>
  <c r="AL102" i="43"/>
  <c r="AL71" i="43" s="1"/>
  <c r="AL70" i="43" s="1"/>
  <c r="AL119" i="1"/>
  <c r="AL116" i="1"/>
  <c r="AL114" i="1"/>
  <c r="AL115" i="1" s="1"/>
  <c r="AL124" i="45"/>
  <c r="AL102" i="45"/>
  <c r="AL71" i="45" s="1"/>
  <c r="AL70" i="45" s="1"/>
  <c r="AL121" i="45"/>
  <c r="AK93" i="48"/>
  <c r="AK94" i="48" s="1"/>
  <c r="AK91" i="48"/>
  <c r="AL159" i="33" l="1"/>
  <c r="AL86" i="43"/>
  <c r="AL156" i="33"/>
  <c r="AL86" i="32"/>
  <c r="AL158" i="33"/>
  <c r="AL86" i="42"/>
  <c r="AL165" i="33"/>
  <c r="AL86" i="48"/>
  <c r="AL162" i="33"/>
  <c r="AL86" i="45"/>
  <c r="AL124" i="1"/>
  <c r="AL121" i="1"/>
  <c r="AL124" i="33" s="1"/>
  <c r="AL101" i="33" s="1"/>
  <c r="AL102" i="1"/>
  <c r="AL71" i="1" s="1"/>
  <c r="AL166" i="33"/>
  <c r="AL86" i="49"/>
  <c r="AJ70" i="59"/>
  <c r="AJ140" i="1"/>
  <c r="AL163" i="33"/>
  <c r="AL86" i="46"/>
  <c r="AL157" i="33"/>
  <c r="AL86" i="41"/>
  <c r="AL304" i="51"/>
  <c r="AL161" i="33"/>
  <c r="AL86" i="44"/>
  <c r="AL160" i="33"/>
  <c r="AL86" i="40"/>
  <c r="AL164" i="33"/>
  <c r="AL86" i="47"/>
  <c r="AL155" i="33" l="1"/>
  <c r="AL86" i="1"/>
  <c r="AL308" i="51"/>
  <c r="AL310" i="51" s="1"/>
  <c r="AL306" i="51"/>
  <c r="AL247" i="33"/>
  <c r="AL232" i="33"/>
  <c r="AL250" i="33"/>
  <c r="AL235" i="33"/>
  <c r="AL249" i="33"/>
  <c r="AL234" i="33"/>
  <c r="AL240" i="33"/>
  <c r="AL225" i="33"/>
  <c r="AL70" i="1"/>
  <c r="AL5" i="59" s="1"/>
  <c r="AL56" i="33"/>
  <c r="AL246" i="33"/>
  <c r="AL231" i="33"/>
  <c r="AL245" i="33"/>
  <c r="AL230" i="33"/>
  <c r="AL244" i="33"/>
  <c r="AL229" i="33"/>
  <c r="AL248" i="33"/>
  <c r="AL233" i="33"/>
  <c r="AL241" i="33"/>
  <c r="AL226" i="33"/>
  <c r="AL242" i="33"/>
  <c r="AL227" i="33"/>
  <c r="AL243" i="33"/>
  <c r="AL228" i="33"/>
  <c r="AL57" i="33" l="1"/>
  <c r="AL57" i="59" s="1"/>
  <c r="AL56" i="59"/>
  <c r="AL64" i="33"/>
  <c r="AL347" i="51"/>
  <c r="AL351" i="51"/>
  <c r="AL355" i="51"/>
  <c r="AL346" i="51"/>
  <c r="AL350" i="51"/>
  <c r="AL354" i="51"/>
  <c r="AL345" i="51"/>
  <c r="AL349" i="51"/>
  <c r="AL353" i="51"/>
  <c r="AL344" i="51"/>
  <c r="AL348" i="51"/>
  <c r="AL352" i="51"/>
  <c r="AL55" i="33"/>
  <c r="AL55" i="59"/>
  <c r="AM59" i="33"/>
  <c r="AL184" i="33"/>
  <c r="AL167" i="33"/>
  <c r="AL239" i="33"/>
  <c r="AL251" i="33" s="1"/>
  <c r="AL224" i="33"/>
  <c r="AL236" i="33" s="1"/>
  <c r="AL113" i="33" l="1"/>
  <c r="AL119" i="33" s="1"/>
  <c r="AL186" i="33"/>
  <c r="AL185" i="33"/>
  <c r="AL114" i="33" s="1"/>
  <c r="AL65" i="33"/>
  <c r="AM84" i="33" s="1"/>
  <c r="AL61" i="59"/>
  <c r="AN61" i="33"/>
  <c r="AM60" i="33"/>
  <c r="AL71" i="33"/>
  <c r="AM4" i="56" l="1"/>
  <c r="AM58" i="59"/>
  <c r="AN59" i="59"/>
  <c r="AO62" i="33"/>
  <c r="AO60" i="59" s="1"/>
  <c r="AL63" i="59"/>
  <c r="AL70" i="33"/>
  <c r="AM91" i="33"/>
  <c r="AM9" i="55"/>
  <c r="AM107" i="49" l="1"/>
  <c r="AM106" i="49" s="1"/>
  <c r="AM109" i="49" s="1"/>
  <c r="AM103" i="49" s="1"/>
  <c r="AM107" i="48"/>
  <c r="AM106" i="48" s="1"/>
  <c r="AM109" i="48" s="1"/>
  <c r="AM103" i="48" s="1"/>
  <c r="AM107" i="47"/>
  <c r="AM106" i="47" s="1"/>
  <c r="AM109" i="47" s="1"/>
  <c r="AM103" i="47" s="1"/>
  <c r="AM107" i="46"/>
  <c r="AM106" i="46" s="1"/>
  <c r="AM109" i="46" s="1"/>
  <c r="AM103" i="46" s="1"/>
  <c r="AM107" i="45"/>
  <c r="AM106" i="45" s="1"/>
  <c r="AM109" i="45" s="1"/>
  <c r="AM103" i="45" s="1"/>
  <c r="AM107" i="44"/>
  <c r="AM106" i="44" s="1"/>
  <c r="AM109" i="44" s="1"/>
  <c r="AM103" i="44" s="1"/>
  <c r="AM107" i="40"/>
  <c r="AM106" i="40" s="1"/>
  <c r="AM109" i="40" s="1"/>
  <c r="AM103" i="40" s="1"/>
  <c r="AM107" i="43"/>
  <c r="AM106" i="43" s="1"/>
  <c r="AM109" i="43" s="1"/>
  <c r="AM103" i="43" s="1"/>
  <c r="AM107" i="41"/>
  <c r="AM106" i="41" s="1"/>
  <c r="AM109" i="41" s="1"/>
  <c r="AM103" i="41" s="1"/>
  <c r="AM107" i="42"/>
  <c r="AM106" i="42" s="1"/>
  <c r="AM109" i="42" s="1"/>
  <c r="AM103" i="42" s="1"/>
  <c r="AM107" i="32"/>
  <c r="AM106" i="32" s="1"/>
  <c r="AM109" i="32" s="1"/>
  <c r="AM103" i="32" s="1"/>
  <c r="AM107" i="1"/>
  <c r="AM8" i="55"/>
  <c r="AL3" i="56"/>
  <c r="AL81" i="49"/>
  <c r="AL62" i="49" s="1"/>
  <c r="AL63" i="49" s="1"/>
  <c r="AL81" i="48"/>
  <c r="AL62" i="48" s="1"/>
  <c r="AL63" i="48" s="1"/>
  <c r="AL81" i="47"/>
  <c r="AL62" i="47" s="1"/>
  <c r="AL63" i="47" s="1"/>
  <c r="AL81" i="46"/>
  <c r="AL62" i="46" s="1"/>
  <c r="AL63" i="46" s="1"/>
  <c r="AL81" i="45"/>
  <c r="AL62" i="45" s="1"/>
  <c r="AL63" i="45" s="1"/>
  <c r="AL81" i="44"/>
  <c r="AL62" i="44" s="1"/>
  <c r="AL63" i="44" s="1"/>
  <c r="AL81" i="40"/>
  <c r="AL62" i="40" s="1"/>
  <c r="AL63" i="40" s="1"/>
  <c r="AL81" i="43"/>
  <c r="AL62" i="43" s="1"/>
  <c r="AL63" i="43" s="1"/>
  <c r="AL81" i="41"/>
  <c r="AL62" i="41" s="1"/>
  <c r="AL63" i="41" s="1"/>
  <c r="AL81" i="42"/>
  <c r="AL62" i="42" s="1"/>
  <c r="AL63" i="42" s="1"/>
  <c r="AL81" i="1"/>
  <c r="AL62" i="1" s="1"/>
  <c r="AL63" i="1" s="1"/>
  <c r="AL81" i="32"/>
  <c r="AL62" i="32" s="1"/>
  <c r="AL63" i="32" s="1"/>
  <c r="AL62" i="59"/>
  <c r="AM72" i="33"/>
  <c r="AL155" i="42" l="1"/>
  <c r="AL64" i="42"/>
  <c r="AL65" i="42" s="1"/>
  <c r="AL68" i="42" s="1"/>
  <c r="AL64" i="44"/>
  <c r="AL65" i="44" s="1"/>
  <c r="AL68" i="44" s="1"/>
  <c r="AL155" i="44"/>
  <c r="AL155" i="48"/>
  <c r="AL64" i="48"/>
  <c r="AL65" i="48" s="1"/>
  <c r="AL68" i="48" s="1"/>
  <c r="AM106" i="1"/>
  <c r="AM97" i="33"/>
  <c r="AM101" i="43"/>
  <c r="AM213" i="33" s="1"/>
  <c r="AM66" i="43"/>
  <c r="AM101" i="46"/>
  <c r="AM217" i="33" s="1"/>
  <c r="AM66" i="46"/>
  <c r="AL64" i="41"/>
  <c r="AL65" i="41" s="1"/>
  <c r="AL68" i="41" s="1"/>
  <c r="AL155" i="41"/>
  <c r="AL155" i="45"/>
  <c r="AL64" i="45"/>
  <c r="AL65" i="45" s="1"/>
  <c r="AL68" i="45" s="1"/>
  <c r="AL155" i="49"/>
  <c r="AL64" i="49"/>
  <c r="AL65" i="49" s="1"/>
  <c r="AL68" i="49" s="1"/>
  <c r="AM101" i="32"/>
  <c r="AM210" i="33" s="1"/>
  <c r="AM66" i="32"/>
  <c r="AM101" i="40"/>
  <c r="AM214" i="33" s="1"/>
  <c r="AM66" i="40"/>
  <c r="AM101" i="47"/>
  <c r="AM218" i="33" s="1"/>
  <c r="AM66" i="47"/>
  <c r="AL155" i="32"/>
  <c r="AL64" i="32"/>
  <c r="AL65" i="32" s="1"/>
  <c r="AL68" i="32" s="1"/>
  <c r="AM64" i="59"/>
  <c r="AL155" i="43"/>
  <c r="AL64" i="43"/>
  <c r="AL65" i="43" s="1"/>
  <c r="AL68" i="43" s="1"/>
  <c r="AL155" i="46"/>
  <c r="AL64" i="46"/>
  <c r="AL65" i="46" s="1"/>
  <c r="AL68" i="46" s="1"/>
  <c r="AL55" i="56"/>
  <c r="AL56" i="56" s="1"/>
  <c r="AL37" i="56"/>
  <c r="AL38" i="56" s="1"/>
  <c r="AL47" i="56"/>
  <c r="AL42" i="56"/>
  <c r="AL43" i="56" s="1"/>
  <c r="AM101" i="42"/>
  <c r="AM212" i="33" s="1"/>
  <c r="AM66" i="42"/>
  <c r="AM101" i="44"/>
  <c r="AM215" i="33" s="1"/>
  <c r="AM66" i="44"/>
  <c r="AM101" i="48"/>
  <c r="AM219" i="33" s="1"/>
  <c r="AM66" i="48"/>
  <c r="AL155" i="1"/>
  <c r="AL64" i="1"/>
  <c r="AL65" i="1" s="1"/>
  <c r="AL155" i="40"/>
  <c r="AL64" i="40"/>
  <c r="AL65" i="40" s="1"/>
  <c r="AL68" i="40" s="1"/>
  <c r="AL155" i="47"/>
  <c r="AL64" i="47"/>
  <c r="AL65" i="47" s="1"/>
  <c r="AL68" i="47" s="1"/>
  <c r="AM90" i="33"/>
  <c r="AM83" i="33"/>
  <c r="AM101" i="41"/>
  <c r="AM211" i="33" s="1"/>
  <c r="AM66" i="41"/>
  <c r="AM101" i="45"/>
  <c r="AM216" i="33" s="1"/>
  <c r="AM66" i="45"/>
  <c r="AM101" i="49"/>
  <c r="AM220" i="33" s="1"/>
  <c r="AM66" i="49"/>
  <c r="AL68" i="1" l="1"/>
  <c r="AL43" i="33"/>
  <c r="AM41" i="56"/>
  <c r="AL139" i="46"/>
  <c r="AL73" i="46"/>
  <c r="AM74" i="46" s="1"/>
  <c r="AL139" i="45"/>
  <c r="AL73" i="45"/>
  <c r="AM74" i="45" s="1"/>
  <c r="AL49" i="56"/>
  <c r="AM46" i="56"/>
  <c r="AM109" i="1"/>
  <c r="AM103" i="1" s="1"/>
  <c r="AM96" i="33"/>
  <c r="AM104" i="33" s="1"/>
  <c r="AL139" i="44"/>
  <c r="AL73" i="44"/>
  <c r="AM74" i="44" s="1"/>
  <c r="AL139" i="47"/>
  <c r="AL73" i="47"/>
  <c r="AM74" i="47" s="1"/>
  <c r="AL60" i="56"/>
  <c r="AL133" i="33" s="1"/>
  <c r="AL59" i="56"/>
  <c r="AL84" i="43"/>
  <c r="AL139" i="43"/>
  <c r="AL73" i="43"/>
  <c r="AM74" i="43" s="1"/>
  <c r="AL139" i="32"/>
  <c r="AL73" i="32"/>
  <c r="AM74" i="32" s="1"/>
  <c r="AL84" i="49"/>
  <c r="AL139" i="49"/>
  <c r="AL73" i="49"/>
  <c r="AM74" i="49" s="1"/>
  <c r="AL84" i="48"/>
  <c r="AL139" i="48"/>
  <c r="AL73" i="48"/>
  <c r="AM74" i="48" s="1"/>
  <c r="AL139" i="42"/>
  <c r="AL73" i="42"/>
  <c r="AM74" i="42" s="1"/>
  <c r="AL139" i="40"/>
  <c r="AL73" i="40"/>
  <c r="AM74" i="40" s="1"/>
  <c r="AL52" i="56"/>
  <c r="AL139" i="41"/>
  <c r="AL73" i="41"/>
  <c r="AM74" i="41" s="1"/>
  <c r="AL84" i="41" l="1"/>
  <c r="AM85" i="40"/>
  <c r="AM281" i="51"/>
  <c r="AM61" i="40"/>
  <c r="AM85" i="42"/>
  <c r="AM279" i="51"/>
  <c r="AM61" i="42"/>
  <c r="AL88" i="49"/>
  <c r="AL87" i="49"/>
  <c r="AL363" i="33"/>
  <c r="AM85" i="43"/>
  <c r="AM280" i="51"/>
  <c r="AM61" i="43"/>
  <c r="AL61" i="56"/>
  <c r="AL132" i="33"/>
  <c r="AL75" i="59" s="1"/>
  <c r="AL84" i="47"/>
  <c r="AL84" i="45"/>
  <c r="AL88" i="48"/>
  <c r="AL87" i="48"/>
  <c r="AL362" i="33"/>
  <c r="AM85" i="32"/>
  <c r="AM277" i="51"/>
  <c r="AM61" i="32"/>
  <c r="AM85" i="44"/>
  <c r="AM282" i="51"/>
  <c r="AM61" i="44"/>
  <c r="AM101" i="1"/>
  <c r="AM209" i="33" s="1"/>
  <c r="AM66" i="1"/>
  <c r="AM85" i="46"/>
  <c r="AM284" i="51"/>
  <c r="AM61" i="46"/>
  <c r="AL88" i="41"/>
  <c r="AL87" i="41"/>
  <c r="AL354" i="33"/>
  <c r="AL84" i="42"/>
  <c r="AL88" i="43"/>
  <c r="AL87" i="43"/>
  <c r="AL356" i="33"/>
  <c r="AM85" i="47"/>
  <c r="AM285" i="51"/>
  <c r="AM61" i="47"/>
  <c r="AL48" i="56"/>
  <c r="AM85" i="45"/>
  <c r="AM283" i="51"/>
  <c r="AM61" i="45"/>
  <c r="AL38" i="33"/>
  <c r="AL40" i="33"/>
  <c r="AL44" i="33"/>
  <c r="AL42" i="33"/>
  <c r="AL47" i="59" s="1"/>
  <c r="AL84" i="40"/>
  <c r="AM85" i="49"/>
  <c r="AM287" i="51"/>
  <c r="AM61" i="49"/>
  <c r="AM85" i="41"/>
  <c r="AM278" i="51"/>
  <c r="AM61" i="41"/>
  <c r="AM85" i="48"/>
  <c r="AM286" i="51"/>
  <c r="AM61" i="48"/>
  <c r="AL84" i="32"/>
  <c r="AL84" i="44"/>
  <c r="AL84" i="46"/>
  <c r="AL84" i="1"/>
  <c r="AL46" i="33"/>
  <c r="AL49" i="59" s="1"/>
  <c r="AL139" i="1"/>
  <c r="AL73" i="1"/>
  <c r="AM74" i="1" s="1"/>
  <c r="AM67" i="48" l="1"/>
  <c r="DD59" i="57"/>
  <c r="AM78" i="48"/>
  <c r="AM128" i="48"/>
  <c r="AM77" i="48"/>
  <c r="AM112" i="48"/>
  <c r="AL62" i="56"/>
  <c r="AL135" i="33" s="1"/>
  <c r="AL134" i="33"/>
  <c r="AL76" i="59" s="1"/>
  <c r="AM67" i="40"/>
  <c r="DD54" i="57"/>
  <c r="AM77" i="40"/>
  <c r="AM128" i="40"/>
  <c r="AM78" i="40"/>
  <c r="AM112" i="40"/>
  <c r="AL87" i="46"/>
  <c r="AL88" i="46"/>
  <c r="AL360" i="33"/>
  <c r="AL132" i="41"/>
  <c r="AL133" i="41" s="1"/>
  <c r="AL134" i="41" s="1"/>
  <c r="AK79" i="41" s="1"/>
  <c r="AL148" i="41" s="1"/>
  <c r="AL206" i="51"/>
  <c r="AL222" i="51" s="1"/>
  <c r="AL90" i="41"/>
  <c r="AL130" i="41"/>
  <c r="AK129" i="41"/>
  <c r="AK131" i="41" s="1"/>
  <c r="AK140" i="41" s="1"/>
  <c r="AM78" i="44"/>
  <c r="AM67" i="44"/>
  <c r="DD55" i="57"/>
  <c r="AM128" i="44"/>
  <c r="AM77" i="44"/>
  <c r="AM112" i="44"/>
  <c r="AM67" i="32"/>
  <c r="DD50" i="57"/>
  <c r="AM78" i="32"/>
  <c r="AM77" i="32"/>
  <c r="AM128" i="32"/>
  <c r="AM112" i="32"/>
  <c r="AL88" i="45"/>
  <c r="AL87" i="45"/>
  <c r="AL359" i="33"/>
  <c r="AM67" i="43"/>
  <c r="DD53" i="57"/>
  <c r="AM128" i="43"/>
  <c r="AM78" i="43"/>
  <c r="AM77" i="43"/>
  <c r="AM112" i="43"/>
  <c r="AL352" i="33"/>
  <c r="AL88" i="1"/>
  <c r="AL87" i="1"/>
  <c r="AL48" i="33"/>
  <c r="AM67" i="49"/>
  <c r="DD60" i="57"/>
  <c r="AM78" i="49"/>
  <c r="AM128" i="49"/>
  <c r="AM77" i="49"/>
  <c r="AM112" i="49"/>
  <c r="AL88" i="40"/>
  <c r="AL87" i="40"/>
  <c r="AL357" i="33"/>
  <c r="AM85" i="1"/>
  <c r="AM49" i="33" s="1"/>
  <c r="AM51" i="59" s="1"/>
  <c r="AM276" i="51"/>
  <c r="AM61" i="1"/>
  <c r="AM67" i="45"/>
  <c r="DD56" i="57"/>
  <c r="AM77" i="45"/>
  <c r="AM78" i="45"/>
  <c r="AM128" i="45"/>
  <c r="AM112" i="45"/>
  <c r="AL132" i="43"/>
  <c r="AL133" i="43" s="1"/>
  <c r="AL134" i="43" s="1"/>
  <c r="AK79" i="43" s="1"/>
  <c r="AL148" i="43" s="1"/>
  <c r="AL208" i="51"/>
  <c r="AL224" i="51" s="1"/>
  <c r="AL90" i="43"/>
  <c r="AK129" i="43"/>
  <c r="AK131" i="43" s="1"/>
  <c r="AK140" i="43" s="1"/>
  <c r="AL130" i="43"/>
  <c r="AL88" i="44"/>
  <c r="AL87" i="44"/>
  <c r="AL358" i="33"/>
  <c r="AL88" i="42"/>
  <c r="AL87" i="42"/>
  <c r="AL355" i="33"/>
  <c r="AM67" i="46"/>
  <c r="DD57" i="57"/>
  <c r="AM78" i="46"/>
  <c r="AM128" i="46"/>
  <c r="AM77" i="46"/>
  <c r="AM112" i="46"/>
  <c r="AL88" i="47"/>
  <c r="AL87" i="47"/>
  <c r="AL361" i="33"/>
  <c r="AM67" i="41"/>
  <c r="DD51" i="57"/>
  <c r="AM128" i="41"/>
  <c r="AM78" i="41"/>
  <c r="AM77" i="41"/>
  <c r="AM112" i="41"/>
  <c r="AM67" i="42"/>
  <c r="DD52" i="57"/>
  <c r="AM128" i="42"/>
  <c r="AM78" i="42"/>
  <c r="AM77" i="42"/>
  <c r="AM112" i="42"/>
  <c r="AL88" i="32"/>
  <c r="AL87" i="32"/>
  <c r="AL353" i="33"/>
  <c r="AM67" i="47"/>
  <c r="DD58" i="57"/>
  <c r="AM128" i="47"/>
  <c r="AM77" i="47"/>
  <c r="AM78" i="47"/>
  <c r="AM112" i="47"/>
  <c r="AL132" i="48"/>
  <c r="AL133" i="48" s="1"/>
  <c r="AL134" i="48" s="1"/>
  <c r="AK79" i="48" s="1"/>
  <c r="AL148" i="48" s="1"/>
  <c r="AL214" i="51"/>
  <c r="AL230" i="51" s="1"/>
  <c r="AL90" i="48"/>
  <c r="AL130" i="48"/>
  <c r="AK129" i="48"/>
  <c r="AK131" i="48" s="1"/>
  <c r="AK140" i="48" s="1"/>
  <c r="AL132" i="49"/>
  <c r="AL133" i="49" s="1"/>
  <c r="AL134" i="49" s="1"/>
  <c r="AK79" i="49" s="1"/>
  <c r="AL148" i="49" s="1"/>
  <c r="AL215" i="51"/>
  <c r="AL231" i="51" s="1"/>
  <c r="AL90" i="49"/>
  <c r="AL130" i="49"/>
  <c r="AK129" i="49"/>
  <c r="AK131" i="49" s="1"/>
  <c r="AK140" i="49" s="1"/>
  <c r="AL132" i="40" l="1"/>
  <c r="AL133" i="40" s="1"/>
  <c r="AL134" i="40" s="1"/>
  <c r="AL209" i="51"/>
  <c r="AL225" i="51" s="1"/>
  <c r="AL90" i="40"/>
  <c r="AL130" i="40"/>
  <c r="AK129" i="40"/>
  <c r="AK131" i="40" s="1"/>
  <c r="AL53" i="33"/>
  <c r="AL54" i="59" s="1"/>
  <c r="AL52" i="33"/>
  <c r="AL53" i="59" s="1"/>
  <c r="AL87" i="33"/>
  <c r="AL50" i="59"/>
  <c r="AL369" i="33"/>
  <c r="AL375" i="33" s="1"/>
  <c r="AL376" i="33" s="1"/>
  <c r="AM119" i="32"/>
  <c r="AM116" i="32"/>
  <c r="AM114" i="32"/>
  <c r="AM115" i="32" s="1"/>
  <c r="AL93" i="41"/>
  <c r="AL94" i="41" s="1"/>
  <c r="AL91" i="41"/>
  <c r="AM119" i="48"/>
  <c r="AM116" i="48"/>
  <c r="AM114" i="48"/>
  <c r="AM115" i="48" s="1"/>
  <c r="AL132" i="32"/>
  <c r="AL133" i="32" s="1"/>
  <c r="AL134" i="32" s="1"/>
  <c r="AK79" i="32" s="1"/>
  <c r="AL148" i="32" s="1"/>
  <c r="AL205" i="51"/>
  <c r="AL221" i="51" s="1"/>
  <c r="AL90" i="32"/>
  <c r="AL130" i="32"/>
  <c r="AK129" i="32"/>
  <c r="AK131" i="32" s="1"/>
  <c r="AK140" i="32" s="1"/>
  <c r="AL132" i="47"/>
  <c r="AL133" i="47" s="1"/>
  <c r="AL134" i="47" s="1"/>
  <c r="AK79" i="47" s="1"/>
  <c r="AL148" i="47" s="1"/>
  <c r="AL213" i="51"/>
  <c r="AL229" i="51" s="1"/>
  <c r="AL90" i="47"/>
  <c r="AL130" i="47"/>
  <c r="AK129" i="47"/>
  <c r="AK131" i="47" s="1"/>
  <c r="AK140" i="47" s="1"/>
  <c r="AL132" i="45"/>
  <c r="AL133" i="45" s="1"/>
  <c r="AL134" i="45" s="1"/>
  <c r="AK79" i="45" s="1"/>
  <c r="AL148" i="45" s="1"/>
  <c r="AL211" i="51"/>
  <c r="AL227" i="51" s="1"/>
  <c r="AL90" i="45"/>
  <c r="AL130" i="45"/>
  <c r="AK129" i="45"/>
  <c r="AK131" i="45" s="1"/>
  <c r="AK140" i="45" s="1"/>
  <c r="AL77" i="59"/>
  <c r="AM50" i="40"/>
  <c r="AM50" i="42"/>
  <c r="AM50" i="41"/>
  <c r="AM50" i="49"/>
  <c r="AM50" i="48"/>
  <c r="AM50" i="45"/>
  <c r="AM50" i="43"/>
  <c r="AM50" i="46"/>
  <c r="AM50" i="32"/>
  <c r="AM50" i="47"/>
  <c r="AM50" i="1"/>
  <c r="AM50" i="44"/>
  <c r="AM119" i="42"/>
  <c r="AM116" i="42"/>
  <c r="AM114" i="42"/>
  <c r="AM115" i="42" s="1"/>
  <c r="AM119" i="45"/>
  <c r="AM116" i="45"/>
  <c r="AM114" i="45"/>
  <c r="AM115" i="45" s="1"/>
  <c r="AM67" i="1"/>
  <c r="AM45" i="33" s="1"/>
  <c r="AM39" i="33"/>
  <c r="DD49" i="57"/>
  <c r="DD61" i="57" s="1"/>
  <c r="AM78" i="1"/>
  <c r="AM77" i="1"/>
  <c r="AM128" i="1"/>
  <c r="AM112" i="1"/>
  <c r="AM119" i="49"/>
  <c r="AM116" i="49"/>
  <c r="AM114" i="49"/>
  <c r="AM115" i="49" s="1"/>
  <c r="AL51" i="33"/>
  <c r="AL52" i="59" s="1"/>
  <c r="AL132" i="46"/>
  <c r="AL133" i="46" s="1"/>
  <c r="AL134" i="46" s="1"/>
  <c r="AK79" i="46" s="1"/>
  <c r="AL148" i="46" s="1"/>
  <c r="AL212" i="51"/>
  <c r="AL228" i="51" s="1"/>
  <c r="AL90" i="46"/>
  <c r="AK129" i="46"/>
  <c r="AK131" i="46" s="1"/>
  <c r="AK140" i="46" s="1"/>
  <c r="AL130" i="46"/>
  <c r="AL132" i="42"/>
  <c r="AL133" i="42" s="1"/>
  <c r="AL134" i="42" s="1"/>
  <c r="AK79" i="42" s="1"/>
  <c r="AL148" i="42" s="1"/>
  <c r="AL207" i="51"/>
  <c r="AL223" i="51" s="1"/>
  <c r="AL90" i="42"/>
  <c r="AL130" i="42"/>
  <c r="AK129" i="42"/>
  <c r="AK131" i="42" s="1"/>
  <c r="AK140" i="42" s="1"/>
  <c r="AL132" i="44"/>
  <c r="AL133" i="44" s="1"/>
  <c r="AL134" i="44" s="1"/>
  <c r="AK79" i="44" s="1"/>
  <c r="AL148" i="44" s="1"/>
  <c r="AL210" i="51"/>
  <c r="AL226" i="51" s="1"/>
  <c r="AL90" i="44"/>
  <c r="AK129" i="44"/>
  <c r="AK131" i="44" s="1"/>
  <c r="AK140" i="44" s="1"/>
  <c r="AL130" i="44"/>
  <c r="AM119" i="44"/>
  <c r="AM116" i="44"/>
  <c r="AM114" i="44"/>
  <c r="AM115" i="44" s="1"/>
  <c r="AM116" i="40"/>
  <c r="AM119" i="40"/>
  <c r="AM114" i="40"/>
  <c r="AM115" i="40" s="1"/>
  <c r="AL93" i="49"/>
  <c r="AL94" i="49" s="1"/>
  <c r="AL91" i="49"/>
  <c r="AM119" i="41"/>
  <c r="AM116" i="41"/>
  <c r="AM114" i="41"/>
  <c r="AM115" i="41" s="1"/>
  <c r="AL93" i="48"/>
  <c r="AL94" i="48" s="1"/>
  <c r="AL91" i="48"/>
  <c r="AM119" i="47"/>
  <c r="AM116" i="47"/>
  <c r="AM114" i="47"/>
  <c r="AM115" i="47" s="1"/>
  <c r="AM119" i="46"/>
  <c r="AM116" i="46"/>
  <c r="AM114" i="46"/>
  <c r="AM115" i="46" s="1"/>
  <c r="AL93" i="43"/>
  <c r="AL94" i="43" s="1"/>
  <c r="AL91" i="43"/>
  <c r="AM288" i="51"/>
  <c r="AM290" i="51" s="1"/>
  <c r="AL132" i="1"/>
  <c r="AL133" i="1" s="1"/>
  <c r="AL134" i="1" s="1"/>
  <c r="AL204" i="51"/>
  <c r="AL220" i="51" s="1"/>
  <c r="AL90" i="1"/>
  <c r="AK129" i="1"/>
  <c r="AL130" i="1"/>
  <c r="AM116" i="43"/>
  <c r="AM119" i="43"/>
  <c r="AM114" i="43"/>
  <c r="AM115" i="43" s="1"/>
  <c r="AM124" i="43" l="1"/>
  <c r="AM102" i="43"/>
  <c r="AM71" i="43" s="1"/>
  <c r="AM70" i="43" s="1"/>
  <c r="AM121" i="43"/>
  <c r="AM124" i="42"/>
  <c r="AM121" i="42"/>
  <c r="AM102" i="42"/>
  <c r="AM71" i="42" s="1"/>
  <c r="AM70" i="42" s="1"/>
  <c r="AK79" i="40"/>
  <c r="AL148" i="40" s="1"/>
  <c r="AL71" i="59"/>
  <c r="AM124" i="46"/>
  <c r="AM121" i="46"/>
  <c r="AM102" i="46"/>
  <c r="AM71" i="46" s="1"/>
  <c r="AM70" i="46" s="1"/>
  <c r="AM124" i="41"/>
  <c r="AM121" i="41"/>
  <c r="AM102" i="41"/>
  <c r="AM71" i="41" s="1"/>
  <c r="AM70" i="41" s="1"/>
  <c r="AL93" i="44"/>
  <c r="AL94" i="44" s="1"/>
  <c r="AL91" i="44"/>
  <c r="AM124" i="49"/>
  <c r="AM121" i="49"/>
  <c r="AM102" i="49"/>
  <c r="AM71" i="49" s="1"/>
  <c r="AM70" i="49" s="1"/>
  <c r="AL93" i="45"/>
  <c r="AL94" i="45" s="1"/>
  <c r="AL91" i="45"/>
  <c r="AM121" i="48"/>
  <c r="AM102" i="48"/>
  <c r="AM71" i="48" s="1"/>
  <c r="AM70" i="48" s="1"/>
  <c r="AM124" i="48"/>
  <c r="AK131" i="1"/>
  <c r="AK137" i="1"/>
  <c r="AM298" i="51"/>
  <c r="AM293" i="51"/>
  <c r="AM299" i="51"/>
  <c r="AM296" i="51"/>
  <c r="AM291" i="51"/>
  <c r="AM294" i="51"/>
  <c r="AM300" i="51"/>
  <c r="AM301" i="51"/>
  <c r="AM295" i="51"/>
  <c r="AM292" i="51"/>
  <c r="AM297" i="51"/>
  <c r="AL93" i="46"/>
  <c r="AL94" i="46" s="1"/>
  <c r="AL91" i="46"/>
  <c r="AL93" i="32"/>
  <c r="AL94" i="32" s="1"/>
  <c r="AL91" i="32"/>
  <c r="AL93" i="1"/>
  <c r="AL94" i="1" s="1"/>
  <c r="AL91" i="1"/>
  <c r="AM124" i="47"/>
  <c r="AM121" i="47"/>
  <c r="AM102" i="47"/>
  <c r="AM71" i="47" s="1"/>
  <c r="AM70" i="47" s="1"/>
  <c r="AM48" i="59"/>
  <c r="AM124" i="45"/>
  <c r="AM121" i="45"/>
  <c r="AM102" i="45"/>
  <c r="AM71" i="45" s="1"/>
  <c r="AM70" i="45" s="1"/>
  <c r="AK72" i="59"/>
  <c r="AK140" i="40"/>
  <c r="AK79" i="1"/>
  <c r="AL148" i="1" s="1"/>
  <c r="AL136" i="1"/>
  <c r="AL69" i="59"/>
  <c r="AM124" i="40"/>
  <c r="AM121" i="40"/>
  <c r="AM102" i="40"/>
  <c r="AM71" i="40" s="1"/>
  <c r="AM70" i="40" s="1"/>
  <c r="AM124" i="44"/>
  <c r="AM121" i="44"/>
  <c r="AM102" i="44"/>
  <c r="AM71" i="44" s="1"/>
  <c r="AM70" i="44" s="1"/>
  <c r="AL93" i="42"/>
  <c r="AL94" i="42" s="1"/>
  <c r="AL91" i="42"/>
  <c r="AM119" i="1"/>
  <c r="AM116" i="1"/>
  <c r="AM114" i="1"/>
  <c r="AM115" i="1" s="1"/>
  <c r="AL93" i="47"/>
  <c r="AL94" i="47" s="1"/>
  <c r="AL91" i="47"/>
  <c r="AM124" i="32"/>
  <c r="AM121" i="32"/>
  <c r="AM102" i="32"/>
  <c r="AM71" i="32" s="1"/>
  <c r="AM70" i="32" s="1"/>
  <c r="AL93" i="40"/>
  <c r="AL94" i="40" s="1"/>
  <c r="AL91" i="40"/>
  <c r="AM305" i="51" l="1"/>
  <c r="AM309" i="51" s="1"/>
  <c r="AM124" i="1"/>
  <c r="AM121" i="1"/>
  <c r="AM124" i="33" s="1"/>
  <c r="AM101" i="33" s="1"/>
  <c r="AM102" i="1"/>
  <c r="AM71" i="1" s="1"/>
  <c r="AM164" i="33"/>
  <c r="AM86" i="47"/>
  <c r="AM165" i="33"/>
  <c r="AM86" i="48"/>
  <c r="AM161" i="33"/>
  <c r="AM86" i="44"/>
  <c r="AM162" i="33"/>
  <c r="AM86" i="45"/>
  <c r="AM166" i="33"/>
  <c r="AM86" i="49"/>
  <c r="AM160" i="33"/>
  <c r="AM86" i="40"/>
  <c r="AM158" i="33"/>
  <c r="AM86" i="42"/>
  <c r="AM159" i="33"/>
  <c r="AM86" i="43"/>
  <c r="AM156" i="33"/>
  <c r="AM86" i="32"/>
  <c r="AM163" i="33"/>
  <c r="AM86" i="46"/>
  <c r="AM304" i="51"/>
  <c r="AK70" i="59"/>
  <c r="AK140" i="1"/>
  <c r="AM157" i="33"/>
  <c r="AM86" i="41"/>
  <c r="AM244" i="33" l="1"/>
  <c r="AM229" i="33"/>
  <c r="AM242" i="33"/>
  <c r="AM227" i="33"/>
  <c r="AM245" i="33"/>
  <c r="AM230" i="33"/>
  <c r="AM308" i="51"/>
  <c r="AM310" i="51" s="1"/>
  <c r="AM306" i="51"/>
  <c r="AM246" i="33"/>
  <c r="AM231" i="33"/>
  <c r="AM249" i="33"/>
  <c r="AM234" i="33"/>
  <c r="AM241" i="33"/>
  <c r="AM226" i="33"/>
  <c r="AM240" i="33"/>
  <c r="AM225" i="33"/>
  <c r="AM70" i="1"/>
  <c r="AM5" i="59" s="1"/>
  <c r="AM56" i="33"/>
  <c r="AM247" i="33"/>
  <c r="AM232" i="33"/>
  <c r="AM250" i="33"/>
  <c r="AM235" i="33"/>
  <c r="AM248" i="33"/>
  <c r="AM233" i="33"/>
  <c r="AM243" i="33"/>
  <c r="AM228" i="33"/>
  <c r="AM155" i="33"/>
  <c r="AM86" i="1"/>
  <c r="AM184" i="33" l="1"/>
  <c r="AM167" i="33"/>
  <c r="AM239" i="33"/>
  <c r="AM251" i="33" s="1"/>
  <c r="AM224" i="33"/>
  <c r="AM236" i="33" s="1"/>
  <c r="AM355" i="51"/>
  <c r="AM354" i="51"/>
  <c r="AM353" i="51"/>
  <c r="AM352" i="51"/>
  <c r="AM351" i="51"/>
  <c r="AM350" i="51"/>
  <c r="AM349" i="51"/>
  <c r="AM348" i="51"/>
  <c r="AM347" i="51"/>
  <c r="AM346" i="51"/>
  <c r="AM345" i="51"/>
  <c r="AM344" i="51"/>
  <c r="AM57" i="33"/>
  <c r="AM57" i="59" s="1"/>
  <c r="AM56" i="59"/>
  <c r="AM64" i="33"/>
  <c r="AM55" i="33"/>
  <c r="AM55" i="59"/>
  <c r="AN59" i="33"/>
  <c r="AM65" i="33" l="1"/>
  <c r="AN84" i="33" s="1"/>
  <c r="AM61" i="59"/>
  <c r="AO61" i="33"/>
  <c r="AN60" i="33"/>
  <c r="AM71" i="33"/>
  <c r="AM113" i="33"/>
  <c r="AM119" i="33" s="1"/>
  <c r="AM185" i="33"/>
  <c r="AM114" i="33" s="1"/>
  <c r="AM186" i="33"/>
  <c r="AO59" i="59" l="1"/>
  <c r="AP62" i="33"/>
  <c r="AP60" i="59" s="1"/>
  <c r="AM63" i="59"/>
  <c r="AM70" i="33"/>
  <c r="AN91" i="33"/>
  <c r="AN9" i="55"/>
  <c r="AN4" i="56"/>
  <c r="AN58" i="59"/>
  <c r="AM3" i="56" l="1"/>
  <c r="AM81" i="49"/>
  <c r="AM62" i="49" s="1"/>
  <c r="AM63" i="49" s="1"/>
  <c r="AM81" i="48"/>
  <c r="AM62" i="48" s="1"/>
  <c r="AM63" i="48" s="1"/>
  <c r="AM81" i="47"/>
  <c r="AM62" i="47" s="1"/>
  <c r="AM63" i="47" s="1"/>
  <c r="AM81" i="46"/>
  <c r="AM62" i="46" s="1"/>
  <c r="AM63" i="46" s="1"/>
  <c r="AM81" i="45"/>
  <c r="AM62" i="45" s="1"/>
  <c r="AM63" i="45" s="1"/>
  <c r="AM81" i="44"/>
  <c r="AM62" i="44" s="1"/>
  <c r="AM63" i="44" s="1"/>
  <c r="AM81" i="40"/>
  <c r="AM62" i="40" s="1"/>
  <c r="AM63" i="40" s="1"/>
  <c r="AM81" i="43"/>
  <c r="AM62" i="43" s="1"/>
  <c r="AM63" i="43" s="1"/>
  <c r="AM81" i="42"/>
  <c r="AM62" i="42" s="1"/>
  <c r="AM63" i="42" s="1"/>
  <c r="AM81" i="41"/>
  <c r="AM62" i="41" s="1"/>
  <c r="AM63" i="41" s="1"/>
  <c r="AM81" i="32"/>
  <c r="AM62" i="32" s="1"/>
  <c r="AM63" i="32" s="1"/>
  <c r="AM81" i="1"/>
  <c r="AM62" i="1" s="1"/>
  <c r="AM63" i="1" s="1"/>
  <c r="AM62" i="59"/>
  <c r="AN72" i="33"/>
  <c r="AN107" i="49"/>
  <c r="AN106" i="49" s="1"/>
  <c r="AN109" i="49" s="1"/>
  <c r="AN103" i="49" s="1"/>
  <c r="AN107" i="48"/>
  <c r="AN106" i="48" s="1"/>
  <c r="AN109" i="48" s="1"/>
  <c r="AN103" i="48" s="1"/>
  <c r="AN107" i="47"/>
  <c r="AN106" i="47" s="1"/>
  <c r="AN109" i="47" s="1"/>
  <c r="AN103" i="47" s="1"/>
  <c r="AN107" i="46"/>
  <c r="AN106" i="46" s="1"/>
  <c r="AN109" i="46" s="1"/>
  <c r="AN103" i="46" s="1"/>
  <c r="AN107" i="45"/>
  <c r="AN106" i="45" s="1"/>
  <c r="AN109" i="45" s="1"/>
  <c r="AN103" i="45" s="1"/>
  <c r="AN107" i="44"/>
  <c r="AN106" i="44" s="1"/>
  <c r="AN109" i="44" s="1"/>
  <c r="AN103" i="44" s="1"/>
  <c r="AN107" i="40"/>
  <c r="AN106" i="40" s="1"/>
  <c r="AN109" i="40" s="1"/>
  <c r="AN103" i="40" s="1"/>
  <c r="AN107" i="43"/>
  <c r="AN106" i="43" s="1"/>
  <c r="AN109" i="43" s="1"/>
  <c r="AN103" i="43" s="1"/>
  <c r="AN107" i="41"/>
  <c r="AN106" i="41" s="1"/>
  <c r="AN109" i="41" s="1"/>
  <c r="AN103" i="41" s="1"/>
  <c r="AN107" i="42"/>
  <c r="AN106" i="42" s="1"/>
  <c r="AN109" i="42" s="1"/>
  <c r="AN103" i="42" s="1"/>
  <c r="AN107" i="32"/>
  <c r="AN106" i="32" s="1"/>
  <c r="AN109" i="32" s="1"/>
  <c r="AN103" i="32" s="1"/>
  <c r="AN107" i="1"/>
  <c r="AN8" i="55"/>
  <c r="AM155" i="40" l="1"/>
  <c r="AM64" i="40"/>
  <c r="AM65" i="40" s="1"/>
  <c r="AM68" i="40" s="1"/>
  <c r="AN101" i="40"/>
  <c r="AN214" i="33" s="1"/>
  <c r="AN66" i="40"/>
  <c r="AM155" i="47"/>
  <c r="AM64" i="47"/>
  <c r="AM65" i="47" s="1"/>
  <c r="AM68" i="47" s="1"/>
  <c r="AN101" i="44"/>
  <c r="AN215" i="33" s="1"/>
  <c r="AN66" i="44"/>
  <c r="AN101" i="48"/>
  <c r="AN219" i="33" s="1"/>
  <c r="AN66" i="48"/>
  <c r="AM64" i="41"/>
  <c r="AM65" i="41" s="1"/>
  <c r="AM68" i="41" s="1"/>
  <c r="AM155" i="41"/>
  <c r="AM155" i="44"/>
  <c r="AM64" i="44"/>
  <c r="AM65" i="44" s="1"/>
  <c r="AM68" i="44" s="1"/>
  <c r="AM155" i="48"/>
  <c r="AM64" i="48"/>
  <c r="AM65" i="48" s="1"/>
  <c r="AM68" i="48" s="1"/>
  <c r="AN101" i="47"/>
  <c r="AN218" i="33" s="1"/>
  <c r="AN66" i="47"/>
  <c r="AN101" i="41"/>
  <c r="AN211" i="33" s="1"/>
  <c r="AN66" i="41"/>
  <c r="AN101" i="49"/>
  <c r="AN220" i="33" s="1"/>
  <c r="AN66" i="49"/>
  <c r="AM155" i="42"/>
  <c r="AM64" i="42"/>
  <c r="AM65" i="42" s="1"/>
  <c r="AM68" i="42" s="1"/>
  <c r="AM155" i="45"/>
  <c r="AM64" i="45"/>
  <c r="AM65" i="45" s="1"/>
  <c r="AM68" i="45" s="1"/>
  <c r="AM155" i="49"/>
  <c r="AM64" i="49"/>
  <c r="AM65" i="49" s="1"/>
  <c r="AM68" i="49" s="1"/>
  <c r="AN101" i="32"/>
  <c r="AN210" i="33" s="1"/>
  <c r="AN66" i="32"/>
  <c r="AM155" i="32"/>
  <c r="AM64" i="32"/>
  <c r="AM65" i="32" s="1"/>
  <c r="AM68" i="32" s="1"/>
  <c r="AN101" i="42"/>
  <c r="AN212" i="33" s="1"/>
  <c r="AN66" i="42"/>
  <c r="AN90" i="33"/>
  <c r="AN83" i="33"/>
  <c r="AN101" i="45"/>
  <c r="AN216" i="33" s="1"/>
  <c r="AN66" i="45"/>
  <c r="AN106" i="1"/>
  <c r="AN97" i="33"/>
  <c r="AN101" i="43"/>
  <c r="AN213" i="33" s="1"/>
  <c r="AN66" i="43"/>
  <c r="AN101" i="46"/>
  <c r="AN217" i="33" s="1"/>
  <c r="AN66" i="46"/>
  <c r="AN64" i="59"/>
  <c r="AM64" i="1"/>
  <c r="AM65" i="1" s="1"/>
  <c r="AM155" i="1"/>
  <c r="AM155" i="43"/>
  <c r="AM64" i="43"/>
  <c r="AM65" i="43" s="1"/>
  <c r="AM68" i="43" s="1"/>
  <c r="AM64" i="46"/>
  <c r="AM65" i="46" s="1"/>
  <c r="AM68" i="46" s="1"/>
  <c r="AM155" i="46"/>
  <c r="AM55" i="56"/>
  <c r="AM56" i="56" s="1"/>
  <c r="AM37" i="56"/>
  <c r="AM38" i="56" s="1"/>
  <c r="AM47" i="56"/>
  <c r="AM42" i="56"/>
  <c r="AM43" i="56" s="1"/>
  <c r="AM139" i="32" l="1"/>
  <c r="AM73" i="32"/>
  <c r="AN74" i="32" s="1"/>
  <c r="AM139" i="49"/>
  <c r="AM73" i="49"/>
  <c r="AN74" i="49" s="1"/>
  <c r="AM139" i="42"/>
  <c r="AM73" i="42"/>
  <c r="AN74" i="42" s="1"/>
  <c r="AM139" i="48"/>
  <c r="AM73" i="48"/>
  <c r="AN74" i="48" s="1"/>
  <c r="AM68" i="1"/>
  <c r="AM43" i="33"/>
  <c r="AN109" i="1"/>
  <c r="AN103" i="1" s="1"/>
  <c r="AN96" i="33"/>
  <c r="AN104" i="33" s="1"/>
  <c r="AM139" i="41"/>
  <c r="AM73" i="41"/>
  <c r="AN74" i="41" s="1"/>
  <c r="AN41" i="56"/>
  <c r="AM84" i="46"/>
  <c r="AM139" i="46"/>
  <c r="AM73" i="46"/>
  <c r="AN74" i="46" s="1"/>
  <c r="AM60" i="56"/>
  <c r="AM133" i="33" s="1"/>
  <c r="AM59" i="56"/>
  <c r="AM139" i="43"/>
  <c r="AM73" i="43"/>
  <c r="AN74" i="43" s="1"/>
  <c r="AM139" i="45"/>
  <c r="AM73" i="45"/>
  <c r="AN74" i="45" s="1"/>
  <c r="AM84" i="44"/>
  <c r="AM139" i="44"/>
  <c r="AM73" i="44"/>
  <c r="AN74" i="44" s="1"/>
  <c r="AM139" i="47"/>
  <c r="AM73" i="47"/>
  <c r="AN74" i="47" s="1"/>
  <c r="AM139" i="40"/>
  <c r="AM73" i="40"/>
  <c r="AN74" i="40" s="1"/>
  <c r="AN46" i="56"/>
  <c r="AM49" i="56"/>
  <c r="AM52" i="56"/>
  <c r="AM84" i="48" l="1"/>
  <c r="AM84" i="47"/>
  <c r="AM84" i="42"/>
  <c r="AM88" i="42" s="1"/>
  <c r="AN85" i="47"/>
  <c r="AN285" i="51"/>
  <c r="AN61" i="47"/>
  <c r="AM84" i="45"/>
  <c r="AM84" i="41"/>
  <c r="AM87" i="42"/>
  <c r="AM355" i="33"/>
  <c r="AN85" i="32"/>
  <c r="AN277" i="51"/>
  <c r="AN61" i="32"/>
  <c r="AN85" i="40"/>
  <c r="AN281" i="51"/>
  <c r="AN61" i="40"/>
  <c r="AM88" i="44"/>
  <c r="AM87" i="44"/>
  <c r="AM358" i="33"/>
  <c r="AN85" i="43"/>
  <c r="AN280" i="51"/>
  <c r="AN61" i="43"/>
  <c r="AM61" i="56"/>
  <c r="AM132" i="33"/>
  <c r="AM75" i="59" s="1"/>
  <c r="AM88" i="46"/>
  <c r="AM87" i="46"/>
  <c r="AM360" i="33"/>
  <c r="AM38" i="33"/>
  <c r="AM40" i="33"/>
  <c r="AM44" i="33"/>
  <c r="AM42" i="33"/>
  <c r="AM47" i="59" s="1"/>
  <c r="AM88" i="48"/>
  <c r="AM87" i="48"/>
  <c r="AM362" i="33"/>
  <c r="AN85" i="49"/>
  <c r="AN287" i="51"/>
  <c r="AN61" i="49"/>
  <c r="AN85" i="45"/>
  <c r="AN283" i="51"/>
  <c r="AN61" i="45"/>
  <c r="AN85" i="41"/>
  <c r="AN278" i="51"/>
  <c r="AN61" i="41"/>
  <c r="AM46" i="33"/>
  <c r="AM49" i="59" s="1"/>
  <c r="AM139" i="1"/>
  <c r="AM73" i="1"/>
  <c r="AN74" i="1" s="1"/>
  <c r="AN85" i="42"/>
  <c r="AN279" i="51"/>
  <c r="AN61" i="42"/>
  <c r="AM84" i="32"/>
  <c r="AM88" i="47"/>
  <c r="AM87" i="47"/>
  <c r="AM361" i="33"/>
  <c r="AM48" i="56"/>
  <c r="AM84" i="40"/>
  <c r="AN85" i="44"/>
  <c r="AN282" i="51"/>
  <c r="AN61" i="44"/>
  <c r="AM84" i="43"/>
  <c r="AN85" i="46"/>
  <c r="AN284" i="51"/>
  <c r="AN61" i="46"/>
  <c r="AN101" i="1"/>
  <c r="AN209" i="33" s="1"/>
  <c r="AN66" i="1"/>
  <c r="AN85" i="48"/>
  <c r="AN286" i="51"/>
  <c r="AN61" i="48"/>
  <c r="AM84" i="49"/>
  <c r="AN67" i="48" l="1"/>
  <c r="DE59" i="57"/>
  <c r="AN128" i="48"/>
  <c r="AN77" i="48"/>
  <c r="AN78" i="48"/>
  <c r="AN112" i="48"/>
  <c r="AM132" i="47"/>
  <c r="AM133" i="47" s="1"/>
  <c r="AM134" i="47" s="1"/>
  <c r="AL79" i="47" s="1"/>
  <c r="AM148" i="47" s="1"/>
  <c r="AM213" i="51"/>
  <c r="AM229" i="51" s="1"/>
  <c r="AM90" i="47"/>
  <c r="AL129" i="47"/>
  <c r="AL131" i="47" s="1"/>
  <c r="AL140" i="47" s="1"/>
  <c r="AM130" i="47"/>
  <c r="AM132" i="46"/>
  <c r="AM133" i="46" s="1"/>
  <c r="AM134" i="46" s="1"/>
  <c r="AL79" i="46" s="1"/>
  <c r="AM148" i="46" s="1"/>
  <c r="AM212" i="51"/>
  <c r="AM228" i="51" s="1"/>
  <c r="AM90" i="46"/>
  <c r="AM130" i="46"/>
  <c r="AL129" i="46"/>
  <c r="AL131" i="46" s="1"/>
  <c r="AL140" i="46" s="1"/>
  <c r="AM132" i="42"/>
  <c r="AM133" i="42" s="1"/>
  <c r="AM134" i="42" s="1"/>
  <c r="AL79" i="42" s="1"/>
  <c r="AM148" i="42" s="1"/>
  <c r="AM207" i="51"/>
  <c r="AM223" i="51" s="1"/>
  <c r="AM90" i="42"/>
  <c r="AM130" i="42"/>
  <c r="AL129" i="42"/>
  <c r="AL131" i="42" s="1"/>
  <c r="AL140" i="42" s="1"/>
  <c r="AM353" i="33"/>
  <c r="AM88" i="32"/>
  <c r="AM87" i="32"/>
  <c r="AM84" i="1"/>
  <c r="AM132" i="48"/>
  <c r="AM133" i="48" s="1"/>
  <c r="AM134" i="48" s="1"/>
  <c r="AL79" i="48" s="1"/>
  <c r="AM148" i="48" s="1"/>
  <c r="AM214" i="51"/>
  <c r="AM230" i="51" s="1"/>
  <c r="AM90" i="48"/>
  <c r="AL129" i="48"/>
  <c r="AL131" i="48" s="1"/>
  <c r="AL140" i="48" s="1"/>
  <c r="AM130" i="48"/>
  <c r="AM132" i="44"/>
  <c r="AM133" i="44" s="1"/>
  <c r="AM134" i="44" s="1"/>
  <c r="AL79" i="44" s="1"/>
  <c r="AM148" i="44" s="1"/>
  <c r="AM210" i="51"/>
  <c r="AM226" i="51" s="1"/>
  <c r="AM90" i="44"/>
  <c r="AL129" i="44"/>
  <c r="AL131" i="44" s="1"/>
  <c r="AL140" i="44" s="1"/>
  <c r="AM130" i="44"/>
  <c r="AM88" i="41"/>
  <c r="AM87" i="41"/>
  <c r="AM354" i="33"/>
  <c r="AN78" i="46"/>
  <c r="AN67" i="46"/>
  <c r="DE57" i="57"/>
  <c r="AN128" i="46"/>
  <c r="AN77" i="46"/>
  <c r="AN112" i="46"/>
  <c r="AM88" i="43"/>
  <c r="AM87" i="43"/>
  <c r="AM356" i="33"/>
  <c r="AN67" i="42"/>
  <c r="DE52" i="57"/>
  <c r="AN128" i="42"/>
  <c r="AN78" i="42"/>
  <c r="AN77" i="42"/>
  <c r="AN112" i="42"/>
  <c r="AN85" i="1"/>
  <c r="AN49" i="33" s="1"/>
  <c r="AN51" i="59" s="1"/>
  <c r="AN276" i="51"/>
  <c r="AN61" i="1"/>
  <c r="AN67" i="41"/>
  <c r="DE51" i="57"/>
  <c r="AN128" i="41"/>
  <c r="AN78" i="41"/>
  <c r="AN77" i="41"/>
  <c r="AN112" i="41"/>
  <c r="AM62" i="56"/>
  <c r="AM135" i="33" s="1"/>
  <c r="AM134" i="33"/>
  <c r="AM76" i="59" s="1"/>
  <c r="AN67" i="40"/>
  <c r="AN128" i="40"/>
  <c r="DE54" i="57"/>
  <c r="AN78" i="40"/>
  <c r="AN77" i="40"/>
  <c r="AN112" i="40"/>
  <c r="AN67" i="32"/>
  <c r="DE50" i="57"/>
  <c r="AN128" i="32"/>
  <c r="AN78" i="32"/>
  <c r="AN77" i="32"/>
  <c r="AN112" i="32"/>
  <c r="AM88" i="45"/>
  <c r="AM87" i="45"/>
  <c r="AM359" i="33"/>
  <c r="AM87" i="49"/>
  <c r="AM88" i="49"/>
  <c r="AM363" i="33"/>
  <c r="AN67" i="44"/>
  <c r="DE55" i="57"/>
  <c r="AN128" i="44"/>
  <c r="AN77" i="44"/>
  <c r="AN78" i="44"/>
  <c r="AN112" i="44"/>
  <c r="AM88" i="40"/>
  <c r="AM87" i="40"/>
  <c r="AM357" i="33"/>
  <c r="AN67" i="45"/>
  <c r="DE56" i="57"/>
  <c r="AN77" i="45"/>
  <c r="AN128" i="45"/>
  <c r="AN78" i="45"/>
  <c r="AN112" i="45"/>
  <c r="AN67" i="49"/>
  <c r="DE60" i="57"/>
  <c r="AN128" i="49"/>
  <c r="AN77" i="49"/>
  <c r="AN78" i="49"/>
  <c r="AN112" i="49"/>
  <c r="AN67" i="43"/>
  <c r="DE53" i="57"/>
  <c r="AN77" i="43"/>
  <c r="AN128" i="43"/>
  <c r="AN78" i="43"/>
  <c r="AN112" i="43"/>
  <c r="AN67" i="47"/>
  <c r="DE58" i="57"/>
  <c r="AN77" i="47"/>
  <c r="AN78" i="47"/>
  <c r="AN128" i="47"/>
  <c r="AN112" i="47"/>
  <c r="AM132" i="41" l="1"/>
  <c r="AM133" i="41" s="1"/>
  <c r="AM134" i="41" s="1"/>
  <c r="AL79" i="41" s="1"/>
  <c r="AM148" i="41" s="1"/>
  <c r="AM206" i="51"/>
  <c r="AM222" i="51" s="1"/>
  <c r="AM90" i="41"/>
  <c r="AL129" i="41"/>
  <c r="AL131" i="41" s="1"/>
  <c r="AL140" i="41" s="1"/>
  <c r="AM130" i="41"/>
  <c r="AM93" i="48"/>
  <c r="AM94" i="48" s="1"/>
  <c r="AM91" i="48"/>
  <c r="AM93" i="42"/>
  <c r="AM94" i="42" s="1"/>
  <c r="AM91" i="42"/>
  <c r="AN119" i="45"/>
  <c r="AN116" i="45"/>
  <c r="AN114" i="45"/>
  <c r="AN115" i="45" s="1"/>
  <c r="AM132" i="45"/>
  <c r="AM133" i="45" s="1"/>
  <c r="AM134" i="45" s="1"/>
  <c r="AL79" i="45" s="1"/>
  <c r="AM148" i="45" s="1"/>
  <c r="AM211" i="51"/>
  <c r="AM227" i="51" s="1"/>
  <c r="AM90" i="45"/>
  <c r="AL129" i="45"/>
  <c r="AL131" i="45" s="1"/>
  <c r="AL140" i="45" s="1"/>
  <c r="AM130" i="45"/>
  <c r="AM77" i="59"/>
  <c r="AN50" i="48"/>
  <c r="AN50" i="43"/>
  <c r="AN50" i="47"/>
  <c r="AN50" i="42"/>
  <c r="AN50" i="32"/>
  <c r="AN50" i="44"/>
  <c r="AN50" i="45"/>
  <c r="AN50" i="46"/>
  <c r="AN50" i="40"/>
  <c r="AN50" i="41"/>
  <c r="AN50" i="49"/>
  <c r="AN50" i="1"/>
  <c r="AN67" i="1"/>
  <c r="AN45" i="33" s="1"/>
  <c r="AN39" i="33"/>
  <c r="DE49" i="57"/>
  <c r="DE61" i="57" s="1"/>
  <c r="AN77" i="1"/>
  <c r="AN128" i="1"/>
  <c r="AN78" i="1"/>
  <c r="AN112" i="1"/>
  <c r="AN119" i="42"/>
  <c r="AN116" i="42"/>
  <c r="AN114" i="42"/>
  <c r="AN115" i="42" s="1"/>
  <c r="AM132" i="32"/>
  <c r="AM133" i="32" s="1"/>
  <c r="AM134" i="32" s="1"/>
  <c r="AL79" i="32" s="1"/>
  <c r="AM148" i="32" s="1"/>
  <c r="AM205" i="51"/>
  <c r="AM221" i="51" s="1"/>
  <c r="AM90" i="32"/>
  <c r="AL129" i="32"/>
  <c r="AL131" i="32" s="1"/>
  <c r="AL140" i="32" s="1"/>
  <c r="AM130" i="32"/>
  <c r="AM93" i="47"/>
  <c r="AM94" i="47" s="1"/>
  <c r="AM91" i="47"/>
  <c r="AN119" i="48"/>
  <c r="AN116" i="48"/>
  <c r="AN114" i="48"/>
  <c r="AN115" i="48" s="1"/>
  <c r="AN119" i="44"/>
  <c r="AN116" i="44"/>
  <c r="AN114" i="44"/>
  <c r="AN115" i="44" s="1"/>
  <c r="AN116" i="47"/>
  <c r="AN119" i="47"/>
  <c r="AN114" i="47"/>
  <c r="AN115" i="47" s="1"/>
  <c r="AN119" i="43"/>
  <c r="AN116" i="43"/>
  <c r="AN114" i="43"/>
  <c r="AN115" i="43" s="1"/>
  <c r="AN119" i="32"/>
  <c r="AN116" i="32"/>
  <c r="AN114" i="32"/>
  <c r="AN115" i="32" s="1"/>
  <c r="AN119" i="41"/>
  <c r="AN116" i="41"/>
  <c r="AN114" i="41"/>
  <c r="AN115" i="41" s="1"/>
  <c r="AN288" i="51"/>
  <c r="AM132" i="43"/>
  <c r="AM133" i="43" s="1"/>
  <c r="AM134" i="43" s="1"/>
  <c r="AL79" i="43" s="1"/>
  <c r="AM148" i="43" s="1"/>
  <c r="AM208" i="51"/>
  <c r="AM224" i="51" s="1"/>
  <c r="AM90" i="43"/>
  <c r="AM130" i="43"/>
  <c r="AL129" i="43"/>
  <c r="AL131" i="43" s="1"/>
  <c r="AL140" i="43" s="1"/>
  <c r="AM93" i="46"/>
  <c r="AM94" i="46" s="1"/>
  <c r="AM91" i="46"/>
  <c r="AN119" i="49"/>
  <c r="AN116" i="49"/>
  <c r="AN114" i="49"/>
  <c r="AN115" i="49" s="1"/>
  <c r="AM132" i="49"/>
  <c r="AM133" i="49" s="1"/>
  <c r="AM134" i="49" s="1"/>
  <c r="AL79" i="49" s="1"/>
  <c r="AM148" i="49" s="1"/>
  <c r="AM215" i="51"/>
  <c r="AM231" i="51" s="1"/>
  <c r="AM90" i="49"/>
  <c r="AL129" i="49"/>
  <c r="AL131" i="49" s="1"/>
  <c r="AL140" i="49" s="1"/>
  <c r="AM130" i="49"/>
  <c r="AN119" i="40"/>
  <c r="AN116" i="40"/>
  <c r="AN114" i="40"/>
  <c r="AN115" i="40" s="1"/>
  <c r="AM132" i="40"/>
  <c r="AM133" i="40" s="1"/>
  <c r="AM134" i="40" s="1"/>
  <c r="AM209" i="51"/>
  <c r="AM225" i="51" s="1"/>
  <c r="AM90" i="40"/>
  <c r="AL129" i="40"/>
  <c r="AL131" i="40" s="1"/>
  <c r="AM130" i="40"/>
  <c r="AN119" i="46"/>
  <c r="AN116" i="46"/>
  <c r="AN114" i="46"/>
  <c r="AN115" i="46" s="1"/>
  <c r="AM93" i="44"/>
  <c r="AM94" i="44" s="1"/>
  <c r="AM91" i="44"/>
  <c r="AM352" i="33"/>
  <c r="AM88" i="1"/>
  <c r="AM87" i="1"/>
  <c r="AM51" i="33" s="1"/>
  <c r="AM52" i="59" s="1"/>
  <c r="AM48" i="33"/>
  <c r="AN124" i="46" l="1"/>
  <c r="AN121" i="46"/>
  <c r="AN102" i="46"/>
  <c r="AN71" i="46" s="1"/>
  <c r="AN70" i="46" s="1"/>
  <c r="AN124" i="40"/>
  <c r="AN121" i="40"/>
  <c r="AN102" i="40"/>
  <c r="AN71" i="40" s="1"/>
  <c r="AN70" i="40" s="1"/>
  <c r="AN124" i="49"/>
  <c r="AN121" i="49"/>
  <c r="AN102" i="49"/>
  <c r="AN71" i="49" s="1"/>
  <c r="AN70" i="49" s="1"/>
  <c r="AN294" i="51"/>
  <c r="AN298" i="51"/>
  <c r="AN292" i="51"/>
  <c r="AN293" i="51"/>
  <c r="AN297" i="51"/>
  <c r="AN301" i="51"/>
  <c r="AN299" i="51"/>
  <c r="AN295" i="51"/>
  <c r="AN291" i="51"/>
  <c r="AN296" i="51"/>
  <c r="AN300" i="51"/>
  <c r="AN124" i="41"/>
  <c r="AN121" i="41"/>
  <c r="AN102" i="41"/>
  <c r="AN71" i="41" s="1"/>
  <c r="AN70" i="41" s="1"/>
  <c r="AN124" i="47"/>
  <c r="AN121" i="47"/>
  <c r="AN102" i="47"/>
  <c r="AN71" i="47" s="1"/>
  <c r="AN70" i="47" s="1"/>
  <c r="AN124" i="44"/>
  <c r="AN121" i="44"/>
  <c r="AN102" i="44"/>
  <c r="AN71" i="44" s="1"/>
  <c r="AN70" i="44" s="1"/>
  <c r="AM93" i="32"/>
  <c r="AM94" i="32" s="1"/>
  <c r="AM91" i="32"/>
  <c r="AM132" i="1"/>
  <c r="AM133" i="1" s="1"/>
  <c r="AM134" i="1" s="1"/>
  <c r="AM204" i="51"/>
  <c r="AM220" i="51" s="1"/>
  <c r="AM90" i="1"/>
  <c r="AL129" i="1"/>
  <c r="AM130" i="1"/>
  <c r="AL79" i="40"/>
  <c r="AM148" i="40" s="1"/>
  <c r="AM71" i="59"/>
  <c r="AM93" i="43"/>
  <c r="AM94" i="43" s="1"/>
  <c r="AM91" i="43"/>
  <c r="AN290" i="51"/>
  <c r="AM93" i="41"/>
  <c r="AM94" i="41" s="1"/>
  <c r="AM91" i="41"/>
  <c r="AN102" i="43"/>
  <c r="AN71" i="43" s="1"/>
  <c r="AN70" i="43" s="1"/>
  <c r="AN121" i="43"/>
  <c r="AN124" i="43"/>
  <c r="AN124" i="42"/>
  <c r="AN121" i="42"/>
  <c r="AN102" i="42"/>
  <c r="AN71" i="42" s="1"/>
  <c r="AN70" i="42" s="1"/>
  <c r="AN48" i="59"/>
  <c r="AM93" i="45"/>
  <c r="AM94" i="45" s="1"/>
  <c r="AM91" i="45"/>
  <c r="AL72" i="59"/>
  <c r="AL140" i="40"/>
  <c r="AM53" i="33"/>
  <c r="AM54" i="59" s="1"/>
  <c r="AM52" i="33"/>
  <c r="AM53" i="59" s="1"/>
  <c r="AM87" i="33"/>
  <c r="AM50" i="59"/>
  <c r="AM369" i="33"/>
  <c r="AM375" i="33" s="1"/>
  <c r="AM376" i="33" s="1"/>
  <c r="AM93" i="40"/>
  <c r="AM94" i="40" s="1"/>
  <c r="AM91" i="40"/>
  <c r="AM93" i="49"/>
  <c r="AM94" i="49" s="1"/>
  <c r="AM91" i="49"/>
  <c r="AN124" i="32"/>
  <c r="AN121" i="32"/>
  <c r="AN102" i="32"/>
  <c r="AN71" i="32" s="1"/>
  <c r="AN70" i="32" s="1"/>
  <c r="AN124" i="48"/>
  <c r="AN121" i="48"/>
  <c r="AN102" i="48"/>
  <c r="AN71" i="48" s="1"/>
  <c r="AN70" i="48" s="1"/>
  <c r="AN119" i="1"/>
  <c r="AN116" i="1"/>
  <c r="AN114" i="1"/>
  <c r="AN115" i="1" s="1"/>
  <c r="AN124" i="45"/>
  <c r="AN121" i="45"/>
  <c r="AN102" i="45"/>
  <c r="AN71" i="45" s="1"/>
  <c r="AN70" i="45" s="1"/>
  <c r="AL79" i="1" l="1"/>
  <c r="AM148" i="1" s="1"/>
  <c r="AM136" i="1"/>
  <c r="AM69" i="59"/>
  <c r="AN164" i="33"/>
  <c r="AN86" i="47"/>
  <c r="AN160" i="33"/>
  <c r="AN86" i="40"/>
  <c r="AN156" i="33"/>
  <c r="AN86" i="32"/>
  <c r="AN158" i="33"/>
  <c r="AN86" i="42"/>
  <c r="AL131" i="1"/>
  <c r="AL137" i="1"/>
  <c r="AN161" i="33"/>
  <c r="AN86" i="44"/>
  <c r="AN166" i="33"/>
  <c r="AN86" i="49"/>
  <c r="AN124" i="1"/>
  <c r="AN121" i="1"/>
  <c r="AN124" i="33" s="1"/>
  <c r="AN101" i="33" s="1"/>
  <c r="AN102" i="1"/>
  <c r="AN71" i="1" s="1"/>
  <c r="AN165" i="33"/>
  <c r="AN86" i="48"/>
  <c r="AN305" i="51"/>
  <c r="AN309" i="51" s="1"/>
  <c r="AN304" i="51"/>
  <c r="AM93" i="1"/>
  <c r="AM94" i="1" s="1"/>
  <c r="AM91" i="1"/>
  <c r="AN162" i="33"/>
  <c r="AN86" i="45"/>
  <c r="AN159" i="33"/>
  <c r="AN86" i="43"/>
  <c r="AN157" i="33"/>
  <c r="AN86" i="41"/>
  <c r="AN163" i="33"/>
  <c r="AN86" i="46"/>
  <c r="AN240" i="33" l="1"/>
  <c r="AN225" i="33"/>
  <c r="AN248" i="33"/>
  <c r="AN233" i="33"/>
  <c r="AN155" i="33"/>
  <c r="AN86" i="1"/>
  <c r="AN245" i="33"/>
  <c r="AN230" i="33"/>
  <c r="AN242" i="33"/>
  <c r="AN227" i="33"/>
  <c r="AN246" i="33"/>
  <c r="AN231" i="33"/>
  <c r="AN247" i="33"/>
  <c r="AN232" i="33"/>
  <c r="AN243" i="33"/>
  <c r="AN228" i="33"/>
  <c r="AN249" i="33"/>
  <c r="AN234" i="33"/>
  <c r="AN244" i="33"/>
  <c r="AN229" i="33"/>
  <c r="AN241" i="33"/>
  <c r="AN226" i="33"/>
  <c r="AN308" i="51"/>
  <c r="AN310" i="51" s="1"/>
  <c r="AN306" i="51"/>
  <c r="AN70" i="1"/>
  <c r="AN5" i="59" s="1"/>
  <c r="AN56" i="33"/>
  <c r="AN250" i="33"/>
  <c r="AN235" i="33"/>
  <c r="AL70" i="59"/>
  <c r="AL140" i="1"/>
  <c r="AN346" i="51" l="1"/>
  <c r="AN350" i="51"/>
  <c r="AN354" i="51"/>
  <c r="AN345" i="51"/>
  <c r="AN349" i="51"/>
  <c r="AN353" i="51"/>
  <c r="AN344" i="51"/>
  <c r="AN348" i="51"/>
  <c r="AN352" i="51"/>
  <c r="AN347" i="51"/>
  <c r="AN351" i="51"/>
  <c r="AN355" i="51"/>
  <c r="AN57" i="33"/>
  <c r="AN57" i="59" s="1"/>
  <c r="AN56" i="59"/>
  <c r="AN64" i="33"/>
  <c r="AN55" i="33"/>
  <c r="AN55" i="59"/>
  <c r="AO59" i="33"/>
  <c r="AN184" i="33"/>
  <c r="AN167" i="33"/>
  <c r="AN239" i="33"/>
  <c r="AN251" i="33" s="1"/>
  <c r="AN224" i="33"/>
  <c r="AN236" i="33" s="1"/>
  <c r="AN113" i="33" l="1"/>
  <c r="AN119" i="33" s="1"/>
  <c r="AN185" i="33"/>
  <c r="AN114" i="33" s="1"/>
  <c r="AN186" i="33"/>
  <c r="AN65" i="33"/>
  <c r="AO84" i="33" s="1"/>
  <c r="AN61" i="59"/>
  <c r="AP61" i="33"/>
  <c r="AO60" i="33"/>
  <c r="AN71" i="33"/>
  <c r="AO4" i="56" l="1"/>
  <c r="AO58" i="59"/>
  <c r="AP59" i="59"/>
  <c r="AQ62" i="33"/>
  <c r="AQ60" i="59" s="1"/>
  <c r="AO91" i="33"/>
  <c r="AO9" i="55"/>
  <c r="AN63" i="59"/>
  <c r="AN70" i="33"/>
  <c r="AN3" i="56" l="1"/>
  <c r="AN81" i="49"/>
  <c r="AN62" i="49" s="1"/>
  <c r="AN63" i="49" s="1"/>
  <c r="AN81" i="48"/>
  <c r="AN62" i="48" s="1"/>
  <c r="AN63" i="48" s="1"/>
  <c r="AN81" i="47"/>
  <c r="AN62" i="47" s="1"/>
  <c r="AN63" i="47" s="1"/>
  <c r="AN81" i="46"/>
  <c r="AN62" i="46" s="1"/>
  <c r="AN63" i="46" s="1"/>
  <c r="AN81" i="45"/>
  <c r="AN62" i="45" s="1"/>
  <c r="AN63" i="45" s="1"/>
  <c r="AN81" i="44"/>
  <c r="AN62" i="44" s="1"/>
  <c r="AN63" i="44" s="1"/>
  <c r="AN81" i="40"/>
  <c r="AN62" i="40" s="1"/>
  <c r="AN63" i="40" s="1"/>
  <c r="AN81" i="43"/>
  <c r="AN62" i="43" s="1"/>
  <c r="AN63" i="43" s="1"/>
  <c r="AN81" i="41"/>
  <c r="AN62" i="41" s="1"/>
  <c r="AN63" i="41" s="1"/>
  <c r="AN81" i="42"/>
  <c r="AN62" i="42" s="1"/>
  <c r="AN63" i="42" s="1"/>
  <c r="AN81" i="1"/>
  <c r="AN62" i="1" s="1"/>
  <c r="AN63" i="1" s="1"/>
  <c r="AN81" i="32"/>
  <c r="AN62" i="32" s="1"/>
  <c r="AN63" i="32" s="1"/>
  <c r="AN62" i="59"/>
  <c r="AO72" i="33"/>
  <c r="AO107" i="49"/>
  <c r="AO106" i="49" s="1"/>
  <c r="AO109" i="49" s="1"/>
  <c r="AO103" i="49" s="1"/>
  <c r="AO107" i="48"/>
  <c r="AO106" i="48" s="1"/>
  <c r="AO109" i="48" s="1"/>
  <c r="AO103" i="48" s="1"/>
  <c r="AO107" i="47"/>
  <c r="AO106" i="47" s="1"/>
  <c r="AO109" i="47" s="1"/>
  <c r="AO103" i="47" s="1"/>
  <c r="AO107" i="46"/>
  <c r="AO106" i="46" s="1"/>
  <c r="AO109" i="46" s="1"/>
  <c r="AO103" i="46" s="1"/>
  <c r="AO107" i="45"/>
  <c r="AO106" i="45" s="1"/>
  <c r="AO109" i="45" s="1"/>
  <c r="AO103" i="45" s="1"/>
  <c r="AO107" i="44"/>
  <c r="AO106" i="44" s="1"/>
  <c r="AO109" i="44" s="1"/>
  <c r="AO103" i="44" s="1"/>
  <c r="AO107" i="40"/>
  <c r="AO106" i="40" s="1"/>
  <c r="AO109" i="40" s="1"/>
  <c r="AO103" i="40" s="1"/>
  <c r="AO107" i="43"/>
  <c r="AO106" i="43" s="1"/>
  <c r="AO109" i="43" s="1"/>
  <c r="AO103" i="43" s="1"/>
  <c r="AO107" i="42"/>
  <c r="AO106" i="42" s="1"/>
  <c r="AO109" i="42" s="1"/>
  <c r="AO103" i="42" s="1"/>
  <c r="AO107" i="32"/>
  <c r="AO106" i="32" s="1"/>
  <c r="AO109" i="32" s="1"/>
  <c r="AO103" i="32" s="1"/>
  <c r="AO107" i="41"/>
  <c r="AO106" i="41" s="1"/>
  <c r="AO109" i="41" s="1"/>
  <c r="AO103" i="41" s="1"/>
  <c r="AO107" i="1"/>
  <c r="AO8" i="55"/>
  <c r="AO90" i="33" l="1"/>
  <c r="AO83" i="33"/>
  <c r="AO101" i="41"/>
  <c r="AO211" i="33" s="1"/>
  <c r="AO66" i="41"/>
  <c r="AO101" i="40"/>
  <c r="AO214" i="33" s="1"/>
  <c r="AO66" i="40"/>
  <c r="AO101" i="47"/>
  <c r="AO218" i="33" s="1"/>
  <c r="AO66" i="47"/>
  <c r="AN64" i="1"/>
  <c r="AN65" i="1" s="1"/>
  <c r="AN155" i="1"/>
  <c r="AN64" i="40"/>
  <c r="AN65" i="40" s="1"/>
  <c r="AN68" i="40" s="1"/>
  <c r="AN155" i="40"/>
  <c r="AN155" i="47"/>
  <c r="AN64" i="47"/>
  <c r="AN65" i="47" s="1"/>
  <c r="AN68" i="47" s="1"/>
  <c r="AO101" i="44"/>
  <c r="AO215" i="33" s="1"/>
  <c r="AO66" i="44"/>
  <c r="AO101" i="48"/>
  <c r="AO219" i="33" s="1"/>
  <c r="AO66" i="48"/>
  <c r="AN155" i="42"/>
  <c r="AN64" i="42"/>
  <c r="AN65" i="42" s="1"/>
  <c r="AN68" i="42" s="1"/>
  <c r="AN155" i="44"/>
  <c r="AN64" i="44"/>
  <c r="AN65" i="44" s="1"/>
  <c r="AN68" i="44" s="1"/>
  <c r="AN155" i="48"/>
  <c r="AN64" i="48"/>
  <c r="AN65" i="48" s="1"/>
  <c r="AN68" i="48" s="1"/>
  <c r="AO101" i="45"/>
  <c r="AO216" i="33" s="1"/>
  <c r="AO66" i="45"/>
  <c r="AN155" i="32"/>
  <c r="AN64" i="32"/>
  <c r="AN65" i="32" s="1"/>
  <c r="AN68" i="32" s="1"/>
  <c r="AN64" i="41"/>
  <c r="AN65" i="41" s="1"/>
  <c r="AN68" i="41" s="1"/>
  <c r="AN155" i="41"/>
  <c r="AN155" i="45"/>
  <c r="AN64" i="45"/>
  <c r="AN65" i="45" s="1"/>
  <c r="AN68" i="45" s="1"/>
  <c r="AN155" i="49"/>
  <c r="AN64" i="49"/>
  <c r="AN65" i="49" s="1"/>
  <c r="AN68" i="49" s="1"/>
  <c r="AO101" i="32"/>
  <c r="AO210" i="33" s="1"/>
  <c r="AO66" i="32"/>
  <c r="AO101" i="42"/>
  <c r="AO212" i="33" s="1"/>
  <c r="AO66" i="42"/>
  <c r="AO101" i="49"/>
  <c r="AO220" i="33" s="1"/>
  <c r="AO66" i="49"/>
  <c r="AO106" i="1"/>
  <c r="AO97" i="33"/>
  <c r="AO101" i="43"/>
  <c r="AO213" i="33" s="1"/>
  <c r="AO66" i="43"/>
  <c r="AO101" i="46"/>
  <c r="AO217" i="33" s="1"/>
  <c r="AO66" i="46"/>
  <c r="AO64" i="59"/>
  <c r="AN155" i="43"/>
  <c r="AN64" i="43"/>
  <c r="AN65" i="43" s="1"/>
  <c r="AN68" i="43" s="1"/>
  <c r="AN64" i="46"/>
  <c r="AN65" i="46" s="1"/>
  <c r="AN68" i="46" s="1"/>
  <c r="AN155" i="46"/>
  <c r="AN55" i="56"/>
  <c r="AN56" i="56" s="1"/>
  <c r="AN37" i="56"/>
  <c r="AN38" i="56" s="1"/>
  <c r="AN47" i="56"/>
  <c r="AN42" i="56"/>
  <c r="AN43" i="56" s="1"/>
  <c r="AO41" i="56" l="1"/>
  <c r="AN139" i="45"/>
  <c r="AN73" i="45"/>
  <c r="AO74" i="45" s="1"/>
  <c r="AN139" i="32"/>
  <c r="AN73" i="32"/>
  <c r="AO74" i="32" s="1"/>
  <c r="AN139" i="48"/>
  <c r="AN73" i="48"/>
  <c r="AO74" i="48" s="1"/>
  <c r="AN139" i="42"/>
  <c r="AN73" i="42"/>
  <c r="AO74" i="42" s="1"/>
  <c r="AO46" i="56"/>
  <c r="AN49" i="56"/>
  <c r="AN139" i="46"/>
  <c r="AN73" i="46"/>
  <c r="AO74" i="46" s="1"/>
  <c r="AN84" i="40"/>
  <c r="AN139" i="40"/>
  <c r="AN73" i="40"/>
  <c r="AO74" i="40" s="1"/>
  <c r="AN60" i="56"/>
  <c r="AN133" i="33" s="1"/>
  <c r="AN59" i="56"/>
  <c r="AN139" i="49"/>
  <c r="AN73" i="49"/>
  <c r="AO74" i="49" s="1"/>
  <c r="AN84" i="44"/>
  <c r="AN139" i="44"/>
  <c r="AN73" i="44"/>
  <c r="AO74" i="44" s="1"/>
  <c r="AN84" i="47"/>
  <c r="AN139" i="47"/>
  <c r="AN73" i="47"/>
  <c r="AO74" i="47" s="1"/>
  <c r="AN139" i="43"/>
  <c r="AN73" i="43"/>
  <c r="AO74" i="43" s="1"/>
  <c r="AN52" i="56"/>
  <c r="AO109" i="1"/>
  <c r="AO103" i="1" s="1"/>
  <c r="AO96" i="33"/>
  <c r="AO104" i="33" s="1"/>
  <c r="AN139" i="41"/>
  <c r="AN73" i="41"/>
  <c r="AO74" i="41" s="1"/>
  <c r="AN68" i="1"/>
  <c r="AN43" i="33"/>
  <c r="AN84" i="45" l="1"/>
  <c r="AN84" i="42"/>
  <c r="AN355" i="33" s="1"/>
  <c r="AO101" i="1"/>
  <c r="AO209" i="33" s="1"/>
  <c r="AO66" i="1"/>
  <c r="AO85" i="43"/>
  <c r="AO280" i="51"/>
  <c r="AO61" i="43"/>
  <c r="AN88" i="44"/>
  <c r="AN87" i="44"/>
  <c r="AN358" i="33"/>
  <c r="AN87" i="40"/>
  <c r="AN88" i="40"/>
  <c r="AN357" i="33"/>
  <c r="AN48" i="56"/>
  <c r="AN88" i="42"/>
  <c r="AN87" i="42"/>
  <c r="AO85" i="32"/>
  <c r="AO277" i="51"/>
  <c r="AO61" i="32"/>
  <c r="AN46" i="33"/>
  <c r="AN49" i="59" s="1"/>
  <c r="AN139" i="1"/>
  <c r="AN73" i="1"/>
  <c r="AO74" i="1" s="1"/>
  <c r="AO85" i="49"/>
  <c r="AO287" i="51"/>
  <c r="AO61" i="49"/>
  <c r="AO85" i="46"/>
  <c r="AO284" i="51"/>
  <c r="AO61" i="46"/>
  <c r="AO85" i="48"/>
  <c r="AO286" i="51"/>
  <c r="AO61" i="48"/>
  <c r="AN88" i="45"/>
  <c r="AN87" i="45"/>
  <c r="AN359" i="33"/>
  <c r="AN84" i="41"/>
  <c r="AN87" i="47"/>
  <c r="AN88" i="47"/>
  <c r="AN361" i="33"/>
  <c r="AN84" i="43"/>
  <c r="AO85" i="44"/>
  <c r="AO282" i="51"/>
  <c r="AO61" i="44"/>
  <c r="AN61" i="56"/>
  <c r="AN132" i="33"/>
  <c r="AN75" i="59" s="1"/>
  <c r="AO85" i="40"/>
  <c r="AO281" i="51"/>
  <c r="AO61" i="40"/>
  <c r="AO85" i="42"/>
  <c r="AO279" i="51"/>
  <c r="AO61" i="42"/>
  <c r="AN84" i="32"/>
  <c r="AN38" i="33"/>
  <c r="AN40" i="33"/>
  <c r="AN44" i="33"/>
  <c r="AN42" i="33"/>
  <c r="AN47" i="59" s="1"/>
  <c r="AO85" i="41"/>
  <c r="AO278" i="51"/>
  <c r="AO61" i="41"/>
  <c r="AO85" i="47"/>
  <c r="AO285" i="51"/>
  <c r="AO61" i="47"/>
  <c r="AN84" i="49"/>
  <c r="AN84" i="46"/>
  <c r="AN84" i="48"/>
  <c r="AO85" i="45"/>
  <c r="AO283" i="51"/>
  <c r="AO61" i="45"/>
  <c r="AO67" i="45" l="1"/>
  <c r="DF56" i="57"/>
  <c r="AO77" i="45"/>
  <c r="AO78" i="45"/>
  <c r="AO128" i="45"/>
  <c r="AO112" i="45"/>
  <c r="AO67" i="42"/>
  <c r="DF52" i="57"/>
  <c r="AO128" i="42"/>
  <c r="AO78" i="42"/>
  <c r="AO77" i="42"/>
  <c r="AO112" i="42"/>
  <c r="AO67" i="40"/>
  <c r="DF54" i="57"/>
  <c r="AO78" i="40"/>
  <c r="AO128" i="40"/>
  <c r="AO77" i="40"/>
  <c r="AO112" i="40"/>
  <c r="AN132" i="47"/>
  <c r="AN133" i="47" s="1"/>
  <c r="AN134" i="47" s="1"/>
  <c r="AM79" i="47" s="1"/>
  <c r="AN148" i="47" s="1"/>
  <c r="AN213" i="51"/>
  <c r="AN229" i="51" s="1"/>
  <c r="AN90" i="47"/>
  <c r="AN130" i="47"/>
  <c r="AM129" i="47"/>
  <c r="AM131" i="47" s="1"/>
  <c r="AM140" i="47" s="1"/>
  <c r="AO67" i="47"/>
  <c r="DF58" i="57"/>
  <c r="AO78" i="47"/>
  <c r="AO128" i="47"/>
  <c r="AO77" i="47"/>
  <c r="AO112" i="47"/>
  <c r="AN87" i="48"/>
  <c r="AN88" i="48"/>
  <c r="AN362" i="33"/>
  <c r="AN88" i="46"/>
  <c r="AN87" i="46"/>
  <c r="AN360" i="33"/>
  <c r="AN62" i="56"/>
  <c r="AN135" i="33" s="1"/>
  <c r="AN134" i="33"/>
  <c r="AN76" i="59" s="1"/>
  <c r="AN132" i="45"/>
  <c r="AN133" i="45" s="1"/>
  <c r="AN134" i="45" s="1"/>
  <c r="AM79" i="45" s="1"/>
  <c r="AN148" i="45" s="1"/>
  <c r="AN211" i="51"/>
  <c r="AN227" i="51" s="1"/>
  <c r="AN90" i="45"/>
  <c r="AN130" i="45"/>
  <c r="AM129" i="45"/>
  <c r="AM131" i="45" s="1"/>
  <c r="AM140" i="45" s="1"/>
  <c r="AN132" i="42"/>
  <c r="AN133" i="42" s="1"/>
  <c r="AN134" i="42" s="1"/>
  <c r="AM79" i="42" s="1"/>
  <c r="AN148" i="42" s="1"/>
  <c r="AN207" i="51"/>
  <c r="AN223" i="51" s="1"/>
  <c r="AN90" i="42"/>
  <c r="AM129" i="42"/>
  <c r="AM131" i="42" s="1"/>
  <c r="AM140" i="42" s="1"/>
  <c r="AN130" i="42"/>
  <c r="AN132" i="40"/>
  <c r="AN133" i="40" s="1"/>
  <c r="AN134" i="40" s="1"/>
  <c r="AN209" i="51"/>
  <c r="AN225" i="51" s="1"/>
  <c r="AN90" i="40"/>
  <c r="AN130" i="40"/>
  <c r="AM129" i="40"/>
  <c r="AM131" i="40" s="1"/>
  <c r="AN132" i="44"/>
  <c r="AN133" i="44" s="1"/>
  <c r="AN134" i="44" s="1"/>
  <c r="AM79" i="44" s="1"/>
  <c r="AN148" i="44" s="1"/>
  <c r="AN210" i="51"/>
  <c r="AN226" i="51" s="1"/>
  <c r="AN90" i="44"/>
  <c r="AN130" i="44"/>
  <c r="AM129" i="44"/>
  <c r="AM131" i="44" s="1"/>
  <c r="AM140" i="44" s="1"/>
  <c r="AN88" i="49"/>
  <c r="AN87" i="49"/>
  <c r="AN363" i="33"/>
  <c r="AO67" i="44"/>
  <c r="DF55" i="57"/>
  <c r="AO128" i="44"/>
  <c r="AO77" i="44"/>
  <c r="AO78" i="44"/>
  <c r="AO112" i="44"/>
  <c r="AN87" i="43"/>
  <c r="AN88" i="43"/>
  <c r="AN356" i="33"/>
  <c r="AN88" i="41"/>
  <c r="AN87" i="41"/>
  <c r="AN354" i="33"/>
  <c r="AO67" i="48"/>
  <c r="DF59" i="57"/>
  <c r="AO77" i="48"/>
  <c r="AO78" i="48"/>
  <c r="AO128" i="48"/>
  <c r="AO112" i="48"/>
  <c r="AN84" i="1"/>
  <c r="AO67" i="43"/>
  <c r="DF53" i="57"/>
  <c r="AO78" i="43"/>
  <c r="AO128" i="43"/>
  <c r="AO77" i="43"/>
  <c r="AO112" i="43"/>
  <c r="AO67" i="41"/>
  <c r="DF51" i="57"/>
  <c r="AO77" i="41"/>
  <c r="AO128" i="41"/>
  <c r="AO78" i="41"/>
  <c r="AO112" i="41"/>
  <c r="AN88" i="32"/>
  <c r="AN87" i="32"/>
  <c r="AN353" i="33"/>
  <c r="AO67" i="46"/>
  <c r="DF57" i="57"/>
  <c r="AO78" i="46"/>
  <c r="AO128" i="46"/>
  <c r="AO77" i="46"/>
  <c r="AO112" i="46"/>
  <c r="AO67" i="49"/>
  <c r="DF60" i="57"/>
  <c r="AO128" i="49"/>
  <c r="AO77" i="49"/>
  <c r="AO78" i="49"/>
  <c r="AO112" i="49"/>
  <c r="AO85" i="1"/>
  <c r="AO49" i="33" s="1"/>
  <c r="AO51" i="59" s="1"/>
  <c r="AO276" i="51"/>
  <c r="AO61" i="1"/>
  <c r="AO67" i="32"/>
  <c r="DF50" i="57"/>
  <c r="AO128" i="32"/>
  <c r="AO78" i="32"/>
  <c r="AO77" i="32"/>
  <c r="AO112" i="32"/>
  <c r="AO119" i="48" l="1"/>
  <c r="AO116" i="48"/>
  <c r="AO114" i="48"/>
  <c r="AO115" i="48" s="1"/>
  <c r="AN93" i="42"/>
  <c r="AN94" i="42" s="1"/>
  <c r="AN91" i="42"/>
  <c r="AO119" i="47"/>
  <c r="AO116" i="47"/>
  <c r="AO114" i="47"/>
  <c r="AO115" i="47" s="1"/>
  <c r="AN93" i="47"/>
  <c r="AN94" i="47" s="1"/>
  <c r="AN91" i="47"/>
  <c r="AN132" i="32"/>
  <c r="AN133" i="32" s="1"/>
  <c r="AN134" i="32" s="1"/>
  <c r="AM79" i="32" s="1"/>
  <c r="AN148" i="32" s="1"/>
  <c r="AN205" i="51"/>
  <c r="AN221" i="51" s="1"/>
  <c r="AN90" i="32"/>
  <c r="AN130" i="32"/>
  <c r="AM129" i="32"/>
  <c r="AM131" i="32" s="1"/>
  <c r="AM140" i="32" s="1"/>
  <c r="AO119" i="43"/>
  <c r="AO116" i="43"/>
  <c r="AO114" i="43"/>
  <c r="AO115" i="43" s="1"/>
  <c r="AO119" i="46"/>
  <c r="AO116" i="46"/>
  <c r="AO114" i="46"/>
  <c r="AO115" i="46" s="1"/>
  <c r="AO119" i="41"/>
  <c r="AO116" i="41"/>
  <c r="AO114" i="41"/>
  <c r="AO115" i="41" s="1"/>
  <c r="AN132" i="41"/>
  <c r="AN133" i="41" s="1"/>
  <c r="AN134" i="41" s="1"/>
  <c r="AM79" i="41" s="1"/>
  <c r="AN148" i="41" s="1"/>
  <c r="AN206" i="51"/>
  <c r="AN222" i="51" s="1"/>
  <c r="AN90" i="41"/>
  <c r="AN130" i="41"/>
  <c r="AM129" i="41"/>
  <c r="AM131" i="41" s="1"/>
  <c r="AM140" i="41" s="1"/>
  <c r="AO119" i="44"/>
  <c r="AO116" i="44"/>
  <c r="AO114" i="44"/>
  <c r="AO115" i="44" s="1"/>
  <c r="AM72" i="59"/>
  <c r="AM140" i="40"/>
  <c r="AM79" i="40"/>
  <c r="AN148" i="40" s="1"/>
  <c r="AN71" i="59"/>
  <c r="AN93" i="45"/>
  <c r="AN94" i="45" s="1"/>
  <c r="AN91" i="45"/>
  <c r="AN77" i="59"/>
  <c r="AO50" i="42"/>
  <c r="AO50" i="1"/>
  <c r="AO50" i="46"/>
  <c r="AO50" i="44"/>
  <c r="AO50" i="45"/>
  <c r="AO50" i="43"/>
  <c r="AO50" i="32"/>
  <c r="AO50" i="40"/>
  <c r="AO50" i="47"/>
  <c r="AO50" i="41"/>
  <c r="AO50" i="49"/>
  <c r="AO50" i="48"/>
  <c r="AO119" i="45"/>
  <c r="AO116" i="45"/>
  <c r="AO114" i="45"/>
  <c r="AO115" i="45" s="1"/>
  <c r="AO67" i="1"/>
  <c r="AO45" i="33" s="1"/>
  <c r="AO39" i="33"/>
  <c r="DF49" i="57"/>
  <c r="DF61" i="57" s="1"/>
  <c r="AO128" i="1"/>
  <c r="AO78" i="1"/>
  <c r="AO77" i="1"/>
  <c r="AO112" i="1"/>
  <c r="AN132" i="49"/>
  <c r="AN133" i="49" s="1"/>
  <c r="AN134" i="49" s="1"/>
  <c r="AM79" i="49" s="1"/>
  <c r="AN148" i="49" s="1"/>
  <c r="AN215" i="51"/>
  <c r="AN231" i="51" s="1"/>
  <c r="AN90" i="49"/>
  <c r="AM129" i="49"/>
  <c r="AM131" i="49" s="1"/>
  <c r="AM140" i="49" s="1"/>
  <c r="AN130" i="49"/>
  <c r="AN93" i="44"/>
  <c r="AN94" i="44" s="1"/>
  <c r="AN91" i="44"/>
  <c r="AN132" i="46"/>
  <c r="AN133" i="46" s="1"/>
  <c r="AN134" i="46" s="1"/>
  <c r="AM79" i="46" s="1"/>
  <c r="AN148" i="46" s="1"/>
  <c r="AN212" i="51"/>
  <c r="AN228" i="51" s="1"/>
  <c r="AN90" i="46"/>
  <c r="AM129" i="46"/>
  <c r="AM131" i="46" s="1"/>
  <c r="AM140" i="46" s="1"/>
  <c r="AN130" i="46"/>
  <c r="AN132" i="48"/>
  <c r="AN133" i="48" s="1"/>
  <c r="AN134" i="48" s="1"/>
  <c r="AM79" i="48" s="1"/>
  <c r="AN148" i="48" s="1"/>
  <c r="AN214" i="51"/>
  <c r="AN230" i="51" s="1"/>
  <c r="AN90" i="48"/>
  <c r="AN130" i="48"/>
  <c r="AM129" i="48"/>
  <c r="AM131" i="48" s="1"/>
  <c r="AM140" i="48" s="1"/>
  <c r="AO119" i="42"/>
  <c r="AO116" i="42"/>
  <c r="AO114" i="42"/>
  <c r="AO115" i="42" s="1"/>
  <c r="AO119" i="49"/>
  <c r="AO116" i="49"/>
  <c r="AO114" i="49"/>
  <c r="AO115" i="49" s="1"/>
  <c r="AO119" i="32"/>
  <c r="AO116" i="32"/>
  <c r="AO114" i="32"/>
  <c r="AO115" i="32" s="1"/>
  <c r="AO288" i="51"/>
  <c r="AO290" i="51" s="1"/>
  <c r="AN352" i="33"/>
  <c r="AN88" i="1"/>
  <c r="AN87" i="1"/>
  <c r="AN51" i="33" s="1"/>
  <c r="AN52" i="59" s="1"/>
  <c r="AN48" i="33"/>
  <c r="AN132" i="43"/>
  <c r="AN133" i="43" s="1"/>
  <c r="AN134" i="43" s="1"/>
  <c r="AM79" i="43" s="1"/>
  <c r="AN148" i="43" s="1"/>
  <c r="AN208" i="51"/>
  <c r="AN224" i="51" s="1"/>
  <c r="AN90" i="43"/>
  <c r="AN130" i="43"/>
  <c r="AM129" i="43"/>
  <c r="AM131" i="43" s="1"/>
  <c r="AM140" i="43" s="1"/>
  <c r="AN93" i="40"/>
  <c r="AN94" i="40" s="1"/>
  <c r="AN91" i="40"/>
  <c r="AO119" i="40"/>
  <c r="AO116" i="40"/>
  <c r="AO114" i="40"/>
  <c r="AO115" i="40" s="1"/>
  <c r="AO124" i="40" l="1"/>
  <c r="AO121" i="40"/>
  <c r="AO102" i="40"/>
  <c r="AO71" i="40" s="1"/>
  <c r="AO70" i="40" s="1"/>
  <c r="AO121" i="49"/>
  <c r="AO102" i="49"/>
  <c r="AO71" i="49" s="1"/>
  <c r="AO70" i="49" s="1"/>
  <c r="AO124" i="49"/>
  <c r="AN93" i="48"/>
  <c r="AN94" i="48" s="1"/>
  <c r="AN91" i="48"/>
  <c r="AO119" i="1"/>
  <c r="AO116" i="1"/>
  <c r="AO114" i="1"/>
  <c r="AO115" i="1" s="1"/>
  <c r="AO124" i="44"/>
  <c r="AO121" i="44"/>
  <c r="AO102" i="44"/>
  <c r="AO71" i="44" s="1"/>
  <c r="AO70" i="44" s="1"/>
  <c r="AO124" i="41"/>
  <c r="AO121" i="41"/>
  <c r="AO102" i="41"/>
  <c r="AO71" i="41" s="1"/>
  <c r="AO70" i="41" s="1"/>
  <c r="AO124" i="47"/>
  <c r="AO121" i="47"/>
  <c r="AO102" i="47"/>
  <c r="AO71" i="47" s="1"/>
  <c r="AO70" i="47" s="1"/>
  <c r="AN93" i="43"/>
  <c r="AN94" i="43" s="1"/>
  <c r="AN91" i="43"/>
  <c r="AN53" i="33"/>
  <c r="AN54" i="59" s="1"/>
  <c r="AN52" i="33"/>
  <c r="AN53" i="59" s="1"/>
  <c r="AN87" i="33"/>
  <c r="AN50" i="59"/>
  <c r="AN369" i="33"/>
  <c r="AN375" i="33" s="1"/>
  <c r="AN376" i="33" s="1"/>
  <c r="AO124" i="32"/>
  <c r="AO121" i="32"/>
  <c r="AO102" i="32"/>
  <c r="AO71" i="32" s="1"/>
  <c r="AO70" i="32" s="1"/>
  <c r="AN93" i="46"/>
  <c r="AN94" i="46" s="1"/>
  <c r="AN91" i="46"/>
  <c r="AN93" i="49"/>
  <c r="AN94" i="49" s="1"/>
  <c r="AN91" i="49"/>
  <c r="AN93" i="32"/>
  <c r="AN94" i="32" s="1"/>
  <c r="AN91" i="32"/>
  <c r="AO291" i="51"/>
  <c r="AO297" i="51"/>
  <c r="AO293" i="51"/>
  <c r="AO299" i="51"/>
  <c r="AO294" i="51"/>
  <c r="AO295" i="51"/>
  <c r="AO298" i="51"/>
  <c r="AO296" i="51"/>
  <c r="AO301" i="51"/>
  <c r="AO292" i="51"/>
  <c r="AO300" i="51"/>
  <c r="AO124" i="45"/>
  <c r="AO121" i="45"/>
  <c r="AO102" i="45"/>
  <c r="AO71" i="45" s="1"/>
  <c r="AO70" i="45" s="1"/>
  <c r="AO124" i="43"/>
  <c r="AO121" i="43"/>
  <c r="AO102" i="43"/>
  <c r="AO71" i="43" s="1"/>
  <c r="AO70" i="43" s="1"/>
  <c r="AN132" i="1"/>
  <c r="AN133" i="1" s="1"/>
  <c r="AN134" i="1" s="1"/>
  <c r="AN204" i="51"/>
  <c r="AN220" i="51" s="1"/>
  <c r="AN90" i="1"/>
  <c r="AN130" i="1"/>
  <c r="AM129" i="1"/>
  <c r="AO124" i="42"/>
  <c r="AO121" i="42"/>
  <c r="AO102" i="42"/>
  <c r="AO71" i="42" s="1"/>
  <c r="AO70" i="42" s="1"/>
  <c r="AO48" i="59"/>
  <c r="AN93" i="41"/>
  <c r="AN94" i="41" s="1"/>
  <c r="AN91" i="41"/>
  <c r="AO124" i="46"/>
  <c r="AO121" i="46"/>
  <c r="AO102" i="46"/>
  <c r="AO71" i="46" s="1"/>
  <c r="AO70" i="46" s="1"/>
  <c r="AO124" i="48"/>
  <c r="AO121" i="48"/>
  <c r="AO102" i="48"/>
  <c r="AO71" i="48" s="1"/>
  <c r="AO70" i="48" s="1"/>
  <c r="AO305" i="51" l="1"/>
  <c r="AO309" i="51" s="1"/>
  <c r="AO158" i="33"/>
  <c r="AO86" i="42"/>
  <c r="AO159" i="33"/>
  <c r="AO86" i="43"/>
  <c r="AO165" i="33"/>
  <c r="AO86" i="48"/>
  <c r="AM131" i="1"/>
  <c r="AM137" i="1"/>
  <c r="AN136" i="1"/>
  <c r="AM79" i="1"/>
  <c r="AN148" i="1" s="1"/>
  <c r="AN69" i="59"/>
  <c r="AO156" i="33"/>
  <c r="AO86" i="32"/>
  <c r="AO161" i="33"/>
  <c r="AO86" i="44"/>
  <c r="AO124" i="1"/>
  <c r="AO121" i="1"/>
  <c r="AO124" i="33" s="1"/>
  <c r="AO101" i="33" s="1"/>
  <c r="AO102" i="1"/>
  <c r="AO71" i="1" s="1"/>
  <c r="AO160" i="33"/>
  <c r="AO86" i="40"/>
  <c r="AO157" i="33"/>
  <c r="AO86" i="41"/>
  <c r="AO166" i="33"/>
  <c r="AO86" i="49"/>
  <c r="AO304" i="51"/>
  <c r="AO163" i="33"/>
  <c r="AO86" i="46"/>
  <c r="AN93" i="1"/>
  <c r="AN94" i="1" s="1"/>
  <c r="AN91" i="1"/>
  <c r="AO162" i="33"/>
  <c r="AO86" i="45"/>
  <c r="AO164" i="33"/>
  <c r="AO86" i="47"/>
  <c r="AO308" i="51" l="1"/>
  <c r="AO310" i="51" s="1"/>
  <c r="AO306" i="51"/>
  <c r="AO248" i="33"/>
  <c r="AO233" i="33"/>
  <c r="AO155" i="33"/>
  <c r="AO86" i="1"/>
  <c r="AO240" i="33"/>
  <c r="AO225" i="33"/>
  <c r="AO241" i="33"/>
  <c r="AO226" i="33"/>
  <c r="AO250" i="33"/>
  <c r="AO235" i="33"/>
  <c r="AO244" i="33"/>
  <c r="AO229" i="33"/>
  <c r="AM70" i="59"/>
  <c r="AM140" i="1"/>
  <c r="AO243" i="33"/>
  <c r="AO228" i="33"/>
  <c r="AO246" i="33"/>
  <c r="AO231" i="33"/>
  <c r="AO247" i="33"/>
  <c r="AO232" i="33"/>
  <c r="AO70" i="1"/>
  <c r="AO5" i="59" s="1"/>
  <c r="AO56" i="33"/>
  <c r="AO245" i="33"/>
  <c r="AO230" i="33"/>
  <c r="AO249" i="33"/>
  <c r="AO234" i="33"/>
  <c r="AO242" i="33"/>
  <c r="AO227" i="33"/>
  <c r="AO55" i="33" l="1"/>
  <c r="AO55" i="59"/>
  <c r="AP59" i="33"/>
  <c r="AO57" i="33"/>
  <c r="AO57" i="59" s="1"/>
  <c r="AO56" i="59"/>
  <c r="AO64" i="33"/>
  <c r="AO184" i="33"/>
  <c r="AO167" i="33"/>
  <c r="AO239" i="33"/>
  <c r="AO251" i="33" s="1"/>
  <c r="AO224" i="33"/>
  <c r="AO236" i="33" s="1"/>
  <c r="AO346" i="51"/>
  <c r="AO350" i="51"/>
  <c r="AO354" i="51"/>
  <c r="AO345" i="51"/>
  <c r="AO349" i="51"/>
  <c r="AO353" i="51"/>
  <c r="AO344" i="51"/>
  <c r="AO348" i="51"/>
  <c r="AO352" i="51"/>
  <c r="AO347" i="51"/>
  <c r="AO351" i="51"/>
  <c r="AO355" i="51"/>
  <c r="AO113" i="33" l="1"/>
  <c r="AO119" i="33" s="1"/>
  <c r="AO186" i="33"/>
  <c r="AO185" i="33"/>
  <c r="AO114" i="33" s="1"/>
  <c r="AQ61" i="33"/>
  <c r="AP60" i="33"/>
  <c r="AO71" i="33"/>
  <c r="AO65" i="33"/>
  <c r="AP84" i="33" s="1"/>
  <c r="AO61" i="59"/>
  <c r="AO63" i="59" l="1"/>
  <c r="AO70" i="33"/>
  <c r="AP91" i="33"/>
  <c r="AP9" i="55"/>
  <c r="AQ59" i="59"/>
  <c r="AR62" i="33"/>
  <c r="AR60" i="59" s="1"/>
  <c r="AP4" i="56"/>
  <c r="AP58" i="59"/>
  <c r="AP107" i="49" l="1"/>
  <c r="AP106" i="49" s="1"/>
  <c r="AP109" i="49" s="1"/>
  <c r="AP103" i="49" s="1"/>
  <c r="AP107" i="48"/>
  <c r="AP106" i="48" s="1"/>
  <c r="AP109" i="48" s="1"/>
  <c r="AP103" i="48" s="1"/>
  <c r="AP107" i="47"/>
  <c r="AP106" i="47" s="1"/>
  <c r="AP109" i="47" s="1"/>
  <c r="AP103" i="47" s="1"/>
  <c r="AP107" i="46"/>
  <c r="AP106" i="46" s="1"/>
  <c r="AP109" i="46" s="1"/>
  <c r="AP103" i="46" s="1"/>
  <c r="AP107" i="45"/>
  <c r="AP106" i="45" s="1"/>
  <c r="AP109" i="45" s="1"/>
  <c r="AP103" i="45" s="1"/>
  <c r="AP107" i="44"/>
  <c r="AP106" i="44" s="1"/>
  <c r="AP109" i="44" s="1"/>
  <c r="AP103" i="44" s="1"/>
  <c r="AP107" i="40"/>
  <c r="AP106" i="40" s="1"/>
  <c r="AP109" i="40" s="1"/>
  <c r="AP103" i="40" s="1"/>
  <c r="AP107" i="43"/>
  <c r="AP106" i="43" s="1"/>
  <c r="AP109" i="43" s="1"/>
  <c r="AP103" i="43" s="1"/>
  <c r="AP107" i="32"/>
  <c r="AP106" i="32" s="1"/>
  <c r="AP109" i="32" s="1"/>
  <c r="AP103" i="32" s="1"/>
  <c r="AP107" i="41"/>
  <c r="AP106" i="41" s="1"/>
  <c r="AP109" i="41" s="1"/>
  <c r="AP103" i="41" s="1"/>
  <c r="AP107" i="42"/>
  <c r="AP106" i="42" s="1"/>
  <c r="AP109" i="42" s="1"/>
  <c r="AP103" i="42" s="1"/>
  <c r="AP107" i="1"/>
  <c r="AP8" i="55"/>
  <c r="AO3" i="56"/>
  <c r="AO81" i="49"/>
  <c r="AO62" i="49" s="1"/>
  <c r="AO63" i="49" s="1"/>
  <c r="AO81" i="48"/>
  <c r="AO62" i="48" s="1"/>
  <c r="AO63" i="48" s="1"/>
  <c r="AO81" i="47"/>
  <c r="AO62" i="47" s="1"/>
  <c r="AO63" i="47" s="1"/>
  <c r="AO81" i="46"/>
  <c r="AO62" i="46" s="1"/>
  <c r="AO63" i="46" s="1"/>
  <c r="AO81" i="45"/>
  <c r="AO62" i="45" s="1"/>
  <c r="AO63" i="45" s="1"/>
  <c r="AO81" i="44"/>
  <c r="AO62" i="44" s="1"/>
  <c r="AO63" i="44" s="1"/>
  <c r="AO81" i="40"/>
  <c r="AO62" i="40" s="1"/>
  <c r="AO63" i="40" s="1"/>
  <c r="AO81" i="43"/>
  <c r="AO62" i="43" s="1"/>
  <c r="AO63" i="43" s="1"/>
  <c r="AO81" i="41"/>
  <c r="AO62" i="41" s="1"/>
  <c r="AO63" i="41" s="1"/>
  <c r="AO81" i="42"/>
  <c r="AO62" i="42" s="1"/>
  <c r="AO63" i="42" s="1"/>
  <c r="AO81" i="1"/>
  <c r="AO62" i="1" s="1"/>
  <c r="AO63" i="1" s="1"/>
  <c r="AO81" i="32"/>
  <c r="AO62" i="32" s="1"/>
  <c r="AO63" i="32" s="1"/>
  <c r="AO62" i="59"/>
  <c r="AP72" i="33"/>
  <c r="AO155" i="42" l="1"/>
  <c r="AO64" i="42"/>
  <c r="AO65" i="42" s="1"/>
  <c r="AO68" i="42" s="1"/>
  <c r="AP101" i="43"/>
  <c r="AP213" i="33" s="1"/>
  <c r="AP66" i="43"/>
  <c r="AO155" i="45"/>
  <c r="AO64" i="45"/>
  <c r="AO65" i="45" s="1"/>
  <c r="AO68" i="45" s="1"/>
  <c r="AO155" i="49"/>
  <c r="AO64" i="49"/>
  <c r="AO65" i="49" s="1"/>
  <c r="AO68" i="49" s="1"/>
  <c r="AP101" i="42"/>
  <c r="AP212" i="33" s="1"/>
  <c r="AP66" i="42"/>
  <c r="AP101" i="40"/>
  <c r="AP214" i="33" s="1"/>
  <c r="AP66" i="40"/>
  <c r="AP101" i="47"/>
  <c r="AP218" i="33" s="1"/>
  <c r="AP66" i="47"/>
  <c r="AO155" i="44"/>
  <c r="AO64" i="44"/>
  <c r="AO65" i="44" s="1"/>
  <c r="AO68" i="44" s="1"/>
  <c r="AP101" i="46"/>
  <c r="AP217" i="33" s="1"/>
  <c r="AP66" i="46"/>
  <c r="AO155" i="41"/>
  <c r="AO64" i="41"/>
  <c r="AO65" i="41" s="1"/>
  <c r="AO68" i="41" s="1"/>
  <c r="AP64" i="59"/>
  <c r="AO155" i="43"/>
  <c r="AO64" i="43"/>
  <c r="AO65" i="43" s="1"/>
  <c r="AO68" i="43" s="1"/>
  <c r="AO64" i="46"/>
  <c r="AO65" i="46" s="1"/>
  <c r="AO68" i="46" s="1"/>
  <c r="AO155" i="46"/>
  <c r="AO55" i="56"/>
  <c r="AO56" i="56" s="1"/>
  <c r="AO37" i="56"/>
  <c r="AO38" i="56" s="1"/>
  <c r="AO47" i="56"/>
  <c r="AO42" i="56"/>
  <c r="AO43" i="56" s="1"/>
  <c r="AP101" i="41"/>
  <c r="AP211" i="33" s="1"/>
  <c r="AP66" i="41"/>
  <c r="AP101" i="44"/>
  <c r="AP215" i="33" s="1"/>
  <c r="AP66" i="44"/>
  <c r="AP101" i="48"/>
  <c r="AP219" i="33" s="1"/>
  <c r="AP66" i="48"/>
  <c r="AO155" i="48"/>
  <c r="AO64" i="48"/>
  <c r="AO65" i="48" s="1"/>
  <c r="AO68" i="48" s="1"/>
  <c r="AP106" i="1"/>
  <c r="AP97" i="33"/>
  <c r="AO155" i="32"/>
  <c r="AO64" i="32"/>
  <c r="AO65" i="32" s="1"/>
  <c r="AO68" i="32" s="1"/>
  <c r="AO155" i="1"/>
  <c r="AO64" i="1"/>
  <c r="AO65" i="1" s="1"/>
  <c r="AO155" i="40"/>
  <c r="AO64" i="40"/>
  <c r="AO65" i="40" s="1"/>
  <c r="AO68" i="40" s="1"/>
  <c r="AO155" i="47"/>
  <c r="AO64" i="47"/>
  <c r="AO65" i="47" s="1"/>
  <c r="AO68" i="47" s="1"/>
  <c r="AP90" i="33"/>
  <c r="AP83" i="33"/>
  <c r="AP101" i="32"/>
  <c r="AP210" i="33" s="1"/>
  <c r="AP66" i="32"/>
  <c r="AP101" i="45"/>
  <c r="AP216" i="33" s="1"/>
  <c r="AP66" i="45"/>
  <c r="AP101" i="49"/>
  <c r="AP220" i="33" s="1"/>
  <c r="AP66" i="49"/>
  <c r="AO68" i="1" l="1"/>
  <c r="AO43" i="33"/>
  <c r="AO59" i="56"/>
  <c r="AO60" i="56"/>
  <c r="AO133" i="33" s="1"/>
  <c r="AO139" i="44"/>
  <c r="AO73" i="44"/>
  <c r="AP74" i="44" s="1"/>
  <c r="AO52" i="56"/>
  <c r="AO139" i="41"/>
  <c r="AO73" i="41"/>
  <c r="AP74" i="41" s="1"/>
  <c r="AP109" i="1"/>
  <c r="AP103" i="1" s="1"/>
  <c r="AP96" i="33"/>
  <c r="AP104" i="33" s="1"/>
  <c r="AO139" i="40"/>
  <c r="AO73" i="40"/>
  <c r="AP74" i="40" s="1"/>
  <c r="AO139" i="32"/>
  <c r="AO73" i="32"/>
  <c r="AP74" i="32" s="1"/>
  <c r="AO139" i="48"/>
  <c r="AO73" i="48"/>
  <c r="AP74" i="48" s="1"/>
  <c r="AP41" i="56"/>
  <c r="AO139" i="45"/>
  <c r="AO73" i="45"/>
  <c r="AP74" i="45" s="1"/>
  <c r="AO84" i="42"/>
  <c r="AO139" i="42"/>
  <c r="AO73" i="42"/>
  <c r="AP74" i="42" s="1"/>
  <c r="AO139" i="47"/>
  <c r="AO73" i="47"/>
  <c r="AP74" i="47" s="1"/>
  <c r="AO139" i="43"/>
  <c r="AO73" i="43"/>
  <c r="AP74" i="43" s="1"/>
  <c r="AO139" i="49"/>
  <c r="AO73" i="49"/>
  <c r="AP74" i="49" s="1"/>
  <c r="AO49" i="56"/>
  <c r="AP46" i="56"/>
  <c r="AO139" i="46"/>
  <c r="AO73" i="46"/>
  <c r="AP74" i="46" s="1"/>
  <c r="AO84" i="47" l="1"/>
  <c r="AO84" i="48"/>
  <c r="AP85" i="40"/>
  <c r="AP281" i="51"/>
  <c r="AP61" i="40"/>
  <c r="AP85" i="44"/>
  <c r="AP282" i="51"/>
  <c r="AP61" i="44"/>
  <c r="AO48" i="56"/>
  <c r="AP85" i="49"/>
  <c r="AP287" i="51"/>
  <c r="AP61" i="49"/>
  <c r="AO88" i="47"/>
  <c r="AO87" i="47"/>
  <c r="AO361" i="33"/>
  <c r="AP85" i="45"/>
  <c r="AP283" i="51"/>
  <c r="AP61" i="45"/>
  <c r="AP85" i="32"/>
  <c r="AP277" i="51"/>
  <c r="AP61" i="32"/>
  <c r="AP85" i="41"/>
  <c r="AP278" i="51"/>
  <c r="AP61" i="41"/>
  <c r="AO61" i="56"/>
  <c r="AO132" i="33"/>
  <c r="AO75" i="59" s="1"/>
  <c r="AP85" i="43"/>
  <c r="AP280" i="51"/>
  <c r="AP61" i="43"/>
  <c r="AO88" i="42"/>
  <c r="AO87" i="42"/>
  <c r="AO355" i="33"/>
  <c r="AO88" i="48"/>
  <c r="AO87" i="48"/>
  <c r="AO362" i="33"/>
  <c r="AP85" i="46"/>
  <c r="AP284" i="51"/>
  <c r="AP61" i="46"/>
  <c r="AO84" i="43"/>
  <c r="AP85" i="48"/>
  <c r="AP286" i="51"/>
  <c r="AP61" i="48"/>
  <c r="AO84" i="40"/>
  <c r="AO84" i="44"/>
  <c r="AO38" i="33"/>
  <c r="AO42" i="33"/>
  <c r="AO47" i="59" s="1"/>
  <c r="AO40" i="33"/>
  <c r="AO44" i="33"/>
  <c r="AP101" i="1"/>
  <c r="AP209" i="33" s="1"/>
  <c r="AP66" i="1"/>
  <c r="AP85" i="42"/>
  <c r="AP279" i="51"/>
  <c r="AP61" i="42"/>
  <c r="AO84" i="46"/>
  <c r="AO84" i="49"/>
  <c r="AP85" i="47"/>
  <c r="AP285" i="51"/>
  <c r="AP61" i="47"/>
  <c r="AO84" i="45"/>
  <c r="AO84" i="32"/>
  <c r="AO84" i="41"/>
  <c r="AO46" i="33"/>
  <c r="AO49" i="59" s="1"/>
  <c r="AO139" i="1"/>
  <c r="AO73" i="1"/>
  <c r="AP74" i="1" s="1"/>
  <c r="AO84" i="1" l="1"/>
  <c r="AP67" i="42"/>
  <c r="DG52" i="57"/>
  <c r="AP77" i="42"/>
  <c r="AP128" i="42"/>
  <c r="AP78" i="42"/>
  <c r="AP112" i="42"/>
  <c r="AO88" i="40"/>
  <c r="AO87" i="40"/>
  <c r="AO357" i="33"/>
  <c r="AO88" i="43"/>
  <c r="AO87" i="43"/>
  <c r="AO356" i="33"/>
  <c r="AO62" i="56"/>
  <c r="AO135" i="33" s="1"/>
  <c r="AO134" i="33"/>
  <c r="AO76" i="59" s="1"/>
  <c r="AP67" i="49"/>
  <c r="DG60" i="57"/>
  <c r="AP77" i="49"/>
  <c r="AP78" i="49"/>
  <c r="AP128" i="49"/>
  <c r="AP112" i="49"/>
  <c r="AO88" i="32"/>
  <c r="AO87" i="32"/>
  <c r="AO353" i="33"/>
  <c r="AO132" i="48"/>
  <c r="AO133" i="48" s="1"/>
  <c r="AO134" i="48" s="1"/>
  <c r="AN79" i="48" s="1"/>
  <c r="AO148" i="48" s="1"/>
  <c r="AO214" i="51"/>
  <c r="AO230" i="51" s="1"/>
  <c r="AO90" i="48"/>
  <c r="AN129" i="48"/>
  <c r="AN131" i="48" s="1"/>
  <c r="AN140" i="48" s="1"/>
  <c r="AO130" i="48"/>
  <c r="AO132" i="47"/>
  <c r="AO133" i="47" s="1"/>
  <c r="AO134" i="47" s="1"/>
  <c r="AN79" i="47" s="1"/>
  <c r="AO148" i="47" s="1"/>
  <c r="AO213" i="51"/>
  <c r="AO229" i="51" s="1"/>
  <c r="AO90" i="47"/>
  <c r="AN129" i="47"/>
  <c r="AN131" i="47" s="1"/>
  <c r="AN140" i="47" s="1"/>
  <c r="AO130" i="47"/>
  <c r="AP67" i="48"/>
  <c r="AP78" i="48"/>
  <c r="DG59" i="57"/>
  <c r="AP128" i="48"/>
  <c r="AP77" i="48"/>
  <c r="AP112" i="48"/>
  <c r="AP67" i="47"/>
  <c r="AP78" i="47"/>
  <c r="DG58" i="57"/>
  <c r="AP128" i="47"/>
  <c r="AP77" i="47"/>
  <c r="AP112" i="47"/>
  <c r="AO88" i="49"/>
  <c r="AO87" i="49"/>
  <c r="AO363" i="33"/>
  <c r="AP67" i="46"/>
  <c r="DG57" i="57"/>
  <c r="AP128" i="46"/>
  <c r="AP77" i="46"/>
  <c r="AP78" i="46"/>
  <c r="AP112" i="46"/>
  <c r="AP67" i="41"/>
  <c r="DG51" i="57"/>
  <c r="AP128" i="41"/>
  <c r="AP78" i="41"/>
  <c r="AP77" i="41"/>
  <c r="AP112" i="41"/>
  <c r="AP67" i="32"/>
  <c r="DG50" i="57"/>
  <c r="AP128" i="32"/>
  <c r="AP78" i="32"/>
  <c r="AP77" i="32"/>
  <c r="AP112" i="32"/>
  <c r="AP67" i="45"/>
  <c r="DG56" i="57"/>
  <c r="AP77" i="45"/>
  <c r="AP78" i="45"/>
  <c r="AP128" i="45"/>
  <c r="AP112" i="45"/>
  <c r="AP67" i="43"/>
  <c r="DG53" i="57"/>
  <c r="AP78" i="43"/>
  <c r="AP128" i="43"/>
  <c r="AP77" i="43"/>
  <c r="AP112" i="43"/>
  <c r="AO88" i="45"/>
  <c r="AO87" i="45"/>
  <c r="AO359" i="33"/>
  <c r="AO88" i="1"/>
  <c r="AO87" i="1"/>
  <c r="AO352" i="33"/>
  <c r="AO48" i="33"/>
  <c r="AP85" i="1"/>
  <c r="AP49" i="33" s="1"/>
  <c r="AP51" i="59" s="1"/>
  <c r="AP276" i="51"/>
  <c r="AP61" i="1"/>
  <c r="AO88" i="41"/>
  <c r="AO87" i="41"/>
  <c r="AO354" i="33"/>
  <c r="AO88" i="46"/>
  <c r="AO87" i="46"/>
  <c r="AO360" i="33"/>
  <c r="AO87" i="44"/>
  <c r="AO88" i="44"/>
  <c r="AO358" i="33"/>
  <c r="AO132" i="42"/>
  <c r="AO133" i="42" s="1"/>
  <c r="AO134" i="42" s="1"/>
  <c r="AN79" i="42" s="1"/>
  <c r="AO148" i="42" s="1"/>
  <c r="AO207" i="51"/>
  <c r="AO223" i="51" s="1"/>
  <c r="AO90" i="42"/>
  <c r="AO130" i="42"/>
  <c r="AN129" i="42"/>
  <c r="AN131" i="42" s="1"/>
  <c r="AN140" i="42" s="1"/>
  <c r="AP67" i="44"/>
  <c r="DG55" i="57"/>
  <c r="AP128" i="44"/>
  <c r="AP77" i="44"/>
  <c r="AP78" i="44"/>
  <c r="AP112" i="44"/>
  <c r="AP77" i="40"/>
  <c r="AP78" i="40"/>
  <c r="AP67" i="40"/>
  <c r="DG54" i="57"/>
  <c r="AP128" i="40"/>
  <c r="AP112" i="40"/>
  <c r="AP119" i="43" l="1"/>
  <c r="AP116" i="43"/>
  <c r="AP114" i="43"/>
  <c r="AP115" i="43" s="1"/>
  <c r="AO132" i="43"/>
  <c r="AO133" i="43" s="1"/>
  <c r="AO134" i="43" s="1"/>
  <c r="AN79" i="43" s="1"/>
  <c r="AO148" i="43" s="1"/>
  <c r="AO208" i="51"/>
  <c r="AO224" i="51" s="1"/>
  <c r="AO90" i="43"/>
  <c r="AN129" i="43"/>
  <c r="AN131" i="43" s="1"/>
  <c r="AN140" i="43" s="1"/>
  <c r="AO130" i="43"/>
  <c r="AP119" i="44"/>
  <c r="AP116" i="44"/>
  <c r="AP114" i="44"/>
  <c r="AP115" i="44" s="1"/>
  <c r="AO51" i="33"/>
  <c r="AO52" i="59" s="1"/>
  <c r="AO132" i="45"/>
  <c r="AO133" i="45" s="1"/>
  <c r="AO134" i="45" s="1"/>
  <c r="AN79" i="45" s="1"/>
  <c r="AO148" i="45" s="1"/>
  <c r="AO211" i="51"/>
  <c r="AO227" i="51" s="1"/>
  <c r="AO90" i="45"/>
  <c r="AN129" i="45"/>
  <c r="AN131" i="45" s="1"/>
  <c r="AN140" i="45" s="1"/>
  <c r="AO130" i="45"/>
  <c r="AP116" i="46"/>
  <c r="AP119" i="46"/>
  <c r="AP114" i="46"/>
  <c r="AP115" i="46" s="1"/>
  <c r="AO93" i="47"/>
  <c r="AO94" i="47" s="1"/>
  <c r="AO91" i="47"/>
  <c r="B92" i="47" s="1"/>
  <c r="AP119" i="42"/>
  <c r="AP116" i="42"/>
  <c r="AP114" i="42"/>
  <c r="AP115" i="42" s="1"/>
  <c r="AP119" i="47"/>
  <c r="AP116" i="47"/>
  <c r="AP114" i="47"/>
  <c r="AP115" i="47" s="1"/>
  <c r="AP119" i="49"/>
  <c r="AP116" i="49"/>
  <c r="AP114" i="49"/>
  <c r="AP115" i="49" s="1"/>
  <c r="AO93" i="42"/>
  <c r="AO94" i="42" s="1"/>
  <c r="AO91" i="42"/>
  <c r="B92" i="42" s="1"/>
  <c r="AP119" i="40"/>
  <c r="AP116" i="40"/>
  <c r="AP114" i="40"/>
  <c r="AP115" i="40" s="1"/>
  <c r="AO132" i="44"/>
  <c r="AO133" i="44" s="1"/>
  <c r="AO134" i="44" s="1"/>
  <c r="AN79" i="44" s="1"/>
  <c r="AO148" i="44" s="1"/>
  <c r="AO210" i="51"/>
  <c r="AO226" i="51" s="1"/>
  <c r="AO90" i="44"/>
  <c r="AN129" i="44"/>
  <c r="AN131" i="44" s="1"/>
  <c r="AN140" i="44" s="1"/>
  <c r="AO130" i="44"/>
  <c r="AO132" i="46"/>
  <c r="AO133" i="46" s="1"/>
  <c r="AO134" i="46" s="1"/>
  <c r="AN79" i="46" s="1"/>
  <c r="AO148" i="46" s="1"/>
  <c r="AO212" i="51"/>
  <c r="AO228" i="51" s="1"/>
  <c r="AO90" i="46"/>
  <c r="AN129" i="46"/>
  <c r="AN131" i="46" s="1"/>
  <c r="AN140" i="46" s="1"/>
  <c r="AO130" i="46"/>
  <c r="AO132" i="41"/>
  <c r="AO133" i="41" s="1"/>
  <c r="AO134" i="41" s="1"/>
  <c r="AN79" i="41" s="1"/>
  <c r="AO148" i="41" s="1"/>
  <c r="AO206" i="51"/>
  <c r="AO222" i="51" s="1"/>
  <c r="AO90" i="41"/>
  <c r="AN129" i="41"/>
  <c r="AN131" i="41" s="1"/>
  <c r="AN140" i="41" s="1"/>
  <c r="AO130" i="41"/>
  <c r="AO132" i="1"/>
  <c r="AO133" i="1" s="1"/>
  <c r="AO134" i="1" s="1"/>
  <c r="AO204" i="51"/>
  <c r="AO220" i="51" s="1"/>
  <c r="AO90" i="1"/>
  <c r="AO130" i="1"/>
  <c r="AN129" i="1"/>
  <c r="AP119" i="41"/>
  <c r="AP116" i="41"/>
  <c r="AP114" i="41"/>
  <c r="AP115" i="41" s="1"/>
  <c r="AO93" i="48"/>
  <c r="AO94" i="48" s="1"/>
  <c r="AO91" i="48"/>
  <c r="B92" i="48" s="1"/>
  <c r="AP288" i="51"/>
  <c r="AP116" i="45"/>
  <c r="AP119" i="45"/>
  <c r="AP114" i="45"/>
  <c r="AP115" i="45" s="1"/>
  <c r="AO77" i="59"/>
  <c r="AP50" i="42"/>
  <c r="AP50" i="46"/>
  <c r="AP50" i="40"/>
  <c r="AP50" i="45"/>
  <c r="AP50" i="1"/>
  <c r="AP50" i="43"/>
  <c r="AP50" i="32"/>
  <c r="AP50" i="47"/>
  <c r="AP50" i="48"/>
  <c r="AP50" i="41"/>
  <c r="AP50" i="49"/>
  <c r="AP50" i="44"/>
  <c r="AO132" i="40"/>
  <c r="AO133" i="40" s="1"/>
  <c r="AO134" i="40" s="1"/>
  <c r="AO209" i="51"/>
  <c r="AO225" i="51" s="1"/>
  <c r="AO90" i="40"/>
  <c r="AN129" i="40"/>
  <c r="AN131" i="40" s="1"/>
  <c r="AO130" i="40"/>
  <c r="AP67" i="1"/>
  <c r="AP45" i="33" s="1"/>
  <c r="AP39" i="33"/>
  <c r="DG49" i="57"/>
  <c r="DG61" i="57" s="1"/>
  <c r="AP128" i="1"/>
  <c r="AP77" i="1"/>
  <c r="AP78" i="1"/>
  <c r="AP112" i="1"/>
  <c r="AO87" i="33"/>
  <c r="AO53" i="33"/>
  <c r="AO54" i="59" s="1"/>
  <c r="AO52" i="33"/>
  <c r="AO53" i="59" s="1"/>
  <c r="AO50" i="59"/>
  <c r="AO369" i="33"/>
  <c r="AO375" i="33" s="1"/>
  <c r="AO376" i="33" s="1"/>
  <c r="AP119" i="32"/>
  <c r="AP116" i="32"/>
  <c r="AP114" i="32"/>
  <c r="AP115" i="32" s="1"/>
  <c r="AO132" i="49"/>
  <c r="AO133" i="49" s="1"/>
  <c r="AO134" i="49" s="1"/>
  <c r="AN79" i="49" s="1"/>
  <c r="AO148" i="49" s="1"/>
  <c r="AO215" i="51"/>
  <c r="AO231" i="51" s="1"/>
  <c r="AO90" i="49"/>
  <c r="AN129" i="49"/>
  <c r="AN131" i="49" s="1"/>
  <c r="AN140" i="49" s="1"/>
  <c r="AO130" i="49"/>
  <c r="AP119" i="48"/>
  <c r="AP116" i="48"/>
  <c r="AP114" i="48"/>
  <c r="AP115" i="48" s="1"/>
  <c r="AO132" i="32"/>
  <c r="AO133" i="32" s="1"/>
  <c r="AO134" i="32" s="1"/>
  <c r="AN79" i="32" s="1"/>
  <c r="AO148" i="32" s="1"/>
  <c r="AO205" i="51"/>
  <c r="AO221" i="51" s="1"/>
  <c r="AO90" i="32"/>
  <c r="AO130" i="32"/>
  <c r="AN129" i="32"/>
  <c r="AN131" i="32" s="1"/>
  <c r="AN140" i="32" s="1"/>
  <c r="AP121" i="45" l="1"/>
  <c r="AP124" i="45"/>
  <c r="AP102" i="45"/>
  <c r="AP71" i="45" s="1"/>
  <c r="AP70" i="45" s="1"/>
  <c r="AP124" i="49"/>
  <c r="AP121" i="49"/>
  <c r="AP102" i="49"/>
  <c r="AP71" i="49" s="1"/>
  <c r="AP70" i="49" s="1"/>
  <c r="AN79" i="40"/>
  <c r="AO148" i="40" s="1"/>
  <c r="AO71" i="59"/>
  <c r="AN131" i="1"/>
  <c r="AN137" i="1"/>
  <c r="AO136" i="1"/>
  <c r="AN79" i="1"/>
  <c r="AO148" i="1" s="1"/>
  <c r="AO69" i="59"/>
  <c r="AO93" i="46"/>
  <c r="AO94" i="46" s="1"/>
  <c r="AO91" i="46"/>
  <c r="B92" i="46" s="1"/>
  <c r="D92" i="47"/>
  <c r="J178" i="51"/>
  <c r="AO93" i="43"/>
  <c r="AO94" i="43" s="1"/>
  <c r="AO91" i="43"/>
  <c r="B92" i="43" s="1"/>
  <c r="AO93" i="49"/>
  <c r="AO94" i="49" s="1"/>
  <c r="AO91" i="49"/>
  <c r="B92" i="49" s="1"/>
  <c r="AP124" i="32"/>
  <c r="AP121" i="32"/>
  <c r="AP102" i="32"/>
  <c r="AP71" i="32" s="1"/>
  <c r="AP70" i="32" s="1"/>
  <c r="AN72" i="59"/>
  <c r="AN140" i="40"/>
  <c r="AP301" i="51"/>
  <c r="AP296" i="51"/>
  <c r="AP299" i="51"/>
  <c r="AP293" i="51"/>
  <c r="AP295" i="51"/>
  <c r="AP292" i="51"/>
  <c r="AP298" i="51"/>
  <c r="AP297" i="51"/>
  <c r="AP294" i="51"/>
  <c r="AP291" i="51"/>
  <c r="AP300" i="51"/>
  <c r="AO93" i="44"/>
  <c r="AO94" i="44" s="1"/>
  <c r="AO91" i="44"/>
  <c r="B92" i="44" s="1"/>
  <c r="AP124" i="44"/>
  <c r="AP121" i="44"/>
  <c r="AP102" i="44"/>
  <c r="AP71" i="44" s="1"/>
  <c r="AP70" i="44" s="1"/>
  <c r="D92" i="48"/>
  <c r="J179" i="51"/>
  <c r="AP124" i="41"/>
  <c r="AP121" i="41"/>
  <c r="AP102" i="41"/>
  <c r="AP71" i="41" s="1"/>
  <c r="AP70" i="41" s="1"/>
  <c r="AO93" i="41"/>
  <c r="AO94" i="41" s="1"/>
  <c r="AO91" i="41"/>
  <c r="B92" i="41" s="1"/>
  <c r="D92" i="42"/>
  <c r="J172" i="51"/>
  <c r="AP124" i="47"/>
  <c r="AP121" i="47"/>
  <c r="AP102" i="47"/>
  <c r="AP71" i="47" s="1"/>
  <c r="AP70" i="47" s="1"/>
  <c r="AP124" i="46"/>
  <c r="AP102" i="46"/>
  <c r="AP71" i="46" s="1"/>
  <c r="AP70" i="46" s="1"/>
  <c r="AP121" i="46"/>
  <c r="AO93" i="45"/>
  <c r="AO94" i="45" s="1"/>
  <c r="AO91" i="45"/>
  <c r="B92" i="45" s="1"/>
  <c r="AP124" i="48"/>
  <c r="AP121" i="48"/>
  <c r="AP102" i="48"/>
  <c r="AP71" i="48" s="1"/>
  <c r="AP70" i="48" s="1"/>
  <c r="AP48" i="59"/>
  <c r="AO93" i="32"/>
  <c r="AO94" i="32" s="1"/>
  <c r="AO91" i="32"/>
  <c r="B92" i="32" s="1"/>
  <c r="AP119" i="1"/>
  <c r="AP116" i="1"/>
  <c r="AP114" i="1"/>
  <c r="AP115" i="1" s="1"/>
  <c r="AO93" i="40"/>
  <c r="AO94" i="40" s="1"/>
  <c r="AO91" i="40"/>
  <c r="B92" i="40" s="1"/>
  <c r="AP290" i="51"/>
  <c r="AO93" i="1"/>
  <c r="AO94" i="1" s="1"/>
  <c r="AO91" i="1"/>
  <c r="B92" i="1" s="1"/>
  <c r="AP124" i="40"/>
  <c r="AP121" i="40"/>
  <c r="AP102" i="40"/>
  <c r="AP71" i="40" s="1"/>
  <c r="AP70" i="40" s="1"/>
  <c r="AP124" i="42"/>
  <c r="AP121" i="42"/>
  <c r="AP102" i="42"/>
  <c r="AP71" i="42" s="1"/>
  <c r="AP70" i="42" s="1"/>
  <c r="AP124" i="43"/>
  <c r="AP121" i="43"/>
  <c r="AP102" i="43"/>
  <c r="AP71" i="43" s="1"/>
  <c r="AP70" i="43" s="1"/>
  <c r="AP305" i="51" l="1"/>
  <c r="AP309" i="51" s="1"/>
  <c r="AP304" i="51"/>
  <c r="D92" i="40"/>
  <c r="J174" i="51"/>
  <c r="D92" i="41"/>
  <c r="J171" i="51"/>
  <c r="AP157" i="33"/>
  <c r="AP86" i="41"/>
  <c r="D92" i="43"/>
  <c r="J173" i="51"/>
  <c r="AP166" i="33"/>
  <c r="AP86" i="49"/>
  <c r="AP158" i="33"/>
  <c r="AP86" i="42"/>
  <c r="D92" i="44"/>
  <c r="J175" i="51"/>
  <c r="AN70" i="59"/>
  <c r="AN140" i="1"/>
  <c r="AP124" i="1"/>
  <c r="AP121" i="1"/>
  <c r="AP124" i="33" s="1"/>
  <c r="AP101" i="33" s="1"/>
  <c r="AP102" i="1"/>
  <c r="AP71" i="1" s="1"/>
  <c r="AP165" i="33"/>
  <c r="AP86" i="48"/>
  <c r="D92" i="1"/>
  <c r="B74" i="33"/>
  <c r="D74" i="33" s="1"/>
  <c r="J169" i="51"/>
  <c r="AP164" i="33"/>
  <c r="AP86" i="47"/>
  <c r="AP161" i="33"/>
  <c r="AP86" i="44"/>
  <c r="D92" i="46"/>
  <c r="J177" i="51"/>
  <c r="AP162" i="33"/>
  <c r="AP86" i="45"/>
  <c r="AP159" i="33"/>
  <c r="AP86" i="43"/>
  <c r="AP160" i="33"/>
  <c r="AP86" i="40"/>
  <c r="D92" i="32"/>
  <c r="J170" i="51"/>
  <c r="D92" i="45"/>
  <c r="J176" i="51"/>
  <c r="AP163" i="33"/>
  <c r="AP86" i="46"/>
  <c r="AP156" i="33"/>
  <c r="AP86" i="32"/>
  <c r="D92" i="49"/>
  <c r="J180" i="51"/>
  <c r="AP246" i="33" l="1"/>
  <c r="AP231" i="33"/>
  <c r="AP247" i="33"/>
  <c r="AP232" i="33"/>
  <c r="AP243" i="33"/>
  <c r="AP228" i="33"/>
  <c r="AP155" i="33"/>
  <c r="AP86" i="1"/>
  <c r="AP250" i="33"/>
  <c r="AP235" i="33"/>
  <c r="AP244" i="33"/>
  <c r="AP229" i="33"/>
  <c r="AP248" i="33"/>
  <c r="AP233" i="33"/>
  <c r="AP240" i="33"/>
  <c r="AP225" i="33"/>
  <c r="AP245" i="33"/>
  <c r="AP230" i="33"/>
  <c r="J181" i="51"/>
  <c r="AP249" i="33"/>
  <c r="AP234" i="33"/>
  <c r="AP241" i="33"/>
  <c r="AP226" i="33"/>
  <c r="AP70" i="1"/>
  <c r="AP5" i="59" s="1"/>
  <c r="AP56" i="33"/>
  <c r="AP242" i="33"/>
  <c r="AP227" i="33"/>
  <c r="AP308" i="51"/>
  <c r="AP310" i="51" s="1"/>
  <c r="AP306" i="51"/>
  <c r="AP184" i="33" l="1"/>
  <c r="AP167" i="33"/>
  <c r="AP239" i="33"/>
  <c r="AP251" i="33" s="1"/>
  <c r="AP224" i="33"/>
  <c r="AP236" i="33" s="1"/>
  <c r="AP55" i="33"/>
  <c r="AP55" i="59"/>
  <c r="AQ59" i="33"/>
  <c r="AP57" i="33"/>
  <c r="AP57" i="59" s="1"/>
  <c r="AP56" i="59"/>
  <c r="AP64" i="33"/>
  <c r="AP344" i="51"/>
  <c r="AP348" i="51"/>
  <c r="AP352" i="51"/>
  <c r="AP347" i="51"/>
  <c r="AP351" i="51"/>
  <c r="AP355" i="51"/>
  <c r="AP346" i="51"/>
  <c r="AP350" i="51"/>
  <c r="AP354" i="51"/>
  <c r="AP345" i="51"/>
  <c r="AP349" i="51"/>
  <c r="AP353" i="51"/>
  <c r="AR61" i="33" l="1"/>
  <c r="AQ60" i="33"/>
  <c r="AP71" i="33"/>
  <c r="AP65" i="33"/>
  <c r="AQ84" i="33" s="1"/>
  <c r="AP61" i="59"/>
  <c r="AP113" i="33"/>
  <c r="AP119" i="33" s="1"/>
  <c r="AP185" i="33"/>
  <c r="AP114" i="33" s="1"/>
  <c r="AP186" i="33"/>
  <c r="AQ91" i="33" l="1"/>
  <c r="AQ9" i="55"/>
  <c r="AQ4" i="56"/>
  <c r="AQ58" i="59"/>
  <c r="AP63" i="59"/>
  <c r="AP70" i="33"/>
  <c r="AR59" i="59"/>
  <c r="AS62" i="33"/>
  <c r="AS60" i="59" s="1"/>
  <c r="AP3" i="56" l="1"/>
  <c r="AP81" i="49"/>
  <c r="AP62" i="49" s="1"/>
  <c r="AP63" i="49" s="1"/>
  <c r="AP81" i="48"/>
  <c r="AP62" i="48" s="1"/>
  <c r="AP63" i="48" s="1"/>
  <c r="AP81" i="47"/>
  <c r="AP62" i="47" s="1"/>
  <c r="AP63" i="47" s="1"/>
  <c r="AP81" i="46"/>
  <c r="AP62" i="46" s="1"/>
  <c r="AP63" i="46" s="1"/>
  <c r="AP81" i="45"/>
  <c r="AP62" i="45" s="1"/>
  <c r="AP63" i="45" s="1"/>
  <c r="AP81" i="44"/>
  <c r="AP62" i="44" s="1"/>
  <c r="AP63" i="44" s="1"/>
  <c r="AP81" i="40"/>
  <c r="AP62" i="40" s="1"/>
  <c r="AP63" i="40" s="1"/>
  <c r="AP81" i="43"/>
  <c r="AP62" i="43" s="1"/>
  <c r="AP63" i="43" s="1"/>
  <c r="AP81" i="41"/>
  <c r="AP62" i="41" s="1"/>
  <c r="AP63" i="41" s="1"/>
  <c r="AP81" i="42"/>
  <c r="AP62" i="42" s="1"/>
  <c r="AP63" i="42" s="1"/>
  <c r="AP81" i="1"/>
  <c r="AP62" i="1" s="1"/>
  <c r="AP63" i="1" s="1"/>
  <c r="AP81" i="32"/>
  <c r="AP62" i="32" s="1"/>
  <c r="AP63" i="32" s="1"/>
  <c r="AP62" i="59"/>
  <c r="AQ72" i="33"/>
  <c r="AQ107" i="49"/>
  <c r="AQ106" i="49" s="1"/>
  <c r="AQ109" i="49" s="1"/>
  <c r="AQ103" i="49" s="1"/>
  <c r="AQ107" i="48"/>
  <c r="AQ106" i="48" s="1"/>
  <c r="AQ109" i="48" s="1"/>
  <c r="AQ103" i="48" s="1"/>
  <c r="AQ107" i="47"/>
  <c r="AQ106" i="47" s="1"/>
  <c r="AQ109" i="47" s="1"/>
  <c r="AQ103" i="47" s="1"/>
  <c r="AQ107" i="46"/>
  <c r="AQ106" i="46" s="1"/>
  <c r="AQ109" i="46" s="1"/>
  <c r="AQ103" i="46" s="1"/>
  <c r="AQ107" i="45"/>
  <c r="AQ106" i="45" s="1"/>
  <c r="AQ109" i="45" s="1"/>
  <c r="AQ103" i="45" s="1"/>
  <c r="AQ107" i="44"/>
  <c r="AQ106" i="44" s="1"/>
  <c r="AQ109" i="44" s="1"/>
  <c r="AQ103" i="44" s="1"/>
  <c r="AQ107" i="40"/>
  <c r="AQ106" i="40" s="1"/>
  <c r="AQ109" i="40" s="1"/>
  <c r="AQ103" i="40" s="1"/>
  <c r="AQ107" i="43"/>
  <c r="AQ106" i="43" s="1"/>
  <c r="AQ109" i="43" s="1"/>
  <c r="AQ103" i="43" s="1"/>
  <c r="AQ107" i="41"/>
  <c r="AQ106" i="41" s="1"/>
  <c r="AQ109" i="41" s="1"/>
  <c r="AQ103" i="41" s="1"/>
  <c r="AQ107" i="42"/>
  <c r="AQ106" i="42" s="1"/>
  <c r="AQ109" i="42" s="1"/>
  <c r="AQ103" i="42" s="1"/>
  <c r="AQ107" i="32"/>
  <c r="AQ106" i="32" s="1"/>
  <c r="AQ109" i="32" s="1"/>
  <c r="AQ103" i="32" s="1"/>
  <c r="AQ107" i="1"/>
  <c r="AQ8" i="55"/>
  <c r="AQ101" i="32" l="1"/>
  <c r="AQ210" i="33" s="1"/>
  <c r="AQ66" i="32"/>
  <c r="AQ101" i="40"/>
  <c r="AQ214" i="33" s="1"/>
  <c r="AQ66" i="40"/>
  <c r="AQ101" i="47"/>
  <c r="AQ218" i="33" s="1"/>
  <c r="AQ66" i="47"/>
  <c r="AP155" i="1"/>
  <c r="AP64" i="1"/>
  <c r="AP65" i="1" s="1"/>
  <c r="AP155" i="40"/>
  <c r="AP64" i="40"/>
  <c r="AP65" i="40" s="1"/>
  <c r="AP68" i="40" s="1"/>
  <c r="AP155" i="47"/>
  <c r="AP64" i="47"/>
  <c r="AP65" i="47" s="1"/>
  <c r="AP68" i="47" s="1"/>
  <c r="AQ101" i="42"/>
  <c r="AQ212" i="33" s="1"/>
  <c r="AQ66" i="42"/>
  <c r="AQ101" i="44"/>
  <c r="AQ215" i="33" s="1"/>
  <c r="AQ66" i="44"/>
  <c r="AQ101" i="48"/>
  <c r="AQ219" i="33" s="1"/>
  <c r="AQ66" i="48"/>
  <c r="AP155" i="42"/>
  <c r="AP64" i="42"/>
  <c r="AP65" i="42" s="1"/>
  <c r="AP68" i="42" s="1"/>
  <c r="AP64" i="44"/>
  <c r="AP65" i="44" s="1"/>
  <c r="AP68" i="44" s="1"/>
  <c r="AP155" i="44"/>
  <c r="AP155" i="48"/>
  <c r="AP64" i="48"/>
  <c r="AP65" i="48" s="1"/>
  <c r="AP68" i="48" s="1"/>
  <c r="AQ90" i="33"/>
  <c r="AQ83" i="33"/>
  <c r="AQ101" i="45"/>
  <c r="AQ216" i="33" s="1"/>
  <c r="AQ66" i="45"/>
  <c r="AQ101" i="49"/>
  <c r="AQ220" i="33" s="1"/>
  <c r="AQ66" i="49"/>
  <c r="AP155" i="32"/>
  <c r="AP64" i="32"/>
  <c r="AP65" i="32" s="1"/>
  <c r="AP68" i="32" s="1"/>
  <c r="AP64" i="41"/>
  <c r="AP65" i="41" s="1"/>
  <c r="AP68" i="41" s="1"/>
  <c r="AP155" i="41"/>
  <c r="AP155" i="45"/>
  <c r="AP64" i="45"/>
  <c r="AP65" i="45" s="1"/>
  <c r="AP68" i="45" s="1"/>
  <c r="AP155" i="49"/>
  <c r="AP64" i="49"/>
  <c r="AP65" i="49" s="1"/>
  <c r="AP68" i="49" s="1"/>
  <c r="AQ101" i="41"/>
  <c r="AQ211" i="33" s="1"/>
  <c r="AQ66" i="41"/>
  <c r="AQ106" i="1"/>
  <c r="AQ97" i="33"/>
  <c r="AQ101" i="43"/>
  <c r="AQ213" i="33" s="1"/>
  <c r="AQ66" i="43"/>
  <c r="AQ101" i="46"/>
  <c r="AQ217" i="33" s="1"/>
  <c r="AQ66" i="46"/>
  <c r="AQ64" i="59"/>
  <c r="AP155" i="43"/>
  <c r="AP64" i="43"/>
  <c r="AP65" i="43" s="1"/>
  <c r="AP68" i="43" s="1"/>
  <c r="AP155" i="46"/>
  <c r="AP64" i="46"/>
  <c r="AP65" i="46" s="1"/>
  <c r="AP68" i="46" s="1"/>
  <c r="AP55" i="56"/>
  <c r="AP56" i="56" s="1"/>
  <c r="AP37" i="56"/>
  <c r="AP38" i="56" s="1"/>
  <c r="AP47" i="56"/>
  <c r="AP42" i="56"/>
  <c r="AP43" i="56" s="1"/>
  <c r="AP139" i="32" l="1"/>
  <c r="AP73" i="32"/>
  <c r="AQ74" i="32" s="1"/>
  <c r="AP84" i="42"/>
  <c r="AP139" i="42"/>
  <c r="AP73" i="42"/>
  <c r="AQ74" i="42" s="1"/>
  <c r="AP139" i="47"/>
  <c r="AP73" i="47"/>
  <c r="AQ74" i="47" s="1"/>
  <c r="AP68" i="1"/>
  <c r="AP43" i="33"/>
  <c r="AQ41" i="56"/>
  <c r="AP139" i="45"/>
  <c r="AP73" i="45"/>
  <c r="AQ74" i="45" s="1"/>
  <c r="AP139" i="48"/>
  <c r="AP73" i="48"/>
  <c r="AQ74" i="48" s="1"/>
  <c r="AP49" i="56"/>
  <c r="AQ46" i="56"/>
  <c r="AP139" i="46"/>
  <c r="AP73" i="46"/>
  <c r="AQ74" i="46" s="1"/>
  <c r="AP60" i="56"/>
  <c r="AP133" i="33" s="1"/>
  <c r="AP59" i="56"/>
  <c r="AP139" i="43"/>
  <c r="AP73" i="43"/>
  <c r="AQ74" i="43" s="1"/>
  <c r="AP139" i="49"/>
  <c r="AP73" i="49"/>
  <c r="AQ74" i="49" s="1"/>
  <c r="AP139" i="40"/>
  <c r="AP73" i="40"/>
  <c r="AQ74" i="40" s="1"/>
  <c r="AP52" i="56"/>
  <c r="AQ109" i="1"/>
  <c r="AQ103" i="1" s="1"/>
  <c r="AQ96" i="33"/>
  <c r="AQ104" i="33" s="1"/>
  <c r="AP139" i="41"/>
  <c r="AP73" i="41"/>
  <c r="AQ74" i="41" s="1"/>
  <c r="AP139" i="44"/>
  <c r="AP73" i="44"/>
  <c r="AQ74" i="44" s="1"/>
  <c r="AP84" i="46" l="1"/>
  <c r="AP84" i="47"/>
  <c r="AQ85" i="44"/>
  <c r="AQ282" i="51"/>
  <c r="AQ61" i="44"/>
  <c r="AP84" i="44"/>
  <c r="AP84" i="41"/>
  <c r="AP84" i="40"/>
  <c r="AP48" i="56"/>
  <c r="AQ85" i="45"/>
  <c r="AQ283" i="51"/>
  <c r="AQ61" i="45"/>
  <c r="AP88" i="42"/>
  <c r="AP87" i="42"/>
  <c r="AP355" i="33"/>
  <c r="AQ85" i="49"/>
  <c r="AQ287" i="51"/>
  <c r="AQ61" i="49"/>
  <c r="AQ85" i="43"/>
  <c r="AQ280" i="51"/>
  <c r="AQ61" i="43"/>
  <c r="AP61" i="56"/>
  <c r="AP132" i="33"/>
  <c r="AP75" i="59" s="1"/>
  <c r="AP87" i="46"/>
  <c r="AP88" i="46"/>
  <c r="AP360" i="33"/>
  <c r="AQ85" i="48"/>
  <c r="AQ286" i="51"/>
  <c r="AQ61" i="48"/>
  <c r="AP38" i="33"/>
  <c r="AP42" i="33"/>
  <c r="AP47" i="59" s="1"/>
  <c r="AP40" i="33"/>
  <c r="AP44" i="33"/>
  <c r="AP88" i="47"/>
  <c r="AP87" i="47"/>
  <c r="AP361" i="33"/>
  <c r="AQ85" i="32"/>
  <c r="AQ277" i="51"/>
  <c r="AQ61" i="32"/>
  <c r="AQ85" i="41"/>
  <c r="AQ278" i="51"/>
  <c r="AQ61" i="41"/>
  <c r="AQ85" i="40"/>
  <c r="AQ281" i="51"/>
  <c r="AQ61" i="40"/>
  <c r="AP84" i="45"/>
  <c r="AP46" i="33"/>
  <c r="AP49" i="59" s="1"/>
  <c r="AP139" i="1"/>
  <c r="AP73" i="1"/>
  <c r="AQ74" i="1" s="1"/>
  <c r="AQ85" i="42"/>
  <c r="AQ279" i="51"/>
  <c r="AQ61" i="42"/>
  <c r="AQ101" i="1"/>
  <c r="AQ209" i="33" s="1"/>
  <c r="AQ66" i="1"/>
  <c r="AP84" i="49"/>
  <c r="AP84" i="43"/>
  <c r="AQ85" i="46"/>
  <c r="AQ284" i="51"/>
  <c r="AQ61" i="46"/>
  <c r="AP84" i="48"/>
  <c r="AQ85" i="47"/>
  <c r="AQ285" i="51"/>
  <c r="AQ61" i="47"/>
  <c r="AP84" i="32"/>
  <c r="AQ67" i="40" l="1"/>
  <c r="DH54" i="57"/>
  <c r="AQ78" i="40"/>
  <c r="AQ77" i="40"/>
  <c r="AQ128" i="40"/>
  <c r="AQ112" i="40"/>
  <c r="AQ67" i="41"/>
  <c r="DH51" i="57"/>
  <c r="AQ77" i="41"/>
  <c r="AQ128" i="41"/>
  <c r="AQ78" i="41"/>
  <c r="AQ112" i="41"/>
  <c r="AQ67" i="32"/>
  <c r="DH50" i="57"/>
  <c r="AQ78" i="32"/>
  <c r="AQ128" i="32"/>
  <c r="AQ77" i="32"/>
  <c r="AQ112" i="32"/>
  <c r="AP132" i="46"/>
  <c r="AP133" i="46" s="1"/>
  <c r="AP134" i="46" s="1"/>
  <c r="AO79" i="46" s="1"/>
  <c r="AP148" i="46" s="1"/>
  <c r="AP212" i="51"/>
  <c r="AP228" i="51" s="1"/>
  <c r="AP90" i="46"/>
  <c r="AP130" i="46"/>
  <c r="AO129" i="46"/>
  <c r="AO131" i="46" s="1"/>
  <c r="AO140" i="46" s="1"/>
  <c r="AQ67" i="43"/>
  <c r="DH53" i="57"/>
  <c r="AQ78" i="43"/>
  <c r="AQ77" i="43"/>
  <c r="AQ128" i="43"/>
  <c r="AQ112" i="43"/>
  <c r="AQ67" i="49"/>
  <c r="DH60" i="57"/>
  <c r="AQ128" i="49"/>
  <c r="AQ77" i="49"/>
  <c r="AQ78" i="49"/>
  <c r="AQ112" i="49"/>
  <c r="AQ67" i="44"/>
  <c r="DH55" i="57"/>
  <c r="AQ78" i="44"/>
  <c r="AQ77" i="44"/>
  <c r="AQ128" i="44"/>
  <c r="AQ112" i="44"/>
  <c r="AQ67" i="47"/>
  <c r="DH58" i="57"/>
  <c r="AQ77" i="47"/>
  <c r="AQ78" i="47"/>
  <c r="AQ128" i="47"/>
  <c r="AQ112" i="47"/>
  <c r="AP88" i="49"/>
  <c r="AP87" i="49"/>
  <c r="AP363" i="33"/>
  <c r="AP88" i="48"/>
  <c r="AP87" i="48"/>
  <c r="AP362" i="33"/>
  <c r="AP88" i="40"/>
  <c r="AP87" i="40"/>
  <c r="AP357" i="33"/>
  <c r="AP84" i="1"/>
  <c r="AP132" i="47"/>
  <c r="AP133" i="47" s="1"/>
  <c r="AP134" i="47" s="1"/>
  <c r="AO79" i="47" s="1"/>
  <c r="AP148" i="47" s="1"/>
  <c r="AP213" i="51"/>
  <c r="AP229" i="51" s="1"/>
  <c r="AP90" i="47"/>
  <c r="AO129" i="47"/>
  <c r="AO131" i="47" s="1"/>
  <c r="AO140" i="47" s="1"/>
  <c r="AP130" i="47"/>
  <c r="AP132" i="42"/>
  <c r="AP133" i="42" s="1"/>
  <c r="AP134" i="42" s="1"/>
  <c r="AO79" i="42" s="1"/>
  <c r="AP148" i="42" s="1"/>
  <c r="AP207" i="51"/>
  <c r="AP223" i="51" s="1"/>
  <c r="AP90" i="42"/>
  <c r="AP130" i="42"/>
  <c r="AO129" i="42"/>
  <c r="AO131" i="42" s="1"/>
  <c r="AO140" i="42" s="1"/>
  <c r="AP88" i="41"/>
  <c r="AP87" i="41"/>
  <c r="AP354" i="33"/>
  <c r="AP88" i="32"/>
  <c r="AP87" i="32"/>
  <c r="AP353" i="33"/>
  <c r="AQ67" i="46"/>
  <c r="AQ128" i="46"/>
  <c r="DH57" i="57"/>
  <c r="AQ77" i="46"/>
  <c r="AQ78" i="46"/>
  <c r="AQ112" i="46"/>
  <c r="AP88" i="43"/>
  <c r="AP87" i="43"/>
  <c r="AP356" i="33"/>
  <c r="AQ67" i="42"/>
  <c r="DH52" i="57"/>
  <c r="AQ128" i="42"/>
  <c r="AQ78" i="42"/>
  <c r="AQ77" i="42"/>
  <c r="AQ112" i="42"/>
  <c r="AQ85" i="1"/>
  <c r="AQ49" i="33" s="1"/>
  <c r="AQ51" i="59" s="1"/>
  <c r="AQ276" i="51"/>
  <c r="AQ61" i="1"/>
  <c r="AP87" i="45"/>
  <c r="AP88" i="45"/>
  <c r="AP359" i="33"/>
  <c r="AQ67" i="48"/>
  <c r="DH59" i="57"/>
  <c r="AQ128" i="48"/>
  <c r="AQ77" i="48"/>
  <c r="AQ78" i="48"/>
  <c r="AQ112" i="48"/>
  <c r="AP62" i="56"/>
  <c r="AP135" i="33" s="1"/>
  <c r="AP134" i="33"/>
  <c r="AP76" i="59" s="1"/>
  <c r="AQ67" i="45"/>
  <c r="DH56" i="57"/>
  <c r="AQ77" i="45"/>
  <c r="AQ78" i="45"/>
  <c r="AQ128" i="45"/>
  <c r="AQ112" i="45"/>
  <c r="AP88" i="44"/>
  <c r="AP87" i="44"/>
  <c r="AP358" i="33"/>
  <c r="AQ288" i="51" l="1"/>
  <c r="AQ119" i="40"/>
  <c r="AQ116" i="40"/>
  <c r="AQ114" i="40"/>
  <c r="AQ115" i="40" s="1"/>
  <c r="AP77" i="59"/>
  <c r="AQ50" i="40"/>
  <c r="AQ50" i="48"/>
  <c r="AQ50" i="45"/>
  <c r="AQ50" i="43"/>
  <c r="AQ50" i="46"/>
  <c r="AQ50" i="32"/>
  <c r="AQ50" i="47"/>
  <c r="AQ50" i="1"/>
  <c r="AQ50" i="44"/>
  <c r="AQ50" i="42"/>
  <c r="AQ50" i="41"/>
  <c r="AQ50" i="49"/>
  <c r="AP132" i="43"/>
  <c r="AP133" i="43" s="1"/>
  <c r="AP134" i="43" s="1"/>
  <c r="AO79" i="43" s="1"/>
  <c r="AP148" i="43" s="1"/>
  <c r="AP208" i="51"/>
  <c r="AP224" i="51" s="1"/>
  <c r="AP90" i="43"/>
  <c r="AP130" i="43"/>
  <c r="AO129" i="43"/>
  <c r="AO131" i="43" s="1"/>
  <c r="AO140" i="43" s="1"/>
  <c r="AQ119" i="48"/>
  <c r="AQ116" i="48"/>
  <c r="AQ114" i="48"/>
  <c r="AQ115" i="48" s="1"/>
  <c r="AP132" i="45"/>
  <c r="AP133" i="45" s="1"/>
  <c r="AP134" i="45" s="1"/>
  <c r="AO79" i="45" s="1"/>
  <c r="AP148" i="45" s="1"/>
  <c r="AP211" i="51"/>
  <c r="AP227" i="51" s="1"/>
  <c r="AP90" i="45"/>
  <c r="AP130" i="45"/>
  <c r="AO129" i="45"/>
  <c r="AO131" i="45" s="1"/>
  <c r="AO140" i="45" s="1"/>
  <c r="AQ119" i="46"/>
  <c r="AQ116" i="46"/>
  <c r="AQ114" i="46"/>
  <c r="AQ115" i="46" s="1"/>
  <c r="AP93" i="42"/>
  <c r="AP94" i="42" s="1"/>
  <c r="AP91" i="42"/>
  <c r="AP352" i="33"/>
  <c r="AP88" i="1"/>
  <c r="AP87" i="1"/>
  <c r="AP51" i="33" s="1"/>
  <c r="AP52" i="59" s="1"/>
  <c r="AP48" i="33"/>
  <c r="AQ119" i="43"/>
  <c r="AQ116" i="43"/>
  <c r="AQ114" i="43"/>
  <c r="AQ115" i="43" s="1"/>
  <c r="AQ119" i="41"/>
  <c r="AQ116" i="41"/>
  <c r="AQ114" i="41"/>
  <c r="AQ115" i="41" s="1"/>
  <c r="AQ119" i="45"/>
  <c r="AQ116" i="45"/>
  <c r="AQ114" i="45"/>
  <c r="AQ115" i="45" s="1"/>
  <c r="AP132" i="32"/>
  <c r="AP133" i="32" s="1"/>
  <c r="AP134" i="32" s="1"/>
  <c r="AO79" i="32" s="1"/>
  <c r="AP148" i="32" s="1"/>
  <c r="AP205" i="51"/>
  <c r="AP221" i="51" s="1"/>
  <c r="AP90" i="32"/>
  <c r="AP130" i="32"/>
  <c r="AO129" i="32"/>
  <c r="AO131" i="32" s="1"/>
  <c r="AO140" i="32" s="1"/>
  <c r="AP132" i="41"/>
  <c r="AP133" i="41" s="1"/>
  <c r="AP134" i="41" s="1"/>
  <c r="AO79" i="41" s="1"/>
  <c r="AP148" i="41" s="1"/>
  <c r="AP206" i="51"/>
  <c r="AP222" i="51" s="1"/>
  <c r="AP90" i="41"/>
  <c r="AO129" i="41"/>
  <c r="AO131" i="41" s="1"/>
  <c r="AO140" i="41" s="1"/>
  <c r="AP130" i="41"/>
  <c r="AP93" i="47"/>
  <c r="AP94" i="47" s="1"/>
  <c r="AP91" i="47"/>
  <c r="AP132" i="40"/>
  <c r="AP133" i="40" s="1"/>
  <c r="AP134" i="40" s="1"/>
  <c r="AO79" i="40" s="1"/>
  <c r="AP148" i="40" s="1"/>
  <c r="AP209" i="51"/>
  <c r="AP225" i="51" s="1"/>
  <c r="AP90" i="40"/>
  <c r="AP130" i="40"/>
  <c r="AO129" i="40"/>
  <c r="AO131" i="40" s="1"/>
  <c r="AP132" i="48"/>
  <c r="AP133" i="48" s="1"/>
  <c r="AP134" i="48" s="1"/>
  <c r="AO79" i="48" s="1"/>
  <c r="AP148" i="48" s="1"/>
  <c r="AP214" i="51"/>
  <c r="AP230" i="51" s="1"/>
  <c r="AP90" i="48"/>
  <c r="AO129" i="48"/>
  <c r="AO131" i="48" s="1"/>
  <c r="AO140" i="48" s="1"/>
  <c r="AP130" i="48"/>
  <c r="AP132" i="49"/>
  <c r="AP133" i="49" s="1"/>
  <c r="AP134" i="49" s="1"/>
  <c r="AO79" i="49" s="1"/>
  <c r="AP148" i="49" s="1"/>
  <c r="AP215" i="51"/>
  <c r="AP231" i="51" s="1"/>
  <c r="AP90" i="49"/>
  <c r="AP130" i="49"/>
  <c r="AO129" i="49"/>
  <c r="AO131" i="49" s="1"/>
  <c r="AO140" i="49" s="1"/>
  <c r="AQ119" i="44"/>
  <c r="AQ116" i="44"/>
  <c r="AQ114" i="44"/>
  <c r="AQ115" i="44" s="1"/>
  <c r="AQ119" i="49"/>
  <c r="AQ116" i="49"/>
  <c r="AQ114" i="49"/>
  <c r="AQ115" i="49" s="1"/>
  <c r="AP93" i="46"/>
  <c r="AP94" i="46" s="1"/>
  <c r="AP91" i="46"/>
  <c r="AQ119" i="32"/>
  <c r="AQ116" i="32"/>
  <c r="AQ114" i="32"/>
  <c r="AQ115" i="32" s="1"/>
  <c r="AP132" i="44"/>
  <c r="AP133" i="44" s="1"/>
  <c r="AP134" i="44" s="1"/>
  <c r="AO79" i="44" s="1"/>
  <c r="AP148" i="44" s="1"/>
  <c r="AP210" i="51"/>
  <c r="AP226" i="51" s="1"/>
  <c r="AP90" i="44"/>
  <c r="AP130" i="44"/>
  <c r="AO129" i="44"/>
  <c r="AO131" i="44" s="1"/>
  <c r="AO140" i="44" s="1"/>
  <c r="AQ67" i="1"/>
  <c r="AQ45" i="33" s="1"/>
  <c r="AQ39" i="33"/>
  <c r="DH49" i="57"/>
  <c r="DH61" i="57" s="1"/>
  <c r="AQ128" i="1"/>
  <c r="AQ78" i="1"/>
  <c r="AQ77" i="1"/>
  <c r="AQ112" i="1"/>
  <c r="AQ119" i="42"/>
  <c r="AQ116" i="42"/>
  <c r="AQ114" i="42"/>
  <c r="AQ115" i="42" s="1"/>
  <c r="AQ119" i="47"/>
  <c r="AQ116" i="47"/>
  <c r="AQ114" i="47"/>
  <c r="AQ115" i="47" s="1"/>
  <c r="AQ124" i="47" l="1"/>
  <c r="AQ121" i="47"/>
  <c r="AQ102" i="47"/>
  <c r="AQ71" i="47" s="1"/>
  <c r="AQ70" i="47" s="1"/>
  <c r="AQ119" i="1"/>
  <c r="AQ116" i="1"/>
  <c r="AQ114" i="1"/>
  <c r="AQ115" i="1" s="1"/>
  <c r="AQ124" i="49"/>
  <c r="AQ121" i="49"/>
  <c r="AQ102" i="49"/>
  <c r="AQ71" i="49" s="1"/>
  <c r="AQ70" i="49" s="1"/>
  <c r="AP93" i="40"/>
  <c r="AP94" i="40" s="1"/>
  <c r="AP91" i="40"/>
  <c r="AP93" i="32"/>
  <c r="AP94" i="32" s="1"/>
  <c r="AP91" i="32"/>
  <c r="AQ124" i="41"/>
  <c r="AQ121" i="41"/>
  <c r="AQ102" i="41"/>
  <c r="AQ71" i="41" s="1"/>
  <c r="AQ70" i="41" s="1"/>
  <c r="AP53" i="33"/>
  <c r="AP54" i="59" s="1"/>
  <c r="AP52" i="33"/>
  <c r="AP53" i="59" s="1"/>
  <c r="AP87" i="33"/>
  <c r="AP50" i="59"/>
  <c r="AP369" i="33"/>
  <c r="AP375" i="33" s="1"/>
  <c r="AP376" i="33" s="1"/>
  <c r="AP93" i="45"/>
  <c r="AP94" i="45" s="1"/>
  <c r="AP91" i="45"/>
  <c r="AP93" i="43"/>
  <c r="AP94" i="43" s="1"/>
  <c r="AP91" i="43"/>
  <c r="AQ124" i="45"/>
  <c r="AQ121" i="45"/>
  <c r="AQ102" i="45"/>
  <c r="AQ71" i="45" s="1"/>
  <c r="AQ70" i="45" s="1"/>
  <c r="AQ124" i="46"/>
  <c r="AQ121" i="46"/>
  <c r="AQ102" i="46"/>
  <c r="AQ71" i="46" s="1"/>
  <c r="AQ70" i="46" s="1"/>
  <c r="AQ121" i="48"/>
  <c r="AQ102" i="48"/>
  <c r="AQ71" i="48" s="1"/>
  <c r="AQ70" i="48" s="1"/>
  <c r="AQ124" i="48"/>
  <c r="AQ48" i="59"/>
  <c r="AP132" i="1"/>
  <c r="AP133" i="1" s="1"/>
  <c r="AP134" i="1" s="1"/>
  <c r="AP204" i="51"/>
  <c r="AP220" i="51" s="1"/>
  <c r="AP90" i="1"/>
  <c r="AP130" i="1"/>
  <c r="AO129" i="1"/>
  <c r="AQ124" i="40"/>
  <c r="AQ121" i="40"/>
  <c r="AQ102" i="40"/>
  <c r="AQ71" i="40" s="1"/>
  <c r="AQ70" i="40" s="1"/>
  <c r="AQ293" i="51"/>
  <c r="AQ299" i="51"/>
  <c r="AQ295" i="51"/>
  <c r="AQ301" i="51"/>
  <c r="AQ296" i="51"/>
  <c r="AQ298" i="51"/>
  <c r="AQ292" i="51"/>
  <c r="AQ300" i="51"/>
  <c r="AQ297" i="51"/>
  <c r="AQ291" i="51"/>
  <c r="AQ294" i="51"/>
  <c r="AP93" i="44"/>
  <c r="AP94" i="44" s="1"/>
  <c r="AP91" i="44"/>
  <c r="AP93" i="49"/>
  <c r="AP94" i="49" s="1"/>
  <c r="AP91" i="49"/>
  <c r="AO72" i="59"/>
  <c r="AO140" i="40"/>
  <c r="AQ124" i="42"/>
  <c r="AQ121" i="42"/>
  <c r="AQ102" i="42"/>
  <c r="AQ71" i="42" s="1"/>
  <c r="AQ70" i="42" s="1"/>
  <c r="AQ124" i="32"/>
  <c r="AQ121" i="32"/>
  <c r="AQ102" i="32"/>
  <c r="AQ71" i="32" s="1"/>
  <c r="AQ70" i="32" s="1"/>
  <c r="AQ124" i="44"/>
  <c r="AQ121" i="44"/>
  <c r="AQ102" i="44"/>
  <c r="AQ71" i="44" s="1"/>
  <c r="AQ70" i="44" s="1"/>
  <c r="AP93" i="48"/>
  <c r="AP94" i="48" s="1"/>
  <c r="AP91" i="48"/>
  <c r="AP93" i="41"/>
  <c r="AP94" i="41" s="1"/>
  <c r="AP91" i="41"/>
  <c r="AQ121" i="43"/>
  <c r="AQ124" i="43"/>
  <c r="AQ102" i="43"/>
  <c r="AQ71" i="43" s="1"/>
  <c r="AQ70" i="43" s="1"/>
  <c r="AQ290" i="51"/>
  <c r="AQ124" i="1" l="1"/>
  <c r="AQ121" i="1"/>
  <c r="AQ124" i="33" s="1"/>
  <c r="AQ101" i="33" s="1"/>
  <c r="AQ102" i="1"/>
  <c r="AQ71" i="1" s="1"/>
  <c r="AQ305" i="51"/>
  <c r="AQ309" i="51" s="1"/>
  <c r="AQ304" i="51"/>
  <c r="AQ158" i="33"/>
  <c r="AQ86" i="42"/>
  <c r="AP93" i="1"/>
  <c r="AP94" i="1" s="1"/>
  <c r="AP91" i="1"/>
  <c r="AQ156" i="33"/>
  <c r="AQ86" i="32"/>
  <c r="AQ160" i="33"/>
  <c r="AQ86" i="40"/>
  <c r="AQ165" i="33"/>
  <c r="AQ86" i="48"/>
  <c r="AQ162" i="33"/>
  <c r="AQ86" i="45"/>
  <c r="AQ157" i="33"/>
  <c r="AQ86" i="41"/>
  <c r="AQ159" i="33"/>
  <c r="AQ86" i="43"/>
  <c r="AQ161" i="33"/>
  <c r="AQ86" i="44"/>
  <c r="AO131" i="1"/>
  <c r="AO137" i="1"/>
  <c r="AO79" i="1"/>
  <c r="AP148" i="1" s="1"/>
  <c r="AP136" i="1"/>
  <c r="AQ163" i="33"/>
  <c r="AQ86" i="46"/>
  <c r="AQ166" i="33"/>
  <c r="AQ86" i="49"/>
  <c r="AQ164" i="33"/>
  <c r="AQ86" i="47"/>
  <c r="AQ248" i="33" l="1"/>
  <c r="AQ233" i="33"/>
  <c r="AQ244" i="33"/>
  <c r="AQ229" i="33"/>
  <c r="AQ247" i="33"/>
  <c r="AQ232" i="33"/>
  <c r="AQ70" i="1"/>
  <c r="AQ5" i="59" s="1"/>
  <c r="AQ56" i="33"/>
  <c r="AQ243" i="33"/>
  <c r="AQ228" i="33"/>
  <c r="AQ246" i="33"/>
  <c r="AQ231" i="33"/>
  <c r="AQ250" i="33"/>
  <c r="AQ235" i="33"/>
  <c r="AQ245" i="33"/>
  <c r="AQ230" i="33"/>
  <c r="AQ241" i="33"/>
  <c r="AQ226" i="33"/>
  <c r="AQ249" i="33"/>
  <c r="AQ234" i="33"/>
  <c r="AQ240" i="33"/>
  <c r="AQ225" i="33"/>
  <c r="AQ242" i="33"/>
  <c r="AQ227" i="33"/>
  <c r="AO70" i="59"/>
  <c r="AO140" i="1"/>
  <c r="AQ308" i="51"/>
  <c r="AQ310" i="51" s="1"/>
  <c r="AQ306" i="51"/>
  <c r="AQ155" i="33"/>
  <c r="AQ86" i="1"/>
  <c r="AQ184" i="33" l="1"/>
  <c r="AQ167" i="33"/>
  <c r="AQ239" i="33"/>
  <c r="AQ251" i="33" s="1"/>
  <c r="AQ224" i="33"/>
  <c r="AQ236" i="33" s="1"/>
  <c r="AQ57" i="33"/>
  <c r="AQ57" i="59" s="1"/>
  <c r="AQ56" i="59"/>
  <c r="AQ64" i="33"/>
  <c r="AQ355" i="51"/>
  <c r="AQ354" i="51"/>
  <c r="AQ353" i="51"/>
  <c r="AQ352" i="51"/>
  <c r="AQ351" i="51"/>
  <c r="AQ350" i="51"/>
  <c r="AQ349" i="51"/>
  <c r="AQ348" i="51"/>
  <c r="AQ347" i="51"/>
  <c r="AQ346" i="51"/>
  <c r="AQ345" i="51"/>
  <c r="AQ344" i="51"/>
  <c r="AQ55" i="33"/>
  <c r="AQ55" i="59"/>
  <c r="AR59" i="33"/>
  <c r="AQ65" i="33" l="1"/>
  <c r="AR84" i="33" s="1"/>
  <c r="AQ61" i="59"/>
  <c r="AQ113" i="33"/>
  <c r="AQ119" i="33" s="1"/>
  <c r="AQ186" i="33"/>
  <c r="AQ185" i="33"/>
  <c r="AQ114" i="33" s="1"/>
  <c r="AS61" i="33"/>
  <c r="AR60" i="33"/>
  <c r="AQ71" i="33"/>
  <c r="AR4" i="56" l="1"/>
  <c r="AR58" i="59"/>
  <c r="AQ63" i="59"/>
  <c r="AQ70" i="33"/>
  <c r="AS59" i="59"/>
  <c r="AT62" i="33"/>
  <c r="AT60" i="59" s="1"/>
  <c r="AR91" i="33"/>
  <c r="AR9" i="55"/>
  <c r="AR107" i="49" l="1"/>
  <c r="AR106" i="49" s="1"/>
  <c r="AR109" i="49" s="1"/>
  <c r="AR103" i="49" s="1"/>
  <c r="AR107" i="48"/>
  <c r="AR106" i="48" s="1"/>
  <c r="AR109" i="48" s="1"/>
  <c r="AR103" i="48" s="1"/>
  <c r="AR107" i="46"/>
  <c r="AR106" i="46" s="1"/>
  <c r="AR109" i="46" s="1"/>
  <c r="AR103" i="46" s="1"/>
  <c r="AR107" i="47"/>
  <c r="AR106" i="47" s="1"/>
  <c r="AR109" i="47" s="1"/>
  <c r="AR103" i="47" s="1"/>
  <c r="AR107" i="45"/>
  <c r="AR106" i="45" s="1"/>
  <c r="AR109" i="45" s="1"/>
  <c r="AR103" i="45" s="1"/>
  <c r="AR107" i="44"/>
  <c r="AR106" i="44" s="1"/>
  <c r="AR109" i="44" s="1"/>
  <c r="AR103" i="44" s="1"/>
  <c r="AR107" i="40"/>
  <c r="AR106" i="40" s="1"/>
  <c r="AR109" i="40" s="1"/>
  <c r="AR103" i="40" s="1"/>
  <c r="AR107" i="43"/>
  <c r="AR106" i="43" s="1"/>
  <c r="AR109" i="43" s="1"/>
  <c r="AR103" i="43" s="1"/>
  <c r="AR107" i="41"/>
  <c r="AR106" i="41" s="1"/>
  <c r="AR109" i="41" s="1"/>
  <c r="AR103" i="41" s="1"/>
  <c r="AR107" i="42"/>
  <c r="AR106" i="42" s="1"/>
  <c r="AR109" i="42" s="1"/>
  <c r="AR103" i="42" s="1"/>
  <c r="AR107" i="32"/>
  <c r="AR106" i="32" s="1"/>
  <c r="AR109" i="32" s="1"/>
  <c r="AR103" i="32" s="1"/>
  <c r="AR107" i="1"/>
  <c r="AR8" i="55"/>
  <c r="AQ3" i="56"/>
  <c r="AQ81" i="49"/>
  <c r="AQ62" i="49" s="1"/>
  <c r="AQ63" i="49" s="1"/>
  <c r="AQ81" i="48"/>
  <c r="AQ62" i="48" s="1"/>
  <c r="AQ63" i="48" s="1"/>
  <c r="AQ81" i="47"/>
  <c r="AQ62" i="47" s="1"/>
  <c r="AQ63" i="47" s="1"/>
  <c r="AQ81" i="46"/>
  <c r="AQ62" i="46" s="1"/>
  <c r="AQ63" i="46" s="1"/>
  <c r="AQ81" i="45"/>
  <c r="AQ62" i="45" s="1"/>
  <c r="AQ63" i="45" s="1"/>
  <c r="AQ81" i="40"/>
  <c r="AQ62" i="40" s="1"/>
  <c r="AQ63" i="40" s="1"/>
  <c r="AQ81" i="44"/>
  <c r="AQ62" i="44" s="1"/>
  <c r="AQ63" i="44" s="1"/>
  <c r="AQ81" i="43"/>
  <c r="AQ62" i="43" s="1"/>
  <c r="AQ63" i="43" s="1"/>
  <c r="AQ81" i="42"/>
  <c r="AQ62" i="42" s="1"/>
  <c r="AQ63" i="42" s="1"/>
  <c r="AQ81" i="41"/>
  <c r="AQ62" i="41" s="1"/>
  <c r="AQ63" i="41" s="1"/>
  <c r="AQ81" i="32"/>
  <c r="AQ62" i="32" s="1"/>
  <c r="AQ63" i="32" s="1"/>
  <c r="AQ81" i="1"/>
  <c r="AQ62" i="1" s="1"/>
  <c r="AQ63" i="1" s="1"/>
  <c r="AQ62" i="59"/>
  <c r="AR72" i="33"/>
  <c r="AR64" i="59" l="1"/>
  <c r="AQ64" i="41"/>
  <c r="AQ65" i="41" s="1"/>
  <c r="AQ68" i="41" s="1"/>
  <c r="AQ155" i="41"/>
  <c r="AQ155" i="40"/>
  <c r="AQ64" i="40"/>
  <c r="AQ65" i="40" s="1"/>
  <c r="AQ68" i="40" s="1"/>
  <c r="AQ155" i="48"/>
  <c r="AQ64" i="48"/>
  <c r="AQ65" i="48" s="1"/>
  <c r="AQ68" i="48" s="1"/>
  <c r="AR106" i="1"/>
  <c r="AR97" i="33"/>
  <c r="AR101" i="43"/>
  <c r="AR213" i="33" s="1"/>
  <c r="AR66" i="43"/>
  <c r="AR101" i="47"/>
  <c r="AR218" i="33" s="1"/>
  <c r="AR66" i="47"/>
  <c r="AQ155" i="42"/>
  <c r="AQ64" i="42"/>
  <c r="AQ65" i="42" s="1"/>
  <c r="AQ68" i="42" s="1"/>
  <c r="AQ155" i="45"/>
  <c r="AQ64" i="45"/>
  <c r="AQ65" i="45" s="1"/>
  <c r="AQ68" i="45" s="1"/>
  <c r="AQ155" i="49"/>
  <c r="AQ64" i="49"/>
  <c r="AQ65" i="49" s="1"/>
  <c r="AQ68" i="49" s="1"/>
  <c r="AR101" i="32"/>
  <c r="AR210" i="33" s="1"/>
  <c r="AR66" i="32"/>
  <c r="AR101" i="40"/>
  <c r="AR214" i="33" s="1"/>
  <c r="AR66" i="40"/>
  <c r="AR101" i="46"/>
  <c r="AR217" i="33" s="1"/>
  <c r="AR66" i="46"/>
  <c r="AQ64" i="1"/>
  <c r="AQ65" i="1" s="1"/>
  <c r="AQ155" i="1"/>
  <c r="AQ155" i="43"/>
  <c r="AQ64" i="43"/>
  <c r="AQ65" i="43" s="1"/>
  <c r="AQ68" i="43" s="1"/>
  <c r="AQ64" i="46"/>
  <c r="AQ65" i="46" s="1"/>
  <c r="AQ68" i="46" s="1"/>
  <c r="AQ155" i="46"/>
  <c r="AQ55" i="56"/>
  <c r="AQ56" i="56" s="1"/>
  <c r="AQ37" i="56"/>
  <c r="AQ38" i="56" s="1"/>
  <c r="AQ47" i="56"/>
  <c r="AQ42" i="56"/>
  <c r="AQ43" i="56" s="1"/>
  <c r="AR101" i="42"/>
  <c r="AR212" i="33" s="1"/>
  <c r="AR66" i="42"/>
  <c r="AR101" i="44"/>
  <c r="AR215" i="33" s="1"/>
  <c r="AR66" i="44"/>
  <c r="AR101" i="48"/>
  <c r="AR219" i="33" s="1"/>
  <c r="AR66" i="48"/>
  <c r="AQ155" i="32"/>
  <c r="AQ64" i="32"/>
  <c r="AQ65" i="32" s="1"/>
  <c r="AQ68" i="32" s="1"/>
  <c r="AQ155" i="44"/>
  <c r="AQ64" i="44"/>
  <c r="AQ65" i="44" s="1"/>
  <c r="AQ68" i="44" s="1"/>
  <c r="AQ155" i="47"/>
  <c r="AQ64" i="47"/>
  <c r="AQ65" i="47" s="1"/>
  <c r="AQ68" i="47" s="1"/>
  <c r="AR90" i="33"/>
  <c r="AR83" i="33"/>
  <c r="AR101" i="41"/>
  <c r="AR211" i="33" s="1"/>
  <c r="AR66" i="41"/>
  <c r="AR101" i="45"/>
  <c r="AR216" i="33" s="1"/>
  <c r="AR66" i="45"/>
  <c r="AR101" i="49"/>
  <c r="AR220" i="33" s="1"/>
  <c r="AR66" i="49"/>
  <c r="AQ139" i="32" l="1"/>
  <c r="AQ73" i="32"/>
  <c r="AR74" i="32" s="1"/>
  <c r="AR41" i="56"/>
  <c r="AQ139" i="49"/>
  <c r="AQ73" i="49"/>
  <c r="AR74" i="49" s="1"/>
  <c r="AQ139" i="42"/>
  <c r="AQ73" i="42"/>
  <c r="AR74" i="42" s="1"/>
  <c r="AQ139" i="48"/>
  <c r="AQ73" i="48"/>
  <c r="AR74" i="48" s="1"/>
  <c r="AQ84" i="47"/>
  <c r="AQ139" i="47"/>
  <c r="AQ73" i="47"/>
  <c r="AR74" i="47" s="1"/>
  <c r="AR46" i="56"/>
  <c r="AQ49" i="56"/>
  <c r="AQ139" i="46"/>
  <c r="AQ73" i="46"/>
  <c r="AR74" i="46" s="1"/>
  <c r="AQ68" i="1"/>
  <c r="AQ43" i="33"/>
  <c r="AQ139" i="41"/>
  <c r="AQ73" i="41"/>
  <c r="AR74" i="41" s="1"/>
  <c r="AQ60" i="56"/>
  <c r="AQ133" i="33" s="1"/>
  <c r="AQ59" i="56"/>
  <c r="AQ139" i="43"/>
  <c r="AQ73" i="43"/>
  <c r="AR74" i="43" s="1"/>
  <c r="AQ139" i="45"/>
  <c r="AQ73" i="45"/>
  <c r="AR74" i="45" s="1"/>
  <c r="AQ84" i="40"/>
  <c r="AQ139" i="40"/>
  <c r="AQ73" i="40"/>
  <c r="AR74" i="40" s="1"/>
  <c r="AQ139" i="44"/>
  <c r="AQ73" i="44"/>
  <c r="AR74" i="44" s="1"/>
  <c r="AQ52" i="56"/>
  <c r="AR109" i="1"/>
  <c r="AR103" i="1" s="1"/>
  <c r="AR96" i="33"/>
  <c r="AR104" i="33" s="1"/>
  <c r="AQ84" i="45" l="1"/>
  <c r="AQ84" i="46"/>
  <c r="AQ84" i="48"/>
  <c r="AQ84" i="43"/>
  <c r="AQ87" i="43" s="1"/>
  <c r="AR85" i="44"/>
  <c r="AR282" i="51"/>
  <c r="AR61" i="44"/>
  <c r="AQ88" i="43"/>
  <c r="AR85" i="41"/>
  <c r="AR278" i="51"/>
  <c r="AR61" i="41"/>
  <c r="AQ88" i="48"/>
  <c r="AQ87" i="48"/>
  <c r="AR85" i="49"/>
  <c r="AR287" i="51"/>
  <c r="AR61" i="49"/>
  <c r="AQ88" i="40"/>
  <c r="AQ87" i="40"/>
  <c r="AQ38" i="33"/>
  <c r="AQ42" i="33"/>
  <c r="AQ47" i="59" s="1"/>
  <c r="AQ40" i="33"/>
  <c r="AQ44" i="33"/>
  <c r="AQ88" i="46"/>
  <c r="AQ87" i="46"/>
  <c r="AQ88" i="47"/>
  <c r="AQ87" i="47"/>
  <c r="AR85" i="42"/>
  <c r="AR279" i="51"/>
  <c r="AR61" i="42"/>
  <c r="AR85" i="32"/>
  <c r="AR277" i="51"/>
  <c r="AR61" i="32"/>
  <c r="AQ88" i="45"/>
  <c r="AQ87" i="45"/>
  <c r="AQ84" i="44"/>
  <c r="AR85" i="43"/>
  <c r="AR280" i="51"/>
  <c r="AR61" i="43"/>
  <c r="AQ61" i="56"/>
  <c r="AQ132" i="33"/>
  <c r="AQ75" i="59" s="1"/>
  <c r="AQ84" i="41"/>
  <c r="AQ46" i="33"/>
  <c r="AQ49" i="59" s="1"/>
  <c r="AQ139" i="1"/>
  <c r="AQ73" i="1"/>
  <c r="AR74" i="1" s="1"/>
  <c r="AQ48" i="56"/>
  <c r="AR85" i="48"/>
  <c r="AR286" i="51"/>
  <c r="AR61" i="48"/>
  <c r="AQ84" i="49"/>
  <c r="AR101" i="1"/>
  <c r="AR209" i="33" s="1"/>
  <c r="AR66" i="1"/>
  <c r="AR85" i="40"/>
  <c r="AR281" i="51"/>
  <c r="AR61" i="40"/>
  <c r="AR85" i="45"/>
  <c r="AR283" i="51"/>
  <c r="AR61" i="45"/>
  <c r="AR85" i="46"/>
  <c r="AR284" i="51"/>
  <c r="AR61" i="46"/>
  <c r="AR85" i="47"/>
  <c r="AR285" i="51"/>
  <c r="AR61" i="47"/>
  <c r="AQ84" i="42"/>
  <c r="AQ84" i="32"/>
  <c r="AR85" i="1" l="1"/>
  <c r="AR49" i="33" s="1"/>
  <c r="AR51" i="59" s="1"/>
  <c r="AR276" i="51"/>
  <c r="AR61" i="1"/>
  <c r="AQ88" i="41"/>
  <c r="AQ87" i="41"/>
  <c r="AR67" i="49"/>
  <c r="DI60" i="57"/>
  <c r="AR77" i="49"/>
  <c r="AR78" i="49"/>
  <c r="AR128" i="49"/>
  <c r="AR112" i="49"/>
  <c r="AR67" i="44"/>
  <c r="DI55" i="57"/>
  <c r="AR77" i="44"/>
  <c r="AR78" i="44"/>
  <c r="AR128" i="44"/>
  <c r="AR112" i="44"/>
  <c r="AQ88" i="42"/>
  <c r="AQ87" i="42"/>
  <c r="AQ88" i="49"/>
  <c r="AQ87" i="49"/>
  <c r="AQ132" i="45"/>
  <c r="AQ133" i="45" s="1"/>
  <c r="AQ134" i="45" s="1"/>
  <c r="AP79" i="45" s="1"/>
  <c r="AQ148" i="45" s="1"/>
  <c r="AQ211" i="51"/>
  <c r="AQ227" i="51" s="1"/>
  <c r="AQ90" i="45"/>
  <c r="AP129" i="45"/>
  <c r="AP131" i="45" s="1"/>
  <c r="AP140" i="45" s="1"/>
  <c r="AQ130" i="45"/>
  <c r="AQ132" i="46"/>
  <c r="AQ133" i="46" s="1"/>
  <c r="AQ134" i="46" s="1"/>
  <c r="AP79" i="46" s="1"/>
  <c r="AQ148" i="46" s="1"/>
  <c r="AQ212" i="51"/>
  <c r="AQ228" i="51" s="1"/>
  <c r="AQ90" i="46"/>
  <c r="AP129" i="46"/>
  <c r="AP131" i="46" s="1"/>
  <c r="AP140" i="46" s="1"/>
  <c r="AQ130" i="46"/>
  <c r="AQ132" i="48"/>
  <c r="AQ133" i="48" s="1"/>
  <c r="AQ134" i="48" s="1"/>
  <c r="AP79" i="48" s="1"/>
  <c r="AQ148" i="48" s="1"/>
  <c r="AQ214" i="51"/>
  <c r="AQ230" i="51" s="1"/>
  <c r="AQ90" i="48"/>
  <c r="AQ130" i="48"/>
  <c r="AP129" i="48"/>
  <c r="AP131" i="48" s="1"/>
  <c r="AP140" i="48" s="1"/>
  <c r="AR67" i="48"/>
  <c r="AR128" i="48"/>
  <c r="DI59" i="57"/>
  <c r="AR77" i="48"/>
  <c r="AR78" i="48"/>
  <c r="AR112" i="48"/>
  <c r="AQ62" i="56"/>
  <c r="AQ135" i="33" s="1"/>
  <c r="AQ134" i="33"/>
  <c r="AQ76" i="59" s="1"/>
  <c r="AR67" i="32"/>
  <c r="DI50" i="57"/>
  <c r="AR78" i="32"/>
  <c r="AR77" i="32"/>
  <c r="AR128" i="32"/>
  <c r="AR112" i="32"/>
  <c r="AR67" i="42"/>
  <c r="DI52" i="57"/>
  <c r="AR128" i="42"/>
  <c r="AR78" i="42"/>
  <c r="AR77" i="42"/>
  <c r="AR112" i="42"/>
  <c r="AR67" i="41"/>
  <c r="DI51" i="57"/>
  <c r="AR77" i="41"/>
  <c r="AR128" i="41"/>
  <c r="AR78" i="41"/>
  <c r="AR112" i="41"/>
  <c r="AR67" i="47"/>
  <c r="DI58" i="57"/>
  <c r="AR78" i="47"/>
  <c r="AR128" i="47"/>
  <c r="AR77" i="47"/>
  <c r="AR112" i="47"/>
  <c r="AQ88" i="32"/>
  <c r="AQ87" i="32"/>
  <c r="AR67" i="46"/>
  <c r="DI57" i="57"/>
  <c r="AR128" i="46"/>
  <c r="AR78" i="46"/>
  <c r="AR77" i="46"/>
  <c r="AR112" i="46"/>
  <c r="AR67" i="45"/>
  <c r="DI56" i="57"/>
  <c r="AR77" i="45"/>
  <c r="AR78" i="45"/>
  <c r="AR128" i="45"/>
  <c r="AR112" i="45"/>
  <c r="AR67" i="40"/>
  <c r="AR128" i="40"/>
  <c r="DI54" i="57"/>
  <c r="AR78" i="40"/>
  <c r="AR77" i="40"/>
  <c r="AR112" i="40"/>
  <c r="AQ84" i="1"/>
  <c r="AR67" i="43"/>
  <c r="DI53" i="57"/>
  <c r="AR78" i="43"/>
  <c r="AR77" i="43"/>
  <c r="AR128" i="43"/>
  <c r="AR112" i="43"/>
  <c r="AQ88" i="44"/>
  <c r="AQ87" i="44"/>
  <c r="AQ132" i="47"/>
  <c r="AQ133" i="47" s="1"/>
  <c r="AQ134" i="47" s="1"/>
  <c r="AP79" i="47" s="1"/>
  <c r="AQ148" i="47" s="1"/>
  <c r="AQ213" i="51"/>
  <c r="AQ229" i="51" s="1"/>
  <c r="AQ90" i="47"/>
  <c r="AQ130" i="47"/>
  <c r="AP129" i="47"/>
  <c r="AP131" i="47" s="1"/>
  <c r="AP140" i="47" s="1"/>
  <c r="AQ132" i="40"/>
  <c r="AQ133" i="40" s="1"/>
  <c r="AQ134" i="40" s="1"/>
  <c r="AP79" i="40" s="1"/>
  <c r="AQ148" i="40" s="1"/>
  <c r="AQ209" i="51"/>
  <c r="AQ225" i="51" s="1"/>
  <c r="AQ90" i="40"/>
  <c r="AQ130" i="40"/>
  <c r="AP129" i="40"/>
  <c r="AP131" i="40" s="1"/>
  <c r="AQ132" i="43"/>
  <c r="AQ133" i="43" s="1"/>
  <c r="AQ134" i="43" s="1"/>
  <c r="AP79" i="43" s="1"/>
  <c r="AQ148" i="43" s="1"/>
  <c r="AQ208" i="51"/>
  <c r="AQ224" i="51" s="1"/>
  <c r="AQ90" i="43"/>
  <c r="AQ130" i="43"/>
  <c r="AP129" i="43"/>
  <c r="AP131" i="43" s="1"/>
  <c r="AP140" i="43" s="1"/>
  <c r="AR116" i="43" l="1"/>
  <c r="AR119" i="43"/>
  <c r="AR114" i="43"/>
  <c r="AR115" i="43" s="1"/>
  <c r="AR119" i="45"/>
  <c r="AR116" i="45"/>
  <c r="AR114" i="45"/>
  <c r="AR115" i="45" s="1"/>
  <c r="AQ132" i="32"/>
  <c r="AQ133" i="32" s="1"/>
  <c r="AQ134" i="32" s="1"/>
  <c r="AP79" i="32" s="1"/>
  <c r="AQ148" i="32" s="1"/>
  <c r="AQ205" i="51"/>
  <c r="AQ221" i="51" s="1"/>
  <c r="AQ90" i="32"/>
  <c r="AP129" i="32"/>
  <c r="AP131" i="32" s="1"/>
  <c r="AP140" i="32" s="1"/>
  <c r="AQ130" i="32"/>
  <c r="AR119" i="41"/>
  <c r="AR116" i="41"/>
  <c r="AR114" i="41"/>
  <c r="AR115" i="41" s="1"/>
  <c r="AQ93" i="46"/>
  <c r="AQ94" i="46" s="1"/>
  <c r="AQ91" i="46"/>
  <c r="AR119" i="44"/>
  <c r="AR116" i="44"/>
  <c r="AR114" i="44"/>
  <c r="AR115" i="44" s="1"/>
  <c r="AQ132" i="41"/>
  <c r="AQ133" i="41" s="1"/>
  <c r="AQ134" i="41" s="1"/>
  <c r="AP79" i="41" s="1"/>
  <c r="AQ148" i="41" s="1"/>
  <c r="AQ206" i="51"/>
  <c r="AQ222" i="51" s="1"/>
  <c r="AQ90" i="41"/>
  <c r="AQ130" i="41"/>
  <c r="AP129" i="41"/>
  <c r="AP131" i="41" s="1"/>
  <c r="AP140" i="41" s="1"/>
  <c r="AQ93" i="40"/>
  <c r="AQ94" i="40" s="1"/>
  <c r="AQ91" i="40"/>
  <c r="AQ93" i="47"/>
  <c r="AQ94" i="47" s="1"/>
  <c r="AQ91" i="47"/>
  <c r="AR119" i="40"/>
  <c r="AR116" i="40"/>
  <c r="AR114" i="40"/>
  <c r="AR115" i="40" s="1"/>
  <c r="AR116" i="47"/>
  <c r="AR119" i="47"/>
  <c r="AR114" i="47"/>
  <c r="AR115" i="47" s="1"/>
  <c r="AQ93" i="45"/>
  <c r="AQ94" i="45" s="1"/>
  <c r="AQ91" i="45"/>
  <c r="AQ132" i="49"/>
  <c r="AQ133" i="49" s="1"/>
  <c r="AQ134" i="49" s="1"/>
  <c r="AP79" i="49" s="1"/>
  <c r="AQ148" i="49" s="1"/>
  <c r="AQ215" i="51"/>
  <c r="AQ231" i="51" s="1"/>
  <c r="AQ90" i="49"/>
  <c r="AP129" i="49"/>
  <c r="AP131" i="49" s="1"/>
  <c r="AP140" i="49" s="1"/>
  <c r="AQ130" i="49"/>
  <c r="AR67" i="1"/>
  <c r="AR45" i="33" s="1"/>
  <c r="AR39" i="33"/>
  <c r="DI49" i="57"/>
  <c r="DI61" i="57" s="1"/>
  <c r="AR128" i="1"/>
  <c r="AR78" i="1"/>
  <c r="AR77" i="1"/>
  <c r="AR112" i="1"/>
  <c r="AQ93" i="43"/>
  <c r="AQ94" i="43" s="1"/>
  <c r="AQ91" i="43"/>
  <c r="AP72" i="59"/>
  <c r="AP140" i="40"/>
  <c r="AR119" i="32"/>
  <c r="AR116" i="32"/>
  <c r="AR114" i="32"/>
  <c r="AR115" i="32" s="1"/>
  <c r="AQ77" i="59"/>
  <c r="AR50" i="47"/>
  <c r="AR50" i="42"/>
  <c r="AR50" i="32"/>
  <c r="AR50" i="44"/>
  <c r="AR50" i="45"/>
  <c r="AR50" i="46"/>
  <c r="AR50" i="40"/>
  <c r="AR50" i="41"/>
  <c r="AR50" i="49"/>
  <c r="AR50" i="1"/>
  <c r="AR50" i="48"/>
  <c r="AR50" i="43"/>
  <c r="AQ93" i="48"/>
  <c r="AQ94" i="48" s="1"/>
  <c r="AQ91" i="48"/>
  <c r="AR290" i="51"/>
  <c r="AR288" i="51"/>
  <c r="AQ132" i="44"/>
  <c r="AQ133" i="44" s="1"/>
  <c r="AQ134" i="44" s="1"/>
  <c r="AP79" i="44" s="1"/>
  <c r="AQ148" i="44" s="1"/>
  <c r="AQ210" i="51"/>
  <c r="AQ226" i="51" s="1"/>
  <c r="AQ90" i="44"/>
  <c r="AQ130" i="44"/>
  <c r="AP129" i="44"/>
  <c r="AP131" i="44" s="1"/>
  <c r="AP140" i="44" s="1"/>
  <c r="AQ88" i="1"/>
  <c r="AQ87" i="1"/>
  <c r="AQ51" i="33" s="1"/>
  <c r="AQ52" i="59" s="1"/>
  <c r="AQ48" i="33"/>
  <c r="AR119" i="46"/>
  <c r="AR116" i="46"/>
  <c r="AR114" i="46"/>
  <c r="AR115" i="46" s="1"/>
  <c r="AR119" i="42"/>
  <c r="AR116" i="42"/>
  <c r="AR114" i="42"/>
  <c r="AR115" i="42" s="1"/>
  <c r="AR116" i="48"/>
  <c r="AR119" i="48"/>
  <c r="AR114" i="48"/>
  <c r="AR115" i="48" s="1"/>
  <c r="AQ132" i="42"/>
  <c r="AQ133" i="42" s="1"/>
  <c r="AQ134" i="42" s="1"/>
  <c r="AP79" i="42" s="1"/>
  <c r="AQ148" i="42" s="1"/>
  <c r="AQ207" i="51"/>
  <c r="AQ223" i="51" s="1"/>
  <c r="AQ90" i="42"/>
  <c r="AP129" i="42"/>
  <c r="AP131" i="42" s="1"/>
  <c r="AP140" i="42" s="1"/>
  <c r="AQ130" i="42"/>
  <c r="AR119" i="49"/>
  <c r="AR116" i="49"/>
  <c r="AR114" i="49"/>
  <c r="AR115" i="49" s="1"/>
  <c r="AQ93" i="42" l="1"/>
  <c r="AQ94" i="42" s="1"/>
  <c r="AQ91" i="42"/>
  <c r="AQ132" i="1"/>
  <c r="AQ133" i="1" s="1"/>
  <c r="AQ134" i="1" s="1"/>
  <c r="AQ204" i="51"/>
  <c r="AQ220" i="51" s="1"/>
  <c r="AQ90" i="1"/>
  <c r="AP129" i="1"/>
  <c r="AQ130" i="1"/>
  <c r="AR298" i="51"/>
  <c r="AR296" i="51"/>
  <c r="AR295" i="51"/>
  <c r="AR294" i="51"/>
  <c r="AR297" i="51"/>
  <c r="AR299" i="51"/>
  <c r="AR301" i="51"/>
  <c r="AR291" i="51"/>
  <c r="AR292" i="51"/>
  <c r="AR293" i="51"/>
  <c r="AR300" i="51"/>
  <c r="AR124" i="32"/>
  <c r="AR121" i="32"/>
  <c r="AR102" i="32"/>
  <c r="AR71" i="32" s="1"/>
  <c r="AR70" i="32" s="1"/>
  <c r="AQ93" i="49"/>
  <c r="AQ94" i="49" s="1"/>
  <c r="AQ91" i="49"/>
  <c r="AR124" i="49"/>
  <c r="AR121" i="49"/>
  <c r="AR102" i="49"/>
  <c r="AR71" i="49" s="1"/>
  <c r="AR70" i="49" s="1"/>
  <c r="AR305" i="51"/>
  <c r="AR309" i="51" s="1"/>
  <c r="AR304" i="51"/>
  <c r="AR48" i="59"/>
  <c r="AR124" i="43"/>
  <c r="AR102" i="43"/>
  <c r="AR71" i="43" s="1"/>
  <c r="AR70" i="43" s="1"/>
  <c r="AR121" i="43"/>
  <c r="AR124" i="42"/>
  <c r="AR121" i="42"/>
  <c r="AR102" i="42"/>
  <c r="AR71" i="42" s="1"/>
  <c r="AR70" i="42" s="1"/>
  <c r="AR119" i="1"/>
  <c r="AR116" i="1"/>
  <c r="AR114" i="1"/>
  <c r="AR115" i="1" s="1"/>
  <c r="AR121" i="47"/>
  <c r="AR124" i="47"/>
  <c r="AR102" i="47"/>
  <c r="AR71" i="47" s="1"/>
  <c r="AR70" i="47" s="1"/>
  <c r="AR124" i="40"/>
  <c r="AR121" i="40"/>
  <c r="AR102" i="40"/>
  <c r="AR71" i="40" s="1"/>
  <c r="AR70" i="40" s="1"/>
  <c r="AQ93" i="41"/>
  <c r="AQ94" i="41" s="1"/>
  <c r="AQ91" i="41"/>
  <c r="AQ93" i="32"/>
  <c r="AQ94" i="32" s="1"/>
  <c r="AQ91" i="32"/>
  <c r="AR124" i="46"/>
  <c r="AR121" i="46"/>
  <c r="AR102" i="46"/>
  <c r="AR71" i="46" s="1"/>
  <c r="AR70" i="46" s="1"/>
  <c r="AR124" i="48"/>
  <c r="AR121" i="48"/>
  <c r="AR102" i="48"/>
  <c r="AR71" i="48" s="1"/>
  <c r="AR70" i="48" s="1"/>
  <c r="AQ53" i="33"/>
  <c r="AQ54" i="59" s="1"/>
  <c r="AQ52" i="33"/>
  <c r="AQ53" i="59" s="1"/>
  <c r="AQ87" i="33"/>
  <c r="AQ50" i="59"/>
  <c r="AQ369" i="33"/>
  <c r="AQ375" i="33" s="1"/>
  <c r="AQ376" i="33" s="1"/>
  <c r="AQ93" i="44"/>
  <c r="AQ94" i="44" s="1"/>
  <c r="AQ91" i="44"/>
  <c r="AR124" i="44"/>
  <c r="AR121" i="44"/>
  <c r="AR102" i="44"/>
  <c r="AR71" i="44" s="1"/>
  <c r="AR70" i="44" s="1"/>
  <c r="AR124" i="41"/>
  <c r="AR121" i="41"/>
  <c r="AR102" i="41"/>
  <c r="AR71" i="41" s="1"/>
  <c r="AR70" i="41" s="1"/>
  <c r="AR124" i="45"/>
  <c r="AR121" i="45"/>
  <c r="AR102" i="45"/>
  <c r="AR71" i="45" s="1"/>
  <c r="AR70" i="45" s="1"/>
  <c r="AR161" i="33" l="1"/>
  <c r="AR86" i="44"/>
  <c r="AR160" i="33"/>
  <c r="AR86" i="40"/>
  <c r="AR157" i="33"/>
  <c r="AR86" i="41"/>
  <c r="AR163" i="33"/>
  <c r="AR86" i="46"/>
  <c r="AR166" i="33"/>
  <c r="AR86" i="49"/>
  <c r="AR156" i="33"/>
  <c r="AR86" i="32"/>
  <c r="AP79" i="1"/>
  <c r="AQ148" i="1" s="1"/>
  <c r="AQ136" i="1"/>
  <c r="AR162" i="33"/>
  <c r="AR86" i="45"/>
  <c r="AR165" i="33"/>
  <c r="AR86" i="48"/>
  <c r="AR164" i="33"/>
  <c r="AR86" i="47"/>
  <c r="AP131" i="1"/>
  <c r="AP140" i="1" s="1"/>
  <c r="AP137" i="1"/>
  <c r="AR124" i="1"/>
  <c r="AR121" i="1"/>
  <c r="AR124" i="33" s="1"/>
  <c r="AR101" i="33" s="1"/>
  <c r="AR102" i="1"/>
  <c r="AR71" i="1" s="1"/>
  <c r="AR158" i="33"/>
  <c r="AR86" i="42"/>
  <c r="AR159" i="33"/>
  <c r="AR86" i="43"/>
  <c r="AR308" i="51"/>
  <c r="AR310" i="51" s="1"/>
  <c r="AR306" i="51"/>
  <c r="AQ93" i="1"/>
  <c r="AQ94" i="1" s="1"/>
  <c r="AQ91" i="1"/>
  <c r="AR243" i="33" l="1"/>
  <c r="AR228" i="33"/>
  <c r="AR155" i="33"/>
  <c r="AR86" i="1"/>
  <c r="AR248" i="33"/>
  <c r="AR233" i="33"/>
  <c r="AR246" i="33"/>
  <c r="AR231" i="33"/>
  <c r="AR240" i="33"/>
  <c r="AR225" i="33"/>
  <c r="AR247" i="33"/>
  <c r="AR232" i="33"/>
  <c r="AR244" i="33"/>
  <c r="AR229" i="33"/>
  <c r="AR347" i="51"/>
  <c r="AR351" i="51"/>
  <c r="AR355" i="51"/>
  <c r="AR346" i="51"/>
  <c r="AR350" i="51"/>
  <c r="AR354" i="51"/>
  <c r="AR345" i="51"/>
  <c r="AR349" i="51"/>
  <c r="AR353" i="51"/>
  <c r="AR344" i="51"/>
  <c r="AR348" i="51"/>
  <c r="AR352" i="51"/>
  <c r="AR242" i="33"/>
  <c r="AR227" i="33"/>
  <c r="AR70" i="1"/>
  <c r="AR5" i="59" s="1"/>
  <c r="AR56" i="33"/>
  <c r="AR249" i="33"/>
  <c r="AR234" i="33"/>
  <c r="AR250" i="33"/>
  <c r="AR235" i="33"/>
  <c r="AR241" i="33"/>
  <c r="AR226" i="33"/>
  <c r="AR245" i="33"/>
  <c r="AR230" i="33"/>
  <c r="AR57" i="33" l="1"/>
  <c r="AR57" i="59" s="1"/>
  <c r="AR56" i="59"/>
  <c r="AR64" i="33"/>
  <c r="AR184" i="33"/>
  <c r="AR167" i="33"/>
  <c r="AR239" i="33"/>
  <c r="AR251" i="33" s="1"/>
  <c r="AR224" i="33"/>
  <c r="AR236" i="33" s="1"/>
  <c r="AR55" i="33"/>
  <c r="AR55" i="59"/>
  <c r="AS59" i="33"/>
  <c r="AR65" i="33" l="1"/>
  <c r="AS84" i="33" s="1"/>
  <c r="AR61" i="59"/>
  <c r="AR113" i="33"/>
  <c r="AR119" i="33" s="1"/>
  <c r="AR186" i="33"/>
  <c r="AR185" i="33"/>
  <c r="AR114" i="33" s="1"/>
  <c r="AT61" i="33"/>
  <c r="AS60" i="33"/>
  <c r="AR71" i="33"/>
  <c r="AS4" i="56" l="1"/>
  <c r="AS58" i="59"/>
  <c r="AR63" i="59"/>
  <c r="AR70" i="33"/>
  <c r="AT59" i="59"/>
  <c r="AU62" i="33"/>
  <c r="AU60" i="59" s="1"/>
  <c r="AS91" i="33"/>
  <c r="AS9" i="55"/>
  <c r="AS107" i="49" l="1"/>
  <c r="AS106" i="49" s="1"/>
  <c r="AS109" i="49" s="1"/>
  <c r="AS103" i="49" s="1"/>
  <c r="AS107" i="48"/>
  <c r="AS106" i="48" s="1"/>
  <c r="AS109" i="48" s="1"/>
  <c r="AS103" i="48" s="1"/>
  <c r="AS107" i="47"/>
  <c r="AS106" i="47" s="1"/>
  <c r="AS109" i="47" s="1"/>
  <c r="AS103" i="47" s="1"/>
  <c r="AS107" i="46"/>
  <c r="AS106" i="46" s="1"/>
  <c r="AS109" i="46" s="1"/>
  <c r="AS103" i="46" s="1"/>
  <c r="AS107" i="45"/>
  <c r="AS106" i="45" s="1"/>
  <c r="AS109" i="45" s="1"/>
  <c r="AS103" i="45" s="1"/>
  <c r="AS107" i="40"/>
  <c r="AS106" i="40" s="1"/>
  <c r="AS109" i="40" s="1"/>
  <c r="AS103" i="40" s="1"/>
  <c r="AS107" i="43"/>
  <c r="AS106" i="43" s="1"/>
  <c r="AS109" i="43" s="1"/>
  <c r="AS103" i="43" s="1"/>
  <c r="AS107" i="44"/>
  <c r="AS106" i="44" s="1"/>
  <c r="AS109" i="44" s="1"/>
  <c r="AS103" i="44" s="1"/>
  <c r="AS107" i="42"/>
  <c r="AS106" i="42" s="1"/>
  <c r="AS109" i="42" s="1"/>
  <c r="AS103" i="42" s="1"/>
  <c r="AS107" i="32"/>
  <c r="AS106" i="32" s="1"/>
  <c r="AS109" i="32" s="1"/>
  <c r="AS103" i="32" s="1"/>
  <c r="AS107" i="41"/>
  <c r="AS106" i="41" s="1"/>
  <c r="AS109" i="41" s="1"/>
  <c r="AS103" i="41" s="1"/>
  <c r="AS107" i="1"/>
  <c r="AS8" i="55"/>
  <c r="AR3" i="56"/>
  <c r="AR81" i="49"/>
  <c r="AR62" i="49" s="1"/>
  <c r="AR63" i="49" s="1"/>
  <c r="AR81" i="48"/>
  <c r="AR62" i="48" s="1"/>
  <c r="AR63" i="48" s="1"/>
  <c r="AR81" i="47"/>
  <c r="AR62" i="47" s="1"/>
  <c r="AR63" i="47" s="1"/>
  <c r="AR81" i="45"/>
  <c r="AR62" i="45" s="1"/>
  <c r="AR63" i="45" s="1"/>
  <c r="AR81" i="44"/>
  <c r="AR62" i="44" s="1"/>
  <c r="AR63" i="44" s="1"/>
  <c r="AR81" i="40"/>
  <c r="AR62" i="40" s="1"/>
  <c r="AR63" i="40" s="1"/>
  <c r="AR81" i="46"/>
  <c r="AR62" i="46" s="1"/>
  <c r="AR63" i="46" s="1"/>
  <c r="AR81" i="43"/>
  <c r="AR62" i="43" s="1"/>
  <c r="AR63" i="43" s="1"/>
  <c r="AR81" i="41"/>
  <c r="AR62" i="41" s="1"/>
  <c r="AR63" i="41" s="1"/>
  <c r="AR81" i="42"/>
  <c r="AR62" i="42" s="1"/>
  <c r="AR63" i="42" s="1"/>
  <c r="AR81" i="1"/>
  <c r="AR62" i="1" s="1"/>
  <c r="AR63" i="1" s="1"/>
  <c r="AR81" i="32"/>
  <c r="AR62" i="32" s="1"/>
  <c r="AR63" i="32" s="1"/>
  <c r="AR62" i="59"/>
  <c r="AS72" i="33"/>
  <c r="AR155" i="42" l="1"/>
  <c r="AR64" i="42"/>
  <c r="AR65" i="42" s="1"/>
  <c r="AR68" i="42" s="1"/>
  <c r="AR155" i="40"/>
  <c r="AR64" i="40"/>
  <c r="AR65" i="40" s="1"/>
  <c r="AR68" i="40" s="1"/>
  <c r="AR155" i="48"/>
  <c r="AR64" i="48"/>
  <c r="AR65" i="48" s="1"/>
  <c r="AR68" i="48" s="1"/>
  <c r="AS106" i="1"/>
  <c r="AS97" i="33"/>
  <c r="AS101" i="44"/>
  <c r="AS215" i="33" s="1"/>
  <c r="AS66" i="44"/>
  <c r="AS101" i="46"/>
  <c r="AS217" i="33" s="1"/>
  <c r="AS66" i="46"/>
  <c r="AR155" i="32"/>
  <c r="AR64" i="32"/>
  <c r="AR65" i="32" s="1"/>
  <c r="AR68" i="32" s="1"/>
  <c r="AR64" i="41"/>
  <c r="AR65" i="41" s="1"/>
  <c r="AR68" i="41" s="1"/>
  <c r="AR155" i="41"/>
  <c r="AR155" i="44"/>
  <c r="AR64" i="44"/>
  <c r="AR65" i="44" s="1"/>
  <c r="AR68" i="44" s="1"/>
  <c r="AR155" i="49"/>
  <c r="AR64" i="49"/>
  <c r="AR65" i="49" s="1"/>
  <c r="AR68" i="49" s="1"/>
  <c r="AS101" i="41"/>
  <c r="AS211" i="33" s="1"/>
  <c r="AS66" i="41"/>
  <c r="AS101" i="43"/>
  <c r="AS213" i="33" s="1"/>
  <c r="AS66" i="43"/>
  <c r="AS101" i="47"/>
  <c r="AS218" i="33" s="1"/>
  <c r="AS66" i="47"/>
  <c r="AS64" i="59"/>
  <c r="AR155" i="43"/>
  <c r="AR64" i="43"/>
  <c r="AR65" i="43" s="1"/>
  <c r="AR68" i="43" s="1"/>
  <c r="AR155" i="45"/>
  <c r="AR64" i="45"/>
  <c r="AR65" i="45" s="1"/>
  <c r="AR68" i="45" s="1"/>
  <c r="AR55" i="56"/>
  <c r="AR56" i="56" s="1"/>
  <c r="AR37" i="56"/>
  <c r="AR38" i="56" s="1"/>
  <c r="AR47" i="56"/>
  <c r="AR42" i="56"/>
  <c r="AR43" i="56" s="1"/>
  <c r="AS101" i="32"/>
  <c r="AS210" i="33" s="1"/>
  <c r="AS66" i="32"/>
  <c r="AS101" i="40"/>
  <c r="AS214" i="33" s="1"/>
  <c r="AS66" i="40"/>
  <c r="AS101" i="48"/>
  <c r="AS219" i="33" s="1"/>
  <c r="AS66" i="48"/>
  <c r="AR64" i="1"/>
  <c r="AR65" i="1" s="1"/>
  <c r="AR155" i="1"/>
  <c r="AR64" i="46"/>
  <c r="AR65" i="46" s="1"/>
  <c r="AR68" i="46" s="1"/>
  <c r="AR155" i="46"/>
  <c r="AR155" i="47"/>
  <c r="AR64" i="47"/>
  <c r="AR65" i="47" s="1"/>
  <c r="AR68" i="47" s="1"/>
  <c r="AS90" i="33"/>
  <c r="AS83" i="33"/>
  <c r="AS101" i="42"/>
  <c r="AS212" i="33" s="1"/>
  <c r="AS66" i="42"/>
  <c r="AS101" i="45"/>
  <c r="AS216" i="33" s="1"/>
  <c r="AS66" i="45"/>
  <c r="AS101" i="49"/>
  <c r="AS220" i="33" s="1"/>
  <c r="AS66" i="49"/>
  <c r="AR139" i="47" l="1"/>
  <c r="AR73" i="47"/>
  <c r="AS74" i="47" s="1"/>
  <c r="AS41" i="56"/>
  <c r="AR139" i="45"/>
  <c r="AR73" i="45"/>
  <c r="AS74" i="45" s="1"/>
  <c r="AR139" i="49"/>
  <c r="AR73" i="49"/>
  <c r="AS74" i="49" s="1"/>
  <c r="AR139" i="40"/>
  <c r="AR73" i="40"/>
  <c r="AS74" i="40" s="1"/>
  <c r="AR68" i="1"/>
  <c r="AR43" i="33"/>
  <c r="AR49" i="56"/>
  <c r="AS46" i="56"/>
  <c r="AR139" i="41"/>
  <c r="AR73" i="41"/>
  <c r="AS74" i="41" s="1"/>
  <c r="AS109" i="1"/>
  <c r="AS103" i="1" s="1"/>
  <c r="AS96" i="33"/>
  <c r="AS104" i="33" s="1"/>
  <c r="AR60" i="56"/>
  <c r="AR133" i="33" s="1"/>
  <c r="AR59" i="56"/>
  <c r="AR139" i="43"/>
  <c r="AR73" i="43"/>
  <c r="AS74" i="43" s="1"/>
  <c r="AR139" i="44"/>
  <c r="AR73" i="44"/>
  <c r="AS74" i="44" s="1"/>
  <c r="AR139" i="32"/>
  <c r="AR73" i="32"/>
  <c r="AS74" i="32" s="1"/>
  <c r="AR139" i="48"/>
  <c r="AR73" i="48"/>
  <c r="AS74" i="48" s="1"/>
  <c r="AR139" i="42"/>
  <c r="AR73" i="42"/>
  <c r="AS74" i="42" s="1"/>
  <c r="AR139" i="46"/>
  <c r="AR73" i="46"/>
  <c r="AS74" i="46" s="1"/>
  <c r="AR52" i="56"/>
  <c r="AR84" i="48" l="1"/>
  <c r="AR84" i="45"/>
  <c r="AR84" i="47"/>
  <c r="AS85" i="32"/>
  <c r="AS277" i="51"/>
  <c r="AS61" i="32"/>
  <c r="AS85" i="48"/>
  <c r="AS286" i="51"/>
  <c r="AS61" i="48"/>
  <c r="AR84" i="44"/>
  <c r="AS101" i="1"/>
  <c r="AS209" i="33" s="1"/>
  <c r="AS66" i="1"/>
  <c r="AR84" i="41"/>
  <c r="AS85" i="45"/>
  <c r="AS283" i="51"/>
  <c r="AS61" i="45"/>
  <c r="AS85" i="46"/>
  <c r="AS284" i="51"/>
  <c r="AS61" i="46"/>
  <c r="AS85" i="42"/>
  <c r="AS279" i="51"/>
  <c r="AS61" i="42"/>
  <c r="AR84" i="32"/>
  <c r="AS85" i="43"/>
  <c r="AS280" i="51"/>
  <c r="AS61" i="43"/>
  <c r="AR61" i="56"/>
  <c r="AR132" i="33"/>
  <c r="AR75" i="59" s="1"/>
  <c r="AR38" i="33"/>
  <c r="AR44" i="33"/>
  <c r="AR40" i="33"/>
  <c r="AR42" i="33"/>
  <c r="AR47" i="59" s="1"/>
  <c r="AS85" i="40"/>
  <c r="AS281" i="51"/>
  <c r="AS61" i="40"/>
  <c r="AS85" i="49"/>
  <c r="AS287" i="51"/>
  <c r="AS61" i="49"/>
  <c r="AS85" i="47"/>
  <c r="AS285" i="51"/>
  <c r="AS61" i="47"/>
  <c r="AR87" i="48"/>
  <c r="AR88" i="48"/>
  <c r="AS85" i="44"/>
  <c r="AS282" i="51"/>
  <c r="AS61" i="44"/>
  <c r="AS85" i="41"/>
  <c r="AS278" i="51"/>
  <c r="AS61" i="41"/>
  <c r="AR84" i="1"/>
  <c r="AR46" i="33"/>
  <c r="AR49" i="59" s="1"/>
  <c r="AR139" i="1"/>
  <c r="AR73" i="1"/>
  <c r="AS74" i="1" s="1"/>
  <c r="AR88" i="45"/>
  <c r="AR87" i="45"/>
  <c r="AR84" i="46"/>
  <c r="AR84" i="42"/>
  <c r="AR84" i="43"/>
  <c r="AR48" i="56"/>
  <c r="AR84" i="40"/>
  <c r="AR84" i="49"/>
  <c r="AR87" i="47"/>
  <c r="AR88" i="47"/>
  <c r="AS67" i="42" l="1"/>
  <c r="DJ52" i="57"/>
  <c r="AS77" i="42"/>
  <c r="AS128" i="42"/>
  <c r="AS78" i="42"/>
  <c r="AS112" i="42"/>
  <c r="AS67" i="46"/>
  <c r="DJ57" i="57"/>
  <c r="AS128" i="46"/>
  <c r="AS77" i="46"/>
  <c r="AS78" i="46"/>
  <c r="AS112" i="46"/>
  <c r="AS67" i="45"/>
  <c r="DJ56" i="57"/>
  <c r="AS77" i="45"/>
  <c r="AS78" i="45"/>
  <c r="AS128" i="45"/>
  <c r="AS112" i="45"/>
  <c r="AR88" i="41"/>
  <c r="AR87" i="41"/>
  <c r="AS67" i="48"/>
  <c r="DJ59" i="57"/>
  <c r="AS128" i="48"/>
  <c r="AS77" i="48"/>
  <c r="AS78" i="48"/>
  <c r="AS112" i="48"/>
  <c r="AS67" i="32"/>
  <c r="DJ50" i="57"/>
  <c r="AS77" i="32"/>
  <c r="AS128" i="32"/>
  <c r="AS78" i="32"/>
  <c r="AS112" i="32"/>
  <c r="AR88" i="49"/>
  <c r="AR87" i="49"/>
  <c r="AR88" i="43"/>
  <c r="AR87" i="43"/>
  <c r="AR132" i="45"/>
  <c r="AR133" i="45" s="1"/>
  <c r="AR134" i="45" s="1"/>
  <c r="AQ79" i="45" s="1"/>
  <c r="AR148" i="45" s="1"/>
  <c r="AR211" i="51"/>
  <c r="AR227" i="51" s="1"/>
  <c r="AR90" i="45"/>
  <c r="AR130" i="45"/>
  <c r="AQ129" i="45"/>
  <c r="AQ131" i="45" s="1"/>
  <c r="AQ140" i="45" s="1"/>
  <c r="AR88" i="1"/>
  <c r="AR87" i="1"/>
  <c r="AR48" i="33"/>
  <c r="AS67" i="47"/>
  <c r="DJ58" i="57"/>
  <c r="AS128" i="47"/>
  <c r="AS77" i="47"/>
  <c r="AS78" i="47"/>
  <c r="AS112" i="47"/>
  <c r="AS67" i="49"/>
  <c r="DJ60" i="57"/>
  <c r="AS128" i="49"/>
  <c r="AS78" i="49"/>
  <c r="AS77" i="49"/>
  <c r="AS112" i="49"/>
  <c r="AS67" i="40"/>
  <c r="DJ54" i="57"/>
  <c r="AS78" i="40"/>
  <c r="AS128" i="40"/>
  <c r="AS77" i="40"/>
  <c r="AS112" i="40"/>
  <c r="AR132" i="47"/>
  <c r="AR133" i="47" s="1"/>
  <c r="AR134" i="47" s="1"/>
  <c r="AQ79" i="47" s="1"/>
  <c r="AR148" i="47" s="1"/>
  <c r="AR213" i="51"/>
  <c r="AR229" i="51" s="1"/>
  <c r="AR90" i="47"/>
  <c r="AR130" i="47"/>
  <c r="AQ129" i="47"/>
  <c r="AQ131" i="47" s="1"/>
  <c r="AQ140" i="47" s="1"/>
  <c r="AR87" i="40"/>
  <c r="AR88" i="40"/>
  <c r="AR88" i="42"/>
  <c r="AR87" i="42"/>
  <c r="AS85" i="1"/>
  <c r="AS49" i="33" s="1"/>
  <c r="AS51" i="59" s="1"/>
  <c r="AS276" i="51"/>
  <c r="AS61" i="1"/>
  <c r="AR62" i="56"/>
  <c r="AR135" i="33" s="1"/>
  <c r="AR134" i="33"/>
  <c r="AR76" i="59" s="1"/>
  <c r="AR88" i="46"/>
  <c r="AR87" i="46"/>
  <c r="AS67" i="41"/>
  <c r="DJ51" i="57"/>
  <c r="AS78" i="41"/>
  <c r="AS77" i="41"/>
  <c r="AS128" i="41"/>
  <c r="AS112" i="41"/>
  <c r="AS67" i="44"/>
  <c r="DJ55" i="57"/>
  <c r="AS77" i="44"/>
  <c r="AS78" i="44"/>
  <c r="AS128" i="44"/>
  <c r="AS112" i="44"/>
  <c r="AR132" i="48"/>
  <c r="AR133" i="48" s="1"/>
  <c r="AR134" i="48" s="1"/>
  <c r="AQ79" i="48" s="1"/>
  <c r="AR148" i="48" s="1"/>
  <c r="AR214" i="51"/>
  <c r="AR230" i="51" s="1"/>
  <c r="AR90" i="48"/>
  <c r="AQ129" i="48"/>
  <c r="AQ131" i="48" s="1"/>
  <c r="AQ140" i="48" s="1"/>
  <c r="AR130" i="48"/>
  <c r="AS67" i="43"/>
  <c r="DJ53" i="57"/>
  <c r="AS77" i="43"/>
  <c r="AS128" i="43"/>
  <c r="AS78" i="43"/>
  <c r="AS112" i="43"/>
  <c r="AR88" i="32"/>
  <c r="AR87" i="32"/>
  <c r="AR88" i="44"/>
  <c r="AR87" i="44"/>
  <c r="AR132" i="44" l="1"/>
  <c r="AR133" i="44" s="1"/>
  <c r="AR134" i="44" s="1"/>
  <c r="AQ79" i="44" s="1"/>
  <c r="AR148" i="44" s="1"/>
  <c r="AR210" i="51"/>
  <c r="AR226" i="51" s="1"/>
  <c r="AR90" i="44"/>
  <c r="AR130" i="44"/>
  <c r="AQ129" i="44"/>
  <c r="AQ131" i="44" s="1"/>
  <c r="AQ140" i="44" s="1"/>
  <c r="AR93" i="48"/>
  <c r="AR94" i="48" s="1"/>
  <c r="AR91" i="48"/>
  <c r="AS119" i="40"/>
  <c r="AS116" i="40"/>
  <c r="AS114" i="40"/>
  <c r="AS115" i="40" s="1"/>
  <c r="AR132" i="49"/>
  <c r="AR133" i="49" s="1"/>
  <c r="AR134" i="49" s="1"/>
  <c r="AQ79" i="49" s="1"/>
  <c r="AR148" i="49" s="1"/>
  <c r="AR215" i="51"/>
  <c r="AR231" i="51" s="1"/>
  <c r="AR90" i="49"/>
  <c r="AQ129" i="49"/>
  <c r="AQ131" i="49" s="1"/>
  <c r="AQ140" i="49" s="1"/>
  <c r="AR130" i="49"/>
  <c r="AS119" i="48"/>
  <c r="AS116" i="48"/>
  <c r="AS114" i="48"/>
  <c r="AS115" i="48" s="1"/>
  <c r="AR132" i="41"/>
  <c r="AR133" i="41" s="1"/>
  <c r="AR134" i="41" s="1"/>
  <c r="AQ79" i="41" s="1"/>
  <c r="AR148" i="41" s="1"/>
  <c r="AR206" i="51"/>
  <c r="AR222" i="51" s="1"/>
  <c r="AR90" i="41"/>
  <c r="AQ129" i="41"/>
  <c r="AQ131" i="41" s="1"/>
  <c r="AQ140" i="41" s="1"/>
  <c r="AR130" i="41"/>
  <c r="AS119" i="46"/>
  <c r="AS116" i="46"/>
  <c r="AS114" i="46"/>
  <c r="AS115" i="46" s="1"/>
  <c r="AR77" i="59"/>
  <c r="AS50" i="44"/>
  <c r="AS50" i="45"/>
  <c r="AS50" i="43"/>
  <c r="AS50" i="32"/>
  <c r="AS50" i="40"/>
  <c r="AS50" i="41"/>
  <c r="AS50" i="49"/>
  <c r="AS50" i="46"/>
  <c r="AS50" i="48"/>
  <c r="AS50" i="47"/>
  <c r="AS50" i="42"/>
  <c r="AS50" i="1"/>
  <c r="AS67" i="1"/>
  <c r="AS45" i="33" s="1"/>
  <c r="AS39" i="33"/>
  <c r="DJ49" i="57"/>
  <c r="DJ61" i="57" s="1"/>
  <c r="AS77" i="1"/>
  <c r="AS128" i="1"/>
  <c r="AS78" i="1"/>
  <c r="AS112" i="1"/>
  <c r="AR53" i="33"/>
  <c r="AR54" i="59" s="1"/>
  <c r="AR52" i="33"/>
  <c r="AR53" i="59" s="1"/>
  <c r="AR87" i="33"/>
  <c r="AR50" i="59"/>
  <c r="AR369" i="33"/>
  <c r="AR375" i="33" s="1"/>
  <c r="AR376" i="33" s="1"/>
  <c r="AS119" i="32"/>
  <c r="AS116" i="32"/>
  <c r="AS114" i="32"/>
  <c r="AS115" i="32" s="1"/>
  <c r="AS119" i="45"/>
  <c r="AS116" i="45"/>
  <c r="AS114" i="45"/>
  <c r="AS115" i="45" s="1"/>
  <c r="AS119" i="41"/>
  <c r="AS116" i="41"/>
  <c r="AS114" i="41"/>
  <c r="AS115" i="41" s="1"/>
  <c r="AR132" i="46"/>
  <c r="AR133" i="46" s="1"/>
  <c r="AR134" i="46" s="1"/>
  <c r="AQ79" i="46" s="1"/>
  <c r="AR148" i="46" s="1"/>
  <c r="AR212" i="51"/>
  <c r="AR228" i="51" s="1"/>
  <c r="AR90" i="46"/>
  <c r="AQ129" i="46"/>
  <c r="AQ131" i="46" s="1"/>
  <c r="AQ140" i="46" s="1"/>
  <c r="AR130" i="46"/>
  <c r="AS288" i="51"/>
  <c r="AR132" i="42"/>
  <c r="AR133" i="42" s="1"/>
  <c r="AR134" i="42" s="1"/>
  <c r="AQ79" i="42" s="1"/>
  <c r="AR148" i="42" s="1"/>
  <c r="AR207" i="51"/>
  <c r="AR223" i="51" s="1"/>
  <c r="AR90" i="42"/>
  <c r="AQ129" i="42"/>
  <c r="AQ131" i="42" s="1"/>
  <c r="AQ140" i="42" s="1"/>
  <c r="AR130" i="42"/>
  <c r="AS119" i="47"/>
  <c r="AS116" i="47"/>
  <c r="AS114" i="47"/>
  <c r="AS115" i="47" s="1"/>
  <c r="AR51" i="33"/>
  <c r="AR52" i="59" s="1"/>
  <c r="AR93" i="45"/>
  <c r="AR94" i="45" s="1"/>
  <c r="AR91" i="45"/>
  <c r="AR132" i="43"/>
  <c r="AR133" i="43" s="1"/>
  <c r="AR134" i="43" s="1"/>
  <c r="AQ79" i="43" s="1"/>
  <c r="AR148" i="43" s="1"/>
  <c r="AR208" i="51"/>
  <c r="AR224" i="51" s="1"/>
  <c r="AR90" i="43"/>
  <c r="AQ129" i="43"/>
  <c r="AQ131" i="43" s="1"/>
  <c r="AQ140" i="43" s="1"/>
  <c r="AR130" i="43"/>
  <c r="AR132" i="32"/>
  <c r="AR133" i="32" s="1"/>
  <c r="AR134" i="32" s="1"/>
  <c r="AQ79" i="32" s="1"/>
  <c r="AR148" i="32" s="1"/>
  <c r="AR205" i="51"/>
  <c r="AR221" i="51" s="1"/>
  <c r="AR90" i="32"/>
  <c r="AQ129" i="32"/>
  <c r="AQ131" i="32" s="1"/>
  <c r="AQ140" i="32" s="1"/>
  <c r="AR130" i="32"/>
  <c r="AS119" i="43"/>
  <c r="AS116" i="43"/>
  <c r="AS114" i="43"/>
  <c r="AS115" i="43" s="1"/>
  <c r="AS116" i="44"/>
  <c r="AS119" i="44"/>
  <c r="AS114" i="44"/>
  <c r="AS115" i="44" s="1"/>
  <c r="AR132" i="40"/>
  <c r="AR133" i="40" s="1"/>
  <c r="AR134" i="40" s="1"/>
  <c r="AQ79" i="40" s="1"/>
  <c r="AR148" i="40" s="1"/>
  <c r="AR209" i="51"/>
  <c r="AR225" i="51" s="1"/>
  <c r="AR90" i="40"/>
  <c r="AR130" i="40"/>
  <c r="AQ129" i="40"/>
  <c r="AQ131" i="40" s="1"/>
  <c r="AR93" i="47"/>
  <c r="AR94" i="47" s="1"/>
  <c r="AR91" i="47"/>
  <c r="AS119" i="49"/>
  <c r="AS116" i="49"/>
  <c r="AS114" i="49"/>
  <c r="AS115" i="49" s="1"/>
  <c r="AR132" i="1"/>
  <c r="AR133" i="1" s="1"/>
  <c r="AR134" i="1" s="1"/>
  <c r="AR204" i="51"/>
  <c r="AR220" i="51" s="1"/>
  <c r="AR90" i="1"/>
  <c r="AQ129" i="1"/>
  <c r="AR130" i="1"/>
  <c r="AS119" i="42"/>
  <c r="AS116" i="42"/>
  <c r="AS114" i="42"/>
  <c r="AS115" i="42" s="1"/>
  <c r="AR93" i="1" l="1"/>
  <c r="AR94" i="1" s="1"/>
  <c r="AR91" i="1"/>
  <c r="AS102" i="49"/>
  <c r="AS71" i="49" s="1"/>
  <c r="AS70" i="49" s="1"/>
  <c r="AS124" i="49"/>
  <c r="AS121" i="49"/>
  <c r="AR136" i="1"/>
  <c r="AQ79" i="1"/>
  <c r="AR148" i="1" s="1"/>
  <c r="AR93" i="40"/>
  <c r="AR94" i="40" s="1"/>
  <c r="AR91" i="40"/>
  <c r="AS124" i="44"/>
  <c r="AS121" i="44"/>
  <c r="AS102" i="44"/>
  <c r="AS71" i="44" s="1"/>
  <c r="AS70" i="44" s="1"/>
  <c r="AR93" i="32"/>
  <c r="AR94" i="32" s="1"/>
  <c r="AR91" i="32"/>
  <c r="AR93" i="42"/>
  <c r="AR94" i="42" s="1"/>
  <c r="AR91" i="42"/>
  <c r="AS292" i="51"/>
  <c r="AS293" i="51"/>
  <c r="AS291" i="51"/>
  <c r="AS301" i="51"/>
  <c r="AS294" i="51"/>
  <c r="AS298" i="51"/>
  <c r="AS296" i="51"/>
  <c r="AS295" i="51"/>
  <c r="AS297" i="51"/>
  <c r="AS300" i="51"/>
  <c r="AS299" i="51"/>
  <c r="AS124" i="41"/>
  <c r="AS121" i="41"/>
  <c r="AS102" i="41"/>
  <c r="AS71" i="41" s="1"/>
  <c r="AS70" i="41" s="1"/>
  <c r="AS124" i="45"/>
  <c r="AS121" i="45"/>
  <c r="AS102" i="45"/>
  <c r="AS71" i="45" s="1"/>
  <c r="AS70" i="45" s="1"/>
  <c r="AS124" i="40"/>
  <c r="AS121" i="40"/>
  <c r="AS102" i="40"/>
  <c r="AS71" i="40" s="1"/>
  <c r="AS70" i="40" s="1"/>
  <c r="AS124" i="42"/>
  <c r="AS121" i="42"/>
  <c r="AS102" i="42"/>
  <c r="AS71" i="42" s="1"/>
  <c r="AS70" i="42" s="1"/>
  <c r="AQ131" i="1"/>
  <c r="AQ140" i="1" s="1"/>
  <c r="AQ137" i="1"/>
  <c r="AS124" i="43"/>
  <c r="AS121" i="43"/>
  <c r="AS102" i="43"/>
  <c r="AS71" i="43" s="1"/>
  <c r="AS70" i="43" s="1"/>
  <c r="AR93" i="43"/>
  <c r="AR94" i="43" s="1"/>
  <c r="AR91" i="43"/>
  <c r="AS124" i="47"/>
  <c r="AS121" i="47"/>
  <c r="AS102" i="47"/>
  <c r="AS71" i="47" s="1"/>
  <c r="AS70" i="47" s="1"/>
  <c r="AR93" i="41"/>
  <c r="AR94" i="41" s="1"/>
  <c r="AR91" i="41"/>
  <c r="AR93" i="49"/>
  <c r="AR94" i="49" s="1"/>
  <c r="AR91" i="49"/>
  <c r="AR93" i="44"/>
  <c r="AR94" i="44" s="1"/>
  <c r="AR91" i="44"/>
  <c r="AQ72" i="59"/>
  <c r="AQ140" i="40"/>
  <c r="AS48" i="59"/>
  <c r="AS124" i="46"/>
  <c r="AS121" i="46"/>
  <c r="AS102" i="46"/>
  <c r="AS71" i="46" s="1"/>
  <c r="AS70" i="46" s="1"/>
  <c r="AS124" i="48"/>
  <c r="AS121" i="48"/>
  <c r="AS102" i="48"/>
  <c r="AS71" i="48" s="1"/>
  <c r="AS70" i="48" s="1"/>
  <c r="AS290" i="51"/>
  <c r="AR93" i="46"/>
  <c r="AR94" i="46" s="1"/>
  <c r="AR91" i="46"/>
  <c r="AS124" i="32"/>
  <c r="AS121" i="32"/>
  <c r="AS102" i="32"/>
  <c r="AS71" i="32" s="1"/>
  <c r="AS70" i="32" s="1"/>
  <c r="AS119" i="1"/>
  <c r="AS116" i="1"/>
  <c r="AS114" i="1"/>
  <c r="AS115" i="1" s="1"/>
  <c r="AS164" i="33" l="1"/>
  <c r="AS86" i="47"/>
  <c r="AS162" i="33"/>
  <c r="AS86" i="45"/>
  <c r="AS166" i="33"/>
  <c r="AS86" i="49"/>
  <c r="AS305" i="51"/>
  <c r="AS309" i="51" s="1"/>
  <c r="AS304" i="51"/>
  <c r="AS159" i="33"/>
  <c r="AS86" i="43"/>
  <c r="AS160" i="33"/>
  <c r="AS86" i="40"/>
  <c r="AS156" i="33"/>
  <c r="AS86" i="32"/>
  <c r="AS163" i="33"/>
  <c r="AS86" i="46"/>
  <c r="AS158" i="33"/>
  <c r="AS86" i="42"/>
  <c r="AS161" i="33"/>
  <c r="AS86" i="44"/>
  <c r="AS124" i="1"/>
  <c r="AS121" i="1"/>
  <c r="AS124" i="33" s="1"/>
  <c r="AS101" i="33" s="1"/>
  <c r="AS102" i="1"/>
  <c r="AS71" i="1" s="1"/>
  <c r="AS165" i="33"/>
  <c r="AS86" i="48"/>
  <c r="AS157" i="33"/>
  <c r="AS86" i="41"/>
  <c r="AS244" i="33" l="1"/>
  <c r="AS229" i="33"/>
  <c r="AS308" i="51"/>
  <c r="AS310" i="51" s="1"/>
  <c r="AS306" i="51"/>
  <c r="AS240" i="33"/>
  <c r="AS225" i="33"/>
  <c r="AS246" i="33"/>
  <c r="AS231" i="33"/>
  <c r="AS242" i="33"/>
  <c r="AS227" i="33"/>
  <c r="AS241" i="33"/>
  <c r="AS226" i="33"/>
  <c r="AS70" i="1"/>
  <c r="AS5" i="59" s="1"/>
  <c r="AS56" i="33"/>
  <c r="AS243" i="33"/>
  <c r="AS228" i="33"/>
  <c r="AS155" i="33"/>
  <c r="AS86" i="1"/>
  <c r="AS249" i="33"/>
  <c r="AS234" i="33"/>
  <c r="AS245" i="33"/>
  <c r="AS230" i="33"/>
  <c r="AS247" i="33"/>
  <c r="AS232" i="33"/>
  <c r="AS250" i="33"/>
  <c r="AS235" i="33"/>
  <c r="AS248" i="33"/>
  <c r="AS233" i="33"/>
  <c r="AS347" i="51" l="1"/>
  <c r="AS351" i="51"/>
  <c r="AS355" i="51"/>
  <c r="AS346" i="51"/>
  <c r="AS350" i="51"/>
  <c r="AS354" i="51"/>
  <c r="AS345" i="51"/>
  <c r="AS349" i="51"/>
  <c r="AS353" i="51"/>
  <c r="AS344" i="51"/>
  <c r="AS348" i="51"/>
  <c r="AS352" i="51"/>
  <c r="AS57" i="33"/>
  <c r="AS57" i="59" s="1"/>
  <c r="AS56" i="59"/>
  <c r="AS64" i="33"/>
  <c r="AS184" i="33"/>
  <c r="AS167" i="33"/>
  <c r="AS239" i="33"/>
  <c r="AS251" i="33" s="1"/>
  <c r="AS224" i="33"/>
  <c r="AS236" i="33" s="1"/>
  <c r="AS55" i="33"/>
  <c r="AS55" i="59"/>
  <c r="AT59" i="33"/>
  <c r="AS65" i="33" l="1"/>
  <c r="AT84" i="33" s="1"/>
  <c r="AS61" i="59"/>
  <c r="AS113" i="33"/>
  <c r="AS119" i="33" s="1"/>
  <c r="AS186" i="33"/>
  <c r="AS185" i="33"/>
  <c r="AS114" i="33" s="1"/>
  <c r="AU61" i="33"/>
  <c r="AT60" i="33"/>
  <c r="AS71" i="33"/>
  <c r="AU59" i="59" l="1"/>
  <c r="AV62" i="33"/>
  <c r="AV60" i="59" s="1"/>
  <c r="AT4" i="56"/>
  <c r="AT58" i="59"/>
  <c r="AT91" i="33"/>
  <c r="AT9" i="55"/>
  <c r="AS63" i="59"/>
  <c r="AS70" i="33"/>
  <c r="AT107" i="49" l="1"/>
  <c r="AT106" i="49" s="1"/>
  <c r="AT109" i="49" s="1"/>
  <c r="AT103" i="49" s="1"/>
  <c r="AT107" i="48"/>
  <c r="AT106" i="48" s="1"/>
  <c r="AT109" i="48" s="1"/>
  <c r="AT103" i="48" s="1"/>
  <c r="AT107" i="47"/>
  <c r="AT106" i="47" s="1"/>
  <c r="AT109" i="47" s="1"/>
  <c r="AT103" i="47" s="1"/>
  <c r="AT107" i="46"/>
  <c r="AT106" i="46" s="1"/>
  <c r="AT109" i="46" s="1"/>
  <c r="AT103" i="46" s="1"/>
  <c r="AT107" i="45"/>
  <c r="AT106" i="45" s="1"/>
  <c r="AT109" i="45" s="1"/>
  <c r="AT103" i="45" s="1"/>
  <c r="AT107" i="44"/>
  <c r="AT106" i="44" s="1"/>
  <c r="AT109" i="44" s="1"/>
  <c r="AT103" i="44" s="1"/>
  <c r="AT107" i="40"/>
  <c r="AT106" i="40" s="1"/>
  <c r="AT109" i="40" s="1"/>
  <c r="AT103" i="40" s="1"/>
  <c r="AT107" i="43"/>
  <c r="AT106" i="43" s="1"/>
  <c r="AT109" i="43" s="1"/>
  <c r="AT103" i="43" s="1"/>
  <c r="AT107" i="32"/>
  <c r="AT106" i="32" s="1"/>
  <c r="AT109" i="32" s="1"/>
  <c r="AT103" i="32" s="1"/>
  <c r="AT107" i="41"/>
  <c r="AT106" i="41" s="1"/>
  <c r="AT109" i="41" s="1"/>
  <c r="AT103" i="41" s="1"/>
  <c r="AT107" i="42"/>
  <c r="AT106" i="42" s="1"/>
  <c r="AT109" i="42" s="1"/>
  <c r="AT103" i="42" s="1"/>
  <c r="AT107" i="1"/>
  <c r="AT8" i="55"/>
  <c r="AS3" i="56"/>
  <c r="AS81" i="49"/>
  <c r="AS62" i="49" s="1"/>
  <c r="AS63" i="49" s="1"/>
  <c r="AS81" i="48"/>
  <c r="AS62" i="48" s="1"/>
  <c r="AS63" i="48" s="1"/>
  <c r="AS81" i="47"/>
  <c r="AS62" i="47" s="1"/>
  <c r="AS63" i="47" s="1"/>
  <c r="AS81" i="46"/>
  <c r="AS62" i="46" s="1"/>
  <c r="AS63" i="46" s="1"/>
  <c r="AS81" i="45"/>
  <c r="AS62" i="45" s="1"/>
  <c r="AS63" i="45" s="1"/>
  <c r="AS81" i="44"/>
  <c r="AS62" i="44" s="1"/>
  <c r="AS63" i="44" s="1"/>
  <c r="AS81" i="40"/>
  <c r="AS62" i="40" s="1"/>
  <c r="AS63" i="40" s="1"/>
  <c r="AS81" i="43"/>
  <c r="AS62" i="43" s="1"/>
  <c r="AS63" i="43" s="1"/>
  <c r="AS81" i="41"/>
  <c r="AS62" i="41" s="1"/>
  <c r="AS63" i="41" s="1"/>
  <c r="AS81" i="42"/>
  <c r="AS62" i="42" s="1"/>
  <c r="AS63" i="42" s="1"/>
  <c r="AS81" i="1"/>
  <c r="AS62" i="1" s="1"/>
  <c r="AS63" i="1" s="1"/>
  <c r="AS81" i="32"/>
  <c r="AS62" i="32" s="1"/>
  <c r="AS63" i="32" s="1"/>
  <c r="AS62" i="59"/>
  <c r="AT72" i="33"/>
  <c r="AS155" i="42" l="1"/>
  <c r="AS64" i="42"/>
  <c r="AS65" i="42" s="1"/>
  <c r="AS68" i="42" s="1"/>
  <c r="AS155" i="44"/>
  <c r="AS64" i="44"/>
  <c r="AS65" i="44" s="1"/>
  <c r="AS68" i="44" s="1"/>
  <c r="AS155" i="48"/>
  <c r="AS64" i="48"/>
  <c r="AS65" i="48" s="1"/>
  <c r="AS68" i="48" s="1"/>
  <c r="AT106" i="1"/>
  <c r="AT97" i="33"/>
  <c r="AT101" i="43"/>
  <c r="AT213" i="33" s="1"/>
  <c r="AT66" i="43"/>
  <c r="AT101" i="46"/>
  <c r="AT217" i="33" s="1"/>
  <c r="AT66" i="46"/>
  <c r="AS155" i="32"/>
  <c r="AS64" i="32"/>
  <c r="AS65" i="32" s="1"/>
  <c r="AS68" i="32" s="1"/>
  <c r="AS155" i="45"/>
  <c r="AS64" i="45"/>
  <c r="AS65" i="45" s="1"/>
  <c r="AS68" i="45" s="1"/>
  <c r="AS155" i="49"/>
  <c r="AS64" i="49"/>
  <c r="AS65" i="49" s="1"/>
  <c r="AS68" i="49" s="1"/>
  <c r="AT101" i="42"/>
  <c r="AT212" i="33" s="1"/>
  <c r="AT66" i="42"/>
  <c r="AT101" i="40"/>
  <c r="AT214" i="33" s="1"/>
  <c r="AT66" i="40"/>
  <c r="AT101" i="47"/>
  <c r="AT218" i="33" s="1"/>
  <c r="AT66" i="47"/>
  <c r="AS155" i="41"/>
  <c r="AS64" i="41"/>
  <c r="AS65" i="41" s="1"/>
  <c r="AS68" i="41" s="1"/>
  <c r="AT64" i="59"/>
  <c r="AS64" i="43"/>
  <c r="AS65" i="43" s="1"/>
  <c r="AS68" i="43" s="1"/>
  <c r="AS155" i="43"/>
  <c r="AS64" i="46"/>
  <c r="AS65" i="46" s="1"/>
  <c r="AS68" i="46" s="1"/>
  <c r="AS155" i="46"/>
  <c r="AS55" i="56"/>
  <c r="AS56" i="56" s="1"/>
  <c r="AS37" i="56"/>
  <c r="AS38" i="56" s="1"/>
  <c r="AS47" i="56"/>
  <c r="AS42" i="56"/>
  <c r="AS43" i="56" s="1"/>
  <c r="AT101" i="41"/>
  <c r="AT211" i="33" s="1"/>
  <c r="AT66" i="41"/>
  <c r="AT101" i="44"/>
  <c r="AT215" i="33" s="1"/>
  <c r="AT66" i="44"/>
  <c r="AT101" i="48"/>
  <c r="AT219" i="33" s="1"/>
  <c r="AT66" i="48"/>
  <c r="AS155" i="1"/>
  <c r="AS64" i="1"/>
  <c r="AS65" i="1" s="1"/>
  <c r="AS155" i="40"/>
  <c r="AS64" i="40"/>
  <c r="AS65" i="40" s="1"/>
  <c r="AS68" i="40" s="1"/>
  <c r="AS155" i="47"/>
  <c r="AS64" i="47"/>
  <c r="AS65" i="47" s="1"/>
  <c r="AS68" i="47" s="1"/>
  <c r="AT90" i="33"/>
  <c r="AT83" i="33"/>
  <c r="AT101" i="32"/>
  <c r="AT210" i="33" s="1"/>
  <c r="AT66" i="32"/>
  <c r="AT101" i="45"/>
  <c r="AT216" i="33" s="1"/>
  <c r="AT66" i="45"/>
  <c r="AT101" i="49"/>
  <c r="AT220" i="33" s="1"/>
  <c r="AT66" i="49"/>
  <c r="AS139" i="47" l="1"/>
  <c r="AS73" i="47"/>
  <c r="AT74" i="47" s="1"/>
  <c r="AS68" i="1"/>
  <c r="AS43" i="33"/>
  <c r="AT41" i="56"/>
  <c r="AS139" i="45"/>
  <c r="AS73" i="45"/>
  <c r="AT74" i="45" s="1"/>
  <c r="AS139" i="44"/>
  <c r="AS73" i="44"/>
  <c r="AT74" i="44" s="1"/>
  <c r="AT46" i="56"/>
  <c r="AS49" i="56"/>
  <c r="AS139" i="46"/>
  <c r="AS73" i="46"/>
  <c r="AT74" i="46" s="1"/>
  <c r="AT109" i="1"/>
  <c r="AT103" i="1" s="1"/>
  <c r="AT96" i="33"/>
  <c r="AT104" i="33" s="1"/>
  <c r="AS139" i="40"/>
  <c r="AS73" i="40"/>
  <c r="AT74" i="40" s="1"/>
  <c r="AS59" i="56"/>
  <c r="AS60" i="56"/>
  <c r="AS133" i="33" s="1"/>
  <c r="AS84" i="41"/>
  <c r="AS139" i="41"/>
  <c r="AS73" i="41"/>
  <c r="AT74" i="41" s="1"/>
  <c r="AS139" i="49"/>
  <c r="AS73" i="49"/>
  <c r="AT74" i="49" s="1"/>
  <c r="AS139" i="32"/>
  <c r="AS73" i="32"/>
  <c r="AT74" i="32" s="1"/>
  <c r="AS139" i="48"/>
  <c r="AS73" i="48"/>
  <c r="AT74" i="48" s="1"/>
  <c r="AS139" i="42"/>
  <c r="AS73" i="42"/>
  <c r="AT74" i="42" s="1"/>
  <c r="AS52" i="56"/>
  <c r="AS139" i="43"/>
  <c r="AS73" i="43"/>
  <c r="AT74" i="43" s="1"/>
  <c r="AS84" i="43" l="1"/>
  <c r="AS84" i="42"/>
  <c r="AT85" i="43"/>
  <c r="AT280" i="51"/>
  <c r="AT61" i="43"/>
  <c r="AT85" i="42"/>
  <c r="AT279" i="51"/>
  <c r="AT61" i="42"/>
  <c r="AS84" i="32"/>
  <c r="AT85" i="41"/>
  <c r="AT278" i="51"/>
  <c r="AT61" i="41"/>
  <c r="AS84" i="40"/>
  <c r="AS84" i="46"/>
  <c r="AS84" i="44"/>
  <c r="AS84" i="45"/>
  <c r="AS46" i="33"/>
  <c r="AS49" i="59" s="1"/>
  <c r="AS139" i="1"/>
  <c r="AS73" i="1"/>
  <c r="AT74" i="1" s="1"/>
  <c r="AS84" i="48"/>
  <c r="AT85" i="49"/>
  <c r="AT287" i="51"/>
  <c r="AT61" i="49"/>
  <c r="AS61" i="56"/>
  <c r="AS132" i="33"/>
  <c r="AS75" i="59" s="1"/>
  <c r="AS48" i="56"/>
  <c r="AT85" i="47"/>
  <c r="AT285" i="51"/>
  <c r="AT61" i="47"/>
  <c r="AS88" i="42"/>
  <c r="AS87" i="42"/>
  <c r="AT85" i="32"/>
  <c r="AT277" i="51"/>
  <c r="AT61" i="32"/>
  <c r="AS88" i="41"/>
  <c r="AS87" i="41"/>
  <c r="AT85" i="40"/>
  <c r="AT281" i="51"/>
  <c r="AT61" i="40"/>
  <c r="AT101" i="1"/>
  <c r="AT209" i="33" s="1"/>
  <c r="AT66" i="1"/>
  <c r="AT85" i="46"/>
  <c r="AT284" i="51"/>
  <c r="AT61" i="46"/>
  <c r="AT85" i="44"/>
  <c r="AT282" i="51"/>
  <c r="AT61" i="44"/>
  <c r="AT85" i="45"/>
  <c r="AT283" i="51"/>
  <c r="AT61" i="45"/>
  <c r="AS87" i="43"/>
  <c r="AS88" i="43"/>
  <c r="AT85" i="48"/>
  <c r="AT286" i="51"/>
  <c r="AT61" i="48"/>
  <c r="AS84" i="49"/>
  <c r="AS38" i="33"/>
  <c r="AS42" i="33"/>
  <c r="AS47" i="59" s="1"/>
  <c r="AS40" i="33"/>
  <c r="AS44" i="33"/>
  <c r="AS84" i="47"/>
  <c r="AS84" i="1" l="1"/>
  <c r="AT67" i="48"/>
  <c r="DK59" i="57"/>
  <c r="AT77" i="48"/>
  <c r="AT128" i="48"/>
  <c r="AT78" i="48"/>
  <c r="AT112" i="48"/>
  <c r="AS132" i="43"/>
  <c r="AS133" i="43" s="1"/>
  <c r="AS134" i="43" s="1"/>
  <c r="AR79" i="43" s="1"/>
  <c r="AS148" i="43" s="1"/>
  <c r="AS208" i="51"/>
  <c r="AS224" i="51" s="1"/>
  <c r="AS90" i="43"/>
  <c r="AS130" i="43"/>
  <c r="AR129" i="43"/>
  <c r="AR131" i="43" s="1"/>
  <c r="AR140" i="43" s="1"/>
  <c r="AS132" i="42"/>
  <c r="AS133" i="42" s="1"/>
  <c r="AS134" i="42" s="1"/>
  <c r="AR79" i="42" s="1"/>
  <c r="AS148" i="42" s="1"/>
  <c r="AS207" i="51"/>
  <c r="AS223" i="51" s="1"/>
  <c r="AS90" i="42"/>
  <c r="AS130" i="42"/>
  <c r="AR129" i="42"/>
  <c r="AR131" i="42" s="1"/>
  <c r="AR140" i="42" s="1"/>
  <c r="AS87" i="44"/>
  <c r="AS88" i="44"/>
  <c r="AT67" i="42"/>
  <c r="DK52" i="57"/>
  <c r="AT78" i="42"/>
  <c r="AT77" i="42"/>
  <c r="AT128" i="42"/>
  <c r="AT112" i="42"/>
  <c r="AT67" i="43"/>
  <c r="DK53" i="57"/>
  <c r="AT128" i="43"/>
  <c r="AT78" i="43"/>
  <c r="AT77" i="43"/>
  <c r="AT112" i="43"/>
  <c r="AT77" i="40"/>
  <c r="AT78" i="40"/>
  <c r="AT67" i="40"/>
  <c r="DK54" i="57"/>
  <c r="AT128" i="40"/>
  <c r="AT112" i="40"/>
  <c r="AT67" i="47"/>
  <c r="DK58" i="57"/>
  <c r="AT128" i="47"/>
  <c r="AT78" i="47"/>
  <c r="AT77" i="47"/>
  <c r="AT112" i="47"/>
  <c r="AS62" i="56"/>
  <c r="AS135" i="33" s="1"/>
  <c r="AS134" i="33"/>
  <c r="AS76" i="59" s="1"/>
  <c r="AS88" i="46"/>
  <c r="AS87" i="46"/>
  <c r="AT67" i="44"/>
  <c r="DK55" i="57"/>
  <c r="AT77" i="44"/>
  <c r="AT78" i="44"/>
  <c r="AT128" i="44"/>
  <c r="AT112" i="44"/>
  <c r="AS132" i="41"/>
  <c r="AS133" i="41" s="1"/>
  <c r="AS134" i="41" s="1"/>
  <c r="AR79" i="41" s="1"/>
  <c r="AS148" i="41" s="1"/>
  <c r="AS206" i="51"/>
  <c r="AS222" i="51" s="1"/>
  <c r="AS90" i="41"/>
  <c r="AR129" i="41"/>
  <c r="AR131" i="41" s="1"/>
  <c r="AR140" i="41" s="1"/>
  <c r="AS130" i="41"/>
  <c r="AT67" i="49"/>
  <c r="DK60" i="57"/>
  <c r="AT78" i="49"/>
  <c r="AT128" i="49"/>
  <c r="AT77" i="49"/>
  <c r="AT112" i="49"/>
  <c r="AS88" i="48"/>
  <c r="AS87" i="48"/>
  <c r="AS88" i="1"/>
  <c r="AS87" i="1"/>
  <c r="AS48" i="33"/>
  <c r="AS88" i="40"/>
  <c r="AS87" i="40"/>
  <c r="AS88" i="47"/>
  <c r="AS87" i="47"/>
  <c r="AT67" i="45"/>
  <c r="DK56" i="57"/>
  <c r="AT78" i="45"/>
  <c r="AT128" i="45"/>
  <c r="AT77" i="45"/>
  <c r="AT112" i="45"/>
  <c r="AS88" i="49"/>
  <c r="AS87" i="49"/>
  <c r="AT67" i="46"/>
  <c r="DK57" i="57"/>
  <c r="AT128" i="46"/>
  <c r="AT77" i="46"/>
  <c r="AT78" i="46"/>
  <c r="AT112" i="46"/>
  <c r="AT67" i="32"/>
  <c r="DK50" i="57"/>
  <c r="AT78" i="32"/>
  <c r="AT128" i="32"/>
  <c r="AT77" i="32"/>
  <c r="AT112" i="32"/>
  <c r="AT85" i="1"/>
  <c r="AT49" i="33" s="1"/>
  <c r="AT51" i="59" s="1"/>
  <c r="AT276" i="51"/>
  <c r="AT61" i="1"/>
  <c r="AS88" i="45"/>
  <c r="AS87" i="45"/>
  <c r="AT67" i="41"/>
  <c r="DK51" i="57"/>
  <c r="AT128" i="41"/>
  <c r="AT78" i="41"/>
  <c r="AT77" i="41"/>
  <c r="AT112" i="41"/>
  <c r="AS88" i="32"/>
  <c r="AS87" i="32"/>
  <c r="AS87" i="33" l="1"/>
  <c r="AS53" i="33"/>
  <c r="AS54" i="59" s="1"/>
  <c r="AS52" i="33"/>
  <c r="AS53" i="59" s="1"/>
  <c r="AS50" i="59"/>
  <c r="AS369" i="33"/>
  <c r="AS375" i="33" s="1"/>
  <c r="AS376" i="33" s="1"/>
  <c r="AS132" i="48"/>
  <c r="AS133" i="48" s="1"/>
  <c r="AS134" i="48" s="1"/>
  <c r="AR79" i="48" s="1"/>
  <c r="AS148" i="48" s="1"/>
  <c r="AS214" i="51"/>
  <c r="AS230" i="51" s="1"/>
  <c r="AS90" i="48"/>
  <c r="AR129" i="48"/>
  <c r="AR131" i="48" s="1"/>
  <c r="AR140" i="48" s="1"/>
  <c r="AS130" i="48"/>
  <c r="AT119" i="47"/>
  <c r="AT116" i="47"/>
  <c r="AT114" i="47"/>
  <c r="AT115" i="47" s="1"/>
  <c r="AT116" i="45"/>
  <c r="AT119" i="45"/>
  <c r="AT114" i="45"/>
  <c r="AT115" i="45" s="1"/>
  <c r="AS132" i="47"/>
  <c r="AS133" i="47" s="1"/>
  <c r="AS134" i="47" s="1"/>
  <c r="AR79" i="47" s="1"/>
  <c r="AS148" i="47" s="1"/>
  <c r="AS213" i="51"/>
  <c r="AS229" i="51" s="1"/>
  <c r="AS90" i="47"/>
  <c r="AS130" i="47"/>
  <c r="AR129" i="47"/>
  <c r="AR131" i="47" s="1"/>
  <c r="AR140" i="47" s="1"/>
  <c r="AS51" i="33"/>
  <c r="AS52" i="59" s="1"/>
  <c r="AT119" i="49"/>
  <c r="AT116" i="49"/>
  <c r="AT114" i="49"/>
  <c r="AT115" i="49" s="1"/>
  <c r="AS132" i="46"/>
  <c r="AS133" i="46" s="1"/>
  <c r="AS134" i="46" s="1"/>
  <c r="AR79" i="46" s="1"/>
  <c r="AS148" i="46" s="1"/>
  <c r="AS212" i="51"/>
  <c r="AS228" i="51" s="1"/>
  <c r="AS90" i="46"/>
  <c r="AR129" i="46"/>
  <c r="AR131" i="46" s="1"/>
  <c r="AR140" i="46" s="1"/>
  <c r="AS130" i="46"/>
  <c r="AT119" i="48"/>
  <c r="AT116" i="48"/>
  <c r="AT114" i="48"/>
  <c r="AT115" i="48" s="1"/>
  <c r="AS132" i="32"/>
  <c r="AS133" i="32" s="1"/>
  <c r="AS134" i="32" s="1"/>
  <c r="AR79" i="32" s="1"/>
  <c r="AS148" i="32" s="1"/>
  <c r="AS205" i="51"/>
  <c r="AS221" i="51" s="1"/>
  <c r="AS90" i="32"/>
  <c r="AR129" i="32"/>
  <c r="AR131" i="32" s="1"/>
  <c r="AR140" i="32" s="1"/>
  <c r="AS130" i="32"/>
  <c r="AS132" i="49"/>
  <c r="AS133" i="49" s="1"/>
  <c r="AS134" i="49" s="1"/>
  <c r="AR79" i="49" s="1"/>
  <c r="AS148" i="49" s="1"/>
  <c r="AS215" i="51"/>
  <c r="AS231" i="51" s="1"/>
  <c r="AS90" i="49"/>
  <c r="AR129" i="49"/>
  <c r="AR131" i="49" s="1"/>
  <c r="AR140" i="49" s="1"/>
  <c r="AS130" i="49"/>
  <c r="AT119" i="41"/>
  <c r="AT116" i="41"/>
  <c r="AT114" i="41"/>
  <c r="AT115" i="41" s="1"/>
  <c r="AS132" i="45"/>
  <c r="AS133" i="45" s="1"/>
  <c r="AS134" i="45" s="1"/>
  <c r="AR79" i="45" s="1"/>
  <c r="AS148" i="45" s="1"/>
  <c r="AS211" i="51"/>
  <c r="AS227" i="51" s="1"/>
  <c r="AS90" i="45"/>
  <c r="AS130" i="45"/>
  <c r="AR129" i="45"/>
  <c r="AR131" i="45" s="1"/>
  <c r="AR140" i="45" s="1"/>
  <c r="AT119" i="46"/>
  <c r="AT116" i="46"/>
  <c r="AT114" i="46"/>
  <c r="AT115" i="46" s="1"/>
  <c r="AS132" i="1"/>
  <c r="AS133" i="1" s="1"/>
  <c r="AS134" i="1" s="1"/>
  <c r="AS204" i="51"/>
  <c r="AS220" i="51" s="1"/>
  <c r="AS90" i="1"/>
  <c r="AS130" i="1"/>
  <c r="AR129" i="1"/>
  <c r="AT119" i="42"/>
  <c r="AT116" i="42"/>
  <c r="AT114" i="42"/>
  <c r="AT115" i="42" s="1"/>
  <c r="AS132" i="44"/>
  <c r="AS133" i="44" s="1"/>
  <c r="AS134" i="44" s="1"/>
  <c r="AR79" i="44" s="1"/>
  <c r="AS148" i="44" s="1"/>
  <c r="AS210" i="51"/>
  <c r="AS226" i="51" s="1"/>
  <c r="AS90" i="44"/>
  <c r="AS130" i="44"/>
  <c r="AR129" i="44"/>
  <c r="AR131" i="44" s="1"/>
  <c r="AR140" i="44" s="1"/>
  <c r="AS93" i="42"/>
  <c r="AS94" i="42" s="1"/>
  <c r="AS91" i="42"/>
  <c r="AS93" i="43"/>
  <c r="AS94" i="43" s="1"/>
  <c r="AS91" i="43"/>
  <c r="AT67" i="1"/>
  <c r="AT45" i="33" s="1"/>
  <c r="AT39" i="33"/>
  <c r="DK49" i="57"/>
  <c r="DK61" i="57" s="1"/>
  <c r="AT78" i="1"/>
  <c r="AT128" i="1"/>
  <c r="AT77" i="1"/>
  <c r="AT112" i="1"/>
  <c r="AT288" i="51"/>
  <c r="AT119" i="32"/>
  <c r="AT116" i="32"/>
  <c r="AT114" i="32"/>
  <c r="AT115" i="32" s="1"/>
  <c r="AS132" i="40"/>
  <c r="AS133" i="40" s="1"/>
  <c r="AS134" i="40" s="1"/>
  <c r="AR79" i="40" s="1"/>
  <c r="AS148" i="40" s="1"/>
  <c r="AS209" i="51"/>
  <c r="AS225" i="51" s="1"/>
  <c r="AS90" i="40"/>
  <c r="AS130" i="40"/>
  <c r="AR129" i="40"/>
  <c r="AR131" i="40" s="1"/>
  <c r="AR140" i="40" s="1"/>
  <c r="AS93" i="41"/>
  <c r="AS94" i="41" s="1"/>
  <c r="AS91" i="41"/>
  <c r="AT119" i="44"/>
  <c r="AT116" i="44"/>
  <c r="AT114" i="44"/>
  <c r="AT115" i="44" s="1"/>
  <c r="AS77" i="59"/>
  <c r="AT50" i="48"/>
  <c r="AT50" i="45"/>
  <c r="AT50" i="1"/>
  <c r="AT50" i="43"/>
  <c r="AT50" i="32"/>
  <c r="AT50" i="47"/>
  <c r="AT50" i="41"/>
  <c r="AT50" i="49"/>
  <c r="AT50" i="44"/>
  <c r="AT50" i="40"/>
  <c r="AT50" i="42"/>
  <c r="AT50" i="46"/>
  <c r="AT119" i="40"/>
  <c r="AT116" i="40"/>
  <c r="AT114" i="40"/>
  <c r="AT115" i="40" s="1"/>
  <c r="AT119" i="43"/>
  <c r="AT116" i="43"/>
  <c r="AT114" i="43"/>
  <c r="AT115" i="43" s="1"/>
  <c r="AT124" i="32" l="1"/>
  <c r="AT121" i="32"/>
  <c r="AT102" i="32"/>
  <c r="AT71" i="32" s="1"/>
  <c r="AT70" i="32" s="1"/>
  <c r="AR131" i="1"/>
  <c r="AR140" i="1" s="1"/>
  <c r="AR137" i="1"/>
  <c r="AS136" i="1"/>
  <c r="AR79" i="1"/>
  <c r="AS148" i="1" s="1"/>
  <c r="AT124" i="48"/>
  <c r="AT121" i="48"/>
  <c r="AT102" i="48"/>
  <c r="AT71" i="48" s="1"/>
  <c r="AT70" i="48" s="1"/>
  <c r="AS93" i="48"/>
  <c r="AS94" i="48" s="1"/>
  <c r="AS91" i="48"/>
  <c r="AT298" i="51"/>
  <c r="AT293" i="51"/>
  <c r="AT300" i="51"/>
  <c r="AT294" i="51"/>
  <c r="AT295" i="51"/>
  <c r="AT297" i="51"/>
  <c r="AT301" i="51"/>
  <c r="AT291" i="51"/>
  <c r="AT292" i="51"/>
  <c r="AT296" i="51"/>
  <c r="AT299" i="51"/>
  <c r="AT48" i="59"/>
  <c r="AS93" i="44"/>
  <c r="AS94" i="44" s="1"/>
  <c r="AS91" i="44"/>
  <c r="AT124" i="49"/>
  <c r="AT121" i="49"/>
  <c r="AT102" i="49"/>
  <c r="AT71" i="49" s="1"/>
  <c r="AT70" i="49" s="1"/>
  <c r="AS93" i="47"/>
  <c r="AS94" i="47" s="1"/>
  <c r="AS91" i="47"/>
  <c r="AT124" i="45"/>
  <c r="AT102" i="45"/>
  <c r="AT71" i="45" s="1"/>
  <c r="AT70" i="45" s="1"/>
  <c r="AT121" i="45"/>
  <c r="AT124" i="47"/>
  <c r="AT121" i="47"/>
  <c r="AT102" i="47"/>
  <c r="AT71" i="47" s="1"/>
  <c r="AT70" i="47" s="1"/>
  <c r="AT124" i="40"/>
  <c r="AT121" i="40"/>
  <c r="AT102" i="40"/>
  <c r="AT71" i="40" s="1"/>
  <c r="AT70" i="40" s="1"/>
  <c r="AT124" i="44"/>
  <c r="AT121" i="44"/>
  <c r="AT102" i="44"/>
  <c r="AT71" i="44" s="1"/>
  <c r="AT70" i="44" s="1"/>
  <c r="AT290" i="51"/>
  <c r="AT124" i="42"/>
  <c r="AT121" i="42"/>
  <c r="AT102" i="42"/>
  <c r="AT71" i="42" s="1"/>
  <c r="AT70" i="42" s="1"/>
  <c r="AS93" i="1"/>
  <c r="AS94" i="1" s="1"/>
  <c r="AS91" i="1"/>
  <c r="AS93" i="45"/>
  <c r="AS94" i="45" s="1"/>
  <c r="AS91" i="45"/>
  <c r="AS93" i="49"/>
  <c r="AS94" i="49" s="1"/>
  <c r="AS91" i="49"/>
  <c r="AT124" i="43"/>
  <c r="AT121" i="43"/>
  <c r="AT102" i="43"/>
  <c r="AT71" i="43" s="1"/>
  <c r="AT70" i="43" s="1"/>
  <c r="AS93" i="40"/>
  <c r="AS94" i="40" s="1"/>
  <c r="AS91" i="40"/>
  <c r="AT119" i="1"/>
  <c r="AT116" i="1"/>
  <c r="AT114" i="1"/>
  <c r="AT115" i="1" s="1"/>
  <c r="AT124" i="46"/>
  <c r="AT102" i="46"/>
  <c r="AT71" i="46" s="1"/>
  <c r="AT70" i="46" s="1"/>
  <c r="AT121" i="46"/>
  <c r="AT124" i="41"/>
  <c r="AT121" i="41"/>
  <c r="AT102" i="41"/>
  <c r="AT71" i="41" s="1"/>
  <c r="AT70" i="41" s="1"/>
  <c r="AS93" i="32"/>
  <c r="AS94" i="32" s="1"/>
  <c r="AS91" i="32"/>
  <c r="AS93" i="46"/>
  <c r="AS94" i="46" s="1"/>
  <c r="AS91" i="46"/>
  <c r="AT159" i="33" l="1"/>
  <c r="AT86" i="43"/>
  <c r="AT158" i="33"/>
  <c r="AT86" i="42"/>
  <c r="AT161" i="33"/>
  <c r="AT86" i="44"/>
  <c r="AT305" i="51"/>
  <c r="AT309" i="51" s="1"/>
  <c r="AT304" i="51"/>
  <c r="AT162" i="33"/>
  <c r="AT86" i="45"/>
  <c r="AT163" i="33"/>
  <c r="AT86" i="46"/>
  <c r="AT164" i="33"/>
  <c r="AT86" i="47"/>
  <c r="AT166" i="33"/>
  <c r="AT86" i="49"/>
  <c r="AT157" i="33"/>
  <c r="AT86" i="41"/>
  <c r="AT124" i="1"/>
  <c r="AT121" i="1"/>
  <c r="AT124" i="33" s="1"/>
  <c r="AT101" i="33" s="1"/>
  <c r="AT102" i="1"/>
  <c r="AT71" i="1" s="1"/>
  <c r="AT160" i="33"/>
  <c r="AT86" i="40"/>
  <c r="AT165" i="33"/>
  <c r="AT86" i="48"/>
  <c r="AT156" i="33"/>
  <c r="AT86" i="32"/>
  <c r="AT250" i="33" l="1"/>
  <c r="AT235" i="33"/>
  <c r="AT247" i="33"/>
  <c r="AT232" i="33"/>
  <c r="AT70" i="1"/>
  <c r="AT5" i="59" s="1"/>
  <c r="AT56" i="33"/>
  <c r="AT241" i="33"/>
  <c r="AT226" i="33"/>
  <c r="AT242" i="33"/>
  <c r="AT227" i="33"/>
  <c r="AT244" i="33"/>
  <c r="AT229" i="33"/>
  <c r="AT249" i="33"/>
  <c r="AT234" i="33"/>
  <c r="AT248" i="33"/>
  <c r="AT233" i="33"/>
  <c r="AT246" i="33"/>
  <c r="AT231" i="33"/>
  <c r="AT240" i="33"/>
  <c r="AT225" i="33"/>
  <c r="AT155" i="33"/>
  <c r="AT86" i="1"/>
  <c r="AT308" i="51"/>
  <c r="AT310" i="51" s="1"/>
  <c r="AT306" i="51"/>
  <c r="AT245" i="33"/>
  <c r="AT230" i="33"/>
  <c r="AT243" i="33"/>
  <c r="AT228" i="33"/>
  <c r="AT345" i="51" l="1"/>
  <c r="AT349" i="51"/>
  <c r="AT353" i="51"/>
  <c r="AT344" i="51"/>
  <c r="AT348" i="51"/>
  <c r="AT352" i="51"/>
  <c r="AT347" i="51"/>
  <c r="AT351" i="51"/>
  <c r="AT355" i="51"/>
  <c r="AT346" i="51"/>
  <c r="AT350" i="51"/>
  <c r="AT354" i="51"/>
  <c r="AT57" i="33"/>
  <c r="AT57" i="59" s="1"/>
  <c r="AT56" i="59"/>
  <c r="AT64" i="33"/>
  <c r="AT184" i="33"/>
  <c r="AT167" i="33"/>
  <c r="AT239" i="33"/>
  <c r="AT251" i="33" s="1"/>
  <c r="AT224" i="33"/>
  <c r="AT236" i="33" s="1"/>
  <c r="AT55" i="33"/>
  <c r="AT55" i="59"/>
  <c r="AU59" i="33"/>
  <c r="AT113" i="33" l="1"/>
  <c r="AT119" i="33" s="1"/>
  <c r="AT186" i="33"/>
  <c r="AT185" i="33"/>
  <c r="AT114" i="33" s="1"/>
  <c r="AT65" i="33"/>
  <c r="AU84" i="33" s="1"/>
  <c r="AT61" i="59"/>
  <c r="AV61" i="33"/>
  <c r="AU60" i="33"/>
  <c r="AT71" i="33"/>
  <c r="AU4" i="56" l="1"/>
  <c r="AU58" i="59"/>
  <c r="AV59" i="59"/>
  <c r="AW62" i="33"/>
  <c r="AW60" i="59" s="1"/>
  <c r="AT63" i="59"/>
  <c r="AT70" i="33"/>
  <c r="AU91" i="33"/>
  <c r="AU9" i="55"/>
  <c r="AU107" i="49" l="1"/>
  <c r="AU106" i="49" s="1"/>
  <c r="AU109" i="49" s="1"/>
  <c r="AU103" i="49" s="1"/>
  <c r="AU107" i="48"/>
  <c r="AU106" i="48" s="1"/>
  <c r="AU109" i="48" s="1"/>
  <c r="AU103" i="48" s="1"/>
  <c r="AU107" i="47"/>
  <c r="AU106" i="47" s="1"/>
  <c r="AU109" i="47" s="1"/>
  <c r="AU103" i="47" s="1"/>
  <c r="AU107" i="46"/>
  <c r="AU106" i="46" s="1"/>
  <c r="AU109" i="46" s="1"/>
  <c r="AU103" i="46" s="1"/>
  <c r="AU107" i="45"/>
  <c r="AU106" i="45" s="1"/>
  <c r="AU109" i="45" s="1"/>
  <c r="AU103" i="45" s="1"/>
  <c r="AU107" i="44"/>
  <c r="AU106" i="44" s="1"/>
  <c r="AU109" i="44" s="1"/>
  <c r="AU103" i="44" s="1"/>
  <c r="AU107" i="43"/>
  <c r="AU106" i="43" s="1"/>
  <c r="AU109" i="43" s="1"/>
  <c r="AU103" i="43" s="1"/>
  <c r="AU107" i="40"/>
  <c r="AU106" i="40" s="1"/>
  <c r="AU109" i="40" s="1"/>
  <c r="AU103" i="40" s="1"/>
  <c r="AU107" i="41"/>
  <c r="AU106" i="41" s="1"/>
  <c r="AU109" i="41" s="1"/>
  <c r="AU103" i="41" s="1"/>
  <c r="AU107" i="42"/>
  <c r="AU106" i="42" s="1"/>
  <c r="AU109" i="42" s="1"/>
  <c r="AU103" i="42" s="1"/>
  <c r="AU107" i="32"/>
  <c r="AU106" i="32" s="1"/>
  <c r="AU109" i="32" s="1"/>
  <c r="AU103" i="32" s="1"/>
  <c r="AU107" i="1"/>
  <c r="AU8" i="55"/>
  <c r="AT3" i="56"/>
  <c r="AT81" i="49"/>
  <c r="AT62" i="49" s="1"/>
  <c r="AT63" i="49" s="1"/>
  <c r="AT81" i="46"/>
  <c r="AT62" i="46" s="1"/>
  <c r="AT63" i="46" s="1"/>
  <c r="AT81" i="48"/>
  <c r="AT62" i="48" s="1"/>
  <c r="AT63" i="48" s="1"/>
  <c r="AT81" i="45"/>
  <c r="AT62" i="45" s="1"/>
  <c r="AT63" i="45" s="1"/>
  <c r="AT81" i="44"/>
  <c r="AT62" i="44" s="1"/>
  <c r="AT63" i="44" s="1"/>
  <c r="AT81" i="47"/>
  <c r="AT62" i="47" s="1"/>
  <c r="AT63" i="47" s="1"/>
  <c r="AT81" i="43"/>
  <c r="AT62" i="43" s="1"/>
  <c r="AT63" i="43" s="1"/>
  <c r="AT81" i="40"/>
  <c r="AT62" i="40" s="1"/>
  <c r="AT63" i="40" s="1"/>
  <c r="AT81" i="41"/>
  <c r="AT62" i="41" s="1"/>
  <c r="AT63" i="41" s="1"/>
  <c r="AT81" i="42"/>
  <c r="AT62" i="42" s="1"/>
  <c r="AT63" i="42" s="1"/>
  <c r="AT81" i="1"/>
  <c r="AT62" i="1" s="1"/>
  <c r="AT63" i="1" s="1"/>
  <c r="AT81" i="32"/>
  <c r="AT62" i="32" s="1"/>
  <c r="AT63" i="32" s="1"/>
  <c r="AT62" i="59"/>
  <c r="AU72" i="33"/>
  <c r="AT155" i="42" l="1"/>
  <c r="AT64" i="42"/>
  <c r="AT65" i="42" s="1"/>
  <c r="AT68" i="42" s="1"/>
  <c r="AT155" i="47"/>
  <c r="AT64" i="47"/>
  <c r="AT65" i="47" s="1"/>
  <c r="AT68" i="47" s="1"/>
  <c r="AT155" i="46"/>
  <c r="AT64" i="46"/>
  <c r="AT65" i="46" s="1"/>
  <c r="AT68" i="46" s="1"/>
  <c r="AU106" i="1"/>
  <c r="AU97" i="33"/>
  <c r="AU101" i="40"/>
  <c r="AU214" i="33" s="1"/>
  <c r="AU66" i="40"/>
  <c r="AU101" i="46"/>
  <c r="AU217" i="33" s="1"/>
  <c r="AU66" i="46"/>
  <c r="AT64" i="41"/>
  <c r="AT65" i="41" s="1"/>
  <c r="AT68" i="41" s="1"/>
  <c r="AT155" i="41"/>
  <c r="AT155" i="44"/>
  <c r="AT64" i="44"/>
  <c r="AT65" i="44" s="1"/>
  <c r="AT68" i="44" s="1"/>
  <c r="AT155" i="49"/>
  <c r="AT64" i="49"/>
  <c r="AT65" i="49" s="1"/>
  <c r="AT68" i="49" s="1"/>
  <c r="AU101" i="32"/>
  <c r="AU210" i="33" s="1"/>
  <c r="AU66" i="32"/>
  <c r="AU101" i="43"/>
  <c r="AU213" i="33" s="1"/>
  <c r="AU66" i="43"/>
  <c r="AU101" i="47"/>
  <c r="AU218" i="33" s="1"/>
  <c r="AU66" i="47"/>
  <c r="AT155" i="32"/>
  <c r="AT64" i="32"/>
  <c r="AT65" i="32" s="1"/>
  <c r="AT68" i="32" s="1"/>
  <c r="AU64" i="59"/>
  <c r="AT155" i="40"/>
  <c r="AT64" i="40"/>
  <c r="AT65" i="40" s="1"/>
  <c r="AT68" i="40" s="1"/>
  <c r="AT155" i="45"/>
  <c r="AT64" i="45"/>
  <c r="AT65" i="45" s="1"/>
  <c r="AT68" i="45" s="1"/>
  <c r="AT55" i="56"/>
  <c r="AT56" i="56" s="1"/>
  <c r="AT37" i="56"/>
  <c r="AT38" i="56" s="1"/>
  <c r="AT47" i="56"/>
  <c r="AT42" i="56"/>
  <c r="AT43" i="56" s="1"/>
  <c r="AU101" i="42"/>
  <c r="AU212" i="33" s="1"/>
  <c r="AU66" i="42"/>
  <c r="AU101" i="44"/>
  <c r="AU215" i="33" s="1"/>
  <c r="AU66" i="44"/>
  <c r="AU101" i="48"/>
  <c r="AU219" i="33" s="1"/>
  <c r="AU66" i="48"/>
  <c r="AT155" i="1"/>
  <c r="AT64" i="1"/>
  <c r="AT65" i="1" s="1"/>
  <c r="AT155" i="43"/>
  <c r="AT64" i="43"/>
  <c r="AT65" i="43" s="1"/>
  <c r="AT68" i="43" s="1"/>
  <c r="AT155" i="48"/>
  <c r="AT64" i="48"/>
  <c r="AT65" i="48" s="1"/>
  <c r="AT68" i="48" s="1"/>
  <c r="AU90" i="33"/>
  <c r="AU83" i="33"/>
  <c r="AU101" i="41"/>
  <c r="AU211" i="33" s="1"/>
  <c r="AU66" i="41"/>
  <c r="AU101" i="45"/>
  <c r="AU216" i="33" s="1"/>
  <c r="AU66" i="45"/>
  <c r="AU101" i="49"/>
  <c r="AU220" i="33" s="1"/>
  <c r="AU66" i="49"/>
  <c r="AU41" i="56" l="1"/>
  <c r="AT139" i="45"/>
  <c r="AT73" i="45"/>
  <c r="AU74" i="45" s="1"/>
  <c r="AT139" i="44"/>
  <c r="AT73" i="44"/>
  <c r="AU74" i="44" s="1"/>
  <c r="AT139" i="47"/>
  <c r="AT73" i="47"/>
  <c r="AU74" i="47" s="1"/>
  <c r="AT68" i="1"/>
  <c r="AT43" i="33"/>
  <c r="AT49" i="56"/>
  <c r="AU46" i="56"/>
  <c r="AU109" i="1"/>
  <c r="AU103" i="1" s="1"/>
  <c r="AU96" i="33"/>
  <c r="AU104" i="33" s="1"/>
  <c r="AT139" i="48"/>
  <c r="AT73" i="48"/>
  <c r="AU74" i="48" s="1"/>
  <c r="AT139" i="43"/>
  <c r="AT73" i="43"/>
  <c r="AU74" i="43" s="1"/>
  <c r="AT60" i="56"/>
  <c r="AT133" i="33" s="1"/>
  <c r="AT59" i="56"/>
  <c r="AT139" i="40"/>
  <c r="AT73" i="40"/>
  <c r="AU74" i="40" s="1"/>
  <c r="AT139" i="32"/>
  <c r="AT73" i="32"/>
  <c r="AU74" i="32" s="1"/>
  <c r="AT139" i="49"/>
  <c r="AT73" i="49"/>
  <c r="AU74" i="49" s="1"/>
  <c r="AT139" i="46"/>
  <c r="AT73" i="46"/>
  <c r="AU74" i="46" s="1"/>
  <c r="AT139" i="42"/>
  <c r="AT73" i="42"/>
  <c r="AU74" i="42" s="1"/>
  <c r="AT52" i="56"/>
  <c r="AT139" i="41"/>
  <c r="AT73" i="41"/>
  <c r="AU74" i="41" s="1"/>
  <c r="AT84" i="46" l="1"/>
  <c r="AT84" i="41"/>
  <c r="AT84" i="45"/>
  <c r="AT84" i="49"/>
  <c r="AT87" i="49" s="1"/>
  <c r="AU85" i="42"/>
  <c r="AU279" i="51"/>
  <c r="AU61" i="42"/>
  <c r="AT88" i="49"/>
  <c r="AU85" i="40"/>
  <c r="AU281" i="51"/>
  <c r="AU61" i="40"/>
  <c r="AT61" i="56"/>
  <c r="AT132" i="33"/>
  <c r="AT75" i="59" s="1"/>
  <c r="AT84" i="43"/>
  <c r="AU85" i="47"/>
  <c r="AU285" i="51"/>
  <c r="AU61" i="47"/>
  <c r="AU85" i="44"/>
  <c r="AU282" i="51"/>
  <c r="AU61" i="44"/>
  <c r="AT88" i="41"/>
  <c r="AT87" i="41"/>
  <c r="AU85" i="32"/>
  <c r="AU277" i="51"/>
  <c r="AU61" i="32"/>
  <c r="AU85" i="48"/>
  <c r="AU286" i="51"/>
  <c r="AU61" i="48"/>
  <c r="AU101" i="1"/>
  <c r="AU209" i="33" s="1"/>
  <c r="AU66" i="1"/>
  <c r="AT87" i="45"/>
  <c r="AT88" i="45"/>
  <c r="AT84" i="42"/>
  <c r="AT84" i="40"/>
  <c r="AT48" i="56"/>
  <c r="AT38" i="33"/>
  <c r="AT40" i="33"/>
  <c r="AT44" i="33"/>
  <c r="AT42" i="33"/>
  <c r="AT47" i="59" s="1"/>
  <c r="AT84" i="47"/>
  <c r="AT84" i="44"/>
  <c r="AT87" i="46"/>
  <c r="AT88" i="46"/>
  <c r="AU85" i="49"/>
  <c r="AU287" i="51"/>
  <c r="AU61" i="49"/>
  <c r="AU85" i="43"/>
  <c r="AU280" i="51"/>
  <c r="AU61" i="43"/>
  <c r="AU85" i="41"/>
  <c r="AU278" i="51"/>
  <c r="AU61" i="41"/>
  <c r="AU85" i="46"/>
  <c r="AU284" i="51"/>
  <c r="AU61" i="46"/>
  <c r="AT84" i="32"/>
  <c r="AT84" i="48"/>
  <c r="AT46" i="33"/>
  <c r="AT49" i="59" s="1"/>
  <c r="AT139" i="1"/>
  <c r="AT73" i="1"/>
  <c r="AU74" i="1" s="1"/>
  <c r="AU85" i="45"/>
  <c r="AU283" i="51"/>
  <c r="AU61" i="45"/>
  <c r="AT84" i="1" l="1"/>
  <c r="AT132" i="45"/>
  <c r="AT133" i="45" s="1"/>
  <c r="AT134" i="45" s="1"/>
  <c r="AS79" i="45" s="1"/>
  <c r="AT148" i="45" s="1"/>
  <c r="AT211" i="51"/>
  <c r="AT227" i="51" s="1"/>
  <c r="AT90" i="45"/>
  <c r="AS129" i="45"/>
  <c r="AS131" i="45" s="1"/>
  <c r="AS140" i="45" s="1"/>
  <c r="AT130" i="45"/>
  <c r="AU67" i="42"/>
  <c r="DL52" i="57"/>
  <c r="AU77" i="42"/>
  <c r="AU128" i="42"/>
  <c r="AU78" i="42"/>
  <c r="AU112" i="42"/>
  <c r="AU67" i="45"/>
  <c r="DL56" i="57"/>
  <c r="AU78" i="45"/>
  <c r="AU128" i="45"/>
  <c r="AU77" i="45"/>
  <c r="AU112" i="45"/>
  <c r="AU85" i="1"/>
  <c r="AU49" i="33" s="1"/>
  <c r="AU51" i="59" s="1"/>
  <c r="AU276" i="51"/>
  <c r="AU61" i="1"/>
  <c r="AT88" i="48"/>
  <c r="AT87" i="48"/>
  <c r="AU67" i="48"/>
  <c r="DL59" i="57"/>
  <c r="AU128" i="48"/>
  <c r="AU77" i="48"/>
  <c r="AU78" i="48"/>
  <c r="AU112" i="48"/>
  <c r="AU67" i="32"/>
  <c r="DL50" i="57"/>
  <c r="AU128" i="32"/>
  <c r="AU78" i="32"/>
  <c r="AU77" i="32"/>
  <c r="AU112" i="32"/>
  <c r="AT62" i="56"/>
  <c r="AT135" i="33" s="1"/>
  <c r="AT134" i="33"/>
  <c r="AT76" i="59" s="1"/>
  <c r="AT88" i="1"/>
  <c r="AT87" i="1"/>
  <c r="AT48" i="33"/>
  <c r="AT88" i="32"/>
  <c r="AT87" i="32"/>
  <c r="AT88" i="44"/>
  <c r="AT87" i="44"/>
  <c r="AT88" i="40"/>
  <c r="AT87" i="40"/>
  <c r="AT132" i="41"/>
  <c r="AT133" i="41" s="1"/>
  <c r="AT134" i="41" s="1"/>
  <c r="AS79" i="41" s="1"/>
  <c r="AT148" i="41" s="1"/>
  <c r="AT206" i="51"/>
  <c r="AT222" i="51" s="1"/>
  <c r="AT90" i="41"/>
  <c r="AS129" i="41"/>
  <c r="AS131" i="41" s="1"/>
  <c r="AS140" i="41" s="1"/>
  <c r="AT130" i="41"/>
  <c r="AU67" i="40"/>
  <c r="DL54" i="57"/>
  <c r="AU78" i="40"/>
  <c r="AU77" i="40"/>
  <c r="AU128" i="40"/>
  <c r="AU112" i="40"/>
  <c r="AU67" i="46"/>
  <c r="DL57" i="57"/>
  <c r="AU128" i="46"/>
  <c r="AU77" i="46"/>
  <c r="AU78" i="46"/>
  <c r="AU112" i="46"/>
  <c r="AU67" i="41"/>
  <c r="DL51" i="57"/>
  <c r="AU78" i="41"/>
  <c r="AU77" i="41"/>
  <c r="AU128" i="41"/>
  <c r="AU112" i="41"/>
  <c r="AU67" i="43"/>
  <c r="DL53" i="57"/>
  <c r="AU77" i="43"/>
  <c r="AU128" i="43"/>
  <c r="AU78" i="43"/>
  <c r="AU112" i="43"/>
  <c r="AU67" i="49"/>
  <c r="DL60" i="57"/>
  <c r="AU128" i="49"/>
  <c r="AU77" i="49"/>
  <c r="AU78" i="49"/>
  <c r="AU112" i="49"/>
  <c r="AT132" i="46"/>
  <c r="AT133" i="46" s="1"/>
  <c r="AT134" i="46" s="1"/>
  <c r="AS79" i="46" s="1"/>
  <c r="AT148" i="46" s="1"/>
  <c r="AT212" i="51"/>
  <c r="AT228" i="51" s="1"/>
  <c r="AT90" i="46"/>
  <c r="AS129" i="46"/>
  <c r="AS131" i="46" s="1"/>
  <c r="AS140" i="46" s="1"/>
  <c r="AT130" i="46"/>
  <c r="AT88" i="47"/>
  <c r="AT87" i="47"/>
  <c r="AT88" i="42"/>
  <c r="AT87" i="42"/>
  <c r="AU67" i="44"/>
  <c r="DL55" i="57"/>
  <c r="AU77" i="44"/>
  <c r="AU128" i="44"/>
  <c r="AU78" i="44"/>
  <c r="AU112" i="44"/>
  <c r="AU67" i="47"/>
  <c r="DL58" i="57"/>
  <c r="AU77" i="47"/>
  <c r="AU78" i="47"/>
  <c r="AU128" i="47"/>
  <c r="AU112" i="47"/>
  <c r="AT88" i="43"/>
  <c r="AT87" i="43"/>
  <c r="AT132" i="49"/>
  <c r="AT133" i="49" s="1"/>
  <c r="AT134" i="49" s="1"/>
  <c r="AS79" i="49" s="1"/>
  <c r="AT148" i="49" s="1"/>
  <c r="AT215" i="51"/>
  <c r="AT231" i="51" s="1"/>
  <c r="AT90" i="49"/>
  <c r="AT130" i="49"/>
  <c r="AS129" i="49"/>
  <c r="AS131" i="49" s="1"/>
  <c r="AS140" i="49" s="1"/>
  <c r="AU119" i="47" l="1"/>
  <c r="AU116" i="47"/>
  <c r="AU114" i="47"/>
  <c r="AU115" i="47" s="1"/>
  <c r="AT93" i="46"/>
  <c r="AT94" i="46" s="1"/>
  <c r="AT91" i="46"/>
  <c r="AU119" i="46"/>
  <c r="AU116" i="46"/>
  <c r="AU114" i="46"/>
  <c r="AU115" i="46" s="1"/>
  <c r="AT93" i="41"/>
  <c r="AT94" i="41" s="1"/>
  <c r="AT91" i="41"/>
  <c r="AT132" i="44"/>
  <c r="AT133" i="44" s="1"/>
  <c r="AT134" i="44" s="1"/>
  <c r="AS79" i="44" s="1"/>
  <c r="AT148" i="44" s="1"/>
  <c r="AT210" i="51"/>
  <c r="AT226" i="51" s="1"/>
  <c r="AT90" i="44"/>
  <c r="AT130" i="44"/>
  <c r="AS129" i="44"/>
  <c r="AS131" i="44" s="1"/>
  <c r="AS140" i="44" s="1"/>
  <c r="AT53" i="33"/>
  <c r="AT54" i="59" s="1"/>
  <c r="AT52" i="33"/>
  <c r="AT53" i="59" s="1"/>
  <c r="AT87" i="33"/>
  <c r="AT50" i="59"/>
  <c r="AT369" i="33"/>
  <c r="AT375" i="33" s="1"/>
  <c r="AT376" i="33" s="1"/>
  <c r="AT132" i="47"/>
  <c r="AT133" i="47" s="1"/>
  <c r="AT134" i="47" s="1"/>
  <c r="AS79" i="47" s="1"/>
  <c r="AT148" i="47" s="1"/>
  <c r="AT213" i="51"/>
  <c r="AT229" i="51" s="1"/>
  <c r="AT90" i="47"/>
  <c r="AT130" i="47"/>
  <c r="AS129" i="47"/>
  <c r="AS131" i="47" s="1"/>
  <c r="AS140" i="47" s="1"/>
  <c r="AU119" i="41"/>
  <c r="AU116" i="41"/>
  <c r="AU114" i="41"/>
  <c r="AU115" i="41" s="1"/>
  <c r="AT51" i="33"/>
  <c r="AT52" i="59" s="1"/>
  <c r="AT77" i="59"/>
  <c r="AU50" i="32"/>
  <c r="AU50" i="47"/>
  <c r="AU50" i="1"/>
  <c r="AU50" i="44"/>
  <c r="AU50" i="42"/>
  <c r="AU50" i="41"/>
  <c r="AU50" i="49"/>
  <c r="AU50" i="40"/>
  <c r="AU50" i="48"/>
  <c r="AU50" i="45"/>
  <c r="AU50" i="43"/>
  <c r="AU50" i="46"/>
  <c r="AU119" i="48"/>
  <c r="AU116" i="48"/>
  <c r="AU114" i="48"/>
  <c r="AU115" i="48" s="1"/>
  <c r="AT132" i="48"/>
  <c r="AT133" i="48" s="1"/>
  <c r="AT134" i="48" s="1"/>
  <c r="AS79" i="48" s="1"/>
  <c r="AT148" i="48" s="1"/>
  <c r="AT214" i="51"/>
  <c r="AT230" i="51" s="1"/>
  <c r="AT90" i="48"/>
  <c r="AS129" i="48"/>
  <c r="AS131" i="48" s="1"/>
  <c r="AS140" i="48" s="1"/>
  <c r="AT130" i="48"/>
  <c r="AU119" i="42"/>
  <c r="AU116" i="42"/>
  <c r="AU114" i="42"/>
  <c r="AU115" i="42" s="1"/>
  <c r="AT93" i="45"/>
  <c r="AT94" i="45" s="1"/>
  <c r="AT91" i="45"/>
  <c r="AT93" i="49"/>
  <c r="AT94" i="49" s="1"/>
  <c r="AT91" i="49"/>
  <c r="AU116" i="43"/>
  <c r="AU119" i="43"/>
  <c r="AU114" i="43"/>
  <c r="AU115" i="43" s="1"/>
  <c r="AT132" i="40"/>
  <c r="AT133" i="40" s="1"/>
  <c r="AT134" i="40" s="1"/>
  <c r="AS79" i="40" s="1"/>
  <c r="AT148" i="40" s="1"/>
  <c r="AT209" i="51"/>
  <c r="AT225" i="51" s="1"/>
  <c r="AT90" i="40"/>
  <c r="AT130" i="40"/>
  <c r="AS129" i="40"/>
  <c r="AS131" i="40" s="1"/>
  <c r="AS140" i="40" s="1"/>
  <c r="AT132" i="32"/>
  <c r="AT133" i="32" s="1"/>
  <c r="AT134" i="32" s="1"/>
  <c r="AS79" i="32" s="1"/>
  <c r="AT148" i="32" s="1"/>
  <c r="AT205" i="51"/>
  <c r="AT221" i="51" s="1"/>
  <c r="AT90" i="32"/>
  <c r="AT130" i="32"/>
  <c r="AS129" i="32"/>
  <c r="AS131" i="32" s="1"/>
  <c r="AS140" i="32" s="1"/>
  <c r="AT132" i="1"/>
  <c r="AT133" i="1" s="1"/>
  <c r="AT134" i="1" s="1"/>
  <c r="AT204" i="51"/>
  <c r="AT220" i="51" s="1"/>
  <c r="AT90" i="1"/>
  <c r="AS129" i="1"/>
  <c r="AT130" i="1"/>
  <c r="AU119" i="32"/>
  <c r="AU116" i="32"/>
  <c r="AU114" i="32"/>
  <c r="AU115" i="32" s="1"/>
  <c r="AU67" i="1"/>
  <c r="AU45" i="33" s="1"/>
  <c r="AU39" i="33"/>
  <c r="DL49" i="57"/>
  <c r="DL61" i="57" s="1"/>
  <c r="AU77" i="1"/>
  <c r="AU128" i="1"/>
  <c r="AU78" i="1"/>
  <c r="AU112" i="1"/>
  <c r="AU119" i="45"/>
  <c r="AU116" i="45"/>
  <c r="AU114" i="45"/>
  <c r="AU115" i="45" s="1"/>
  <c r="AT132" i="43"/>
  <c r="AT133" i="43" s="1"/>
  <c r="AT134" i="43" s="1"/>
  <c r="AS79" i="43" s="1"/>
  <c r="AT148" i="43" s="1"/>
  <c r="AT208" i="51"/>
  <c r="AT224" i="51" s="1"/>
  <c r="AT90" i="43"/>
  <c r="AS129" i="43"/>
  <c r="AS131" i="43" s="1"/>
  <c r="AS140" i="43" s="1"/>
  <c r="AT130" i="43"/>
  <c r="AU119" i="44"/>
  <c r="AU116" i="44"/>
  <c r="AU114" i="44"/>
  <c r="AU115" i="44" s="1"/>
  <c r="AT132" i="42"/>
  <c r="AT133" i="42" s="1"/>
  <c r="AT134" i="42" s="1"/>
  <c r="AS79" i="42" s="1"/>
  <c r="AT148" i="42" s="1"/>
  <c r="AT207" i="51"/>
  <c r="AT223" i="51" s="1"/>
  <c r="AT90" i="42"/>
  <c r="AT130" i="42"/>
  <c r="AS129" i="42"/>
  <c r="AS131" i="42" s="1"/>
  <c r="AS140" i="42" s="1"/>
  <c r="AU119" i="49"/>
  <c r="AU116" i="49"/>
  <c r="AU114" i="49"/>
  <c r="AU115" i="49" s="1"/>
  <c r="AU116" i="40"/>
  <c r="AU119" i="40"/>
  <c r="AU114" i="40"/>
  <c r="AU115" i="40" s="1"/>
  <c r="AU288" i="51"/>
  <c r="AU290" i="51" s="1"/>
  <c r="AU124" i="44" l="1"/>
  <c r="AU121" i="44"/>
  <c r="AU102" i="44"/>
  <c r="AU71" i="44" s="1"/>
  <c r="AU70" i="44" s="1"/>
  <c r="AU124" i="45"/>
  <c r="AU121" i="45"/>
  <c r="AU102" i="45"/>
  <c r="AU71" i="45" s="1"/>
  <c r="AU70" i="45" s="1"/>
  <c r="AS79" i="1"/>
  <c r="AT148" i="1" s="1"/>
  <c r="AT136" i="1"/>
  <c r="AT93" i="40"/>
  <c r="AT94" i="40" s="1"/>
  <c r="AT91" i="40"/>
  <c r="AU124" i="46"/>
  <c r="AU121" i="46"/>
  <c r="AU102" i="46"/>
  <c r="AU71" i="46" s="1"/>
  <c r="AU70" i="46" s="1"/>
  <c r="AU119" i="1"/>
  <c r="AU116" i="1"/>
  <c r="AU114" i="1"/>
  <c r="AU115" i="1" s="1"/>
  <c r="AS131" i="1"/>
  <c r="AS140" i="1" s="1"/>
  <c r="AS137" i="1"/>
  <c r="AU124" i="43"/>
  <c r="AU102" i="43"/>
  <c r="AU71" i="43" s="1"/>
  <c r="AU70" i="43" s="1"/>
  <c r="AU121" i="43"/>
  <c r="AT93" i="48"/>
  <c r="AT94" i="48" s="1"/>
  <c r="AT91" i="48"/>
  <c r="AT93" i="44"/>
  <c r="AT94" i="44" s="1"/>
  <c r="AT91" i="44"/>
  <c r="AU124" i="47"/>
  <c r="AU121" i="47"/>
  <c r="AU102" i="47"/>
  <c r="AU71" i="47" s="1"/>
  <c r="AU70" i="47" s="1"/>
  <c r="AT93" i="1"/>
  <c r="AT94" i="1" s="1"/>
  <c r="AT91" i="1"/>
  <c r="AU124" i="42"/>
  <c r="AU121" i="42"/>
  <c r="AU102" i="42"/>
  <c r="AU71" i="42" s="1"/>
  <c r="AU70" i="42" s="1"/>
  <c r="AU121" i="48"/>
  <c r="AU102" i="48"/>
  <c r="AU71" i="48" s="1"/>
  <c r="AU70" i="48" s="1"/>
  <c r="AU124" i="48"/>
  <c r="AT93" i="47"/>
  <c r="AT94" i="47" s="1"/>
  <c r="AT91" i="47"/>
  <c r="AU298" i="51"/>
  <c r="AU293" i="51"/>
  <c r="AU297" i="51"/>
  <c r="AU291" i="51"/>
  <c r="AU292" i="51"/>
  <c r="AU294" i="51"/>
  <c r="AU296" i="51"/>
  <c r="AU295" i="51"/>
  <c r="AU301" i="51"/>
  <c r="AU299" i="51"/>
  <c r="AU300" i="51"/>
  <c r="AU124" i="40"/>
  <c r="AU121" i="40"/>
  <c r="AU102" i="40"/>
  <c r="AU71" i="40" s="1"/>
  <c r="AU70" i="40" s="1"/>
  <c r="AU124" i="49"/>
  <c r="AU121" i="49"/>
  <c r="AU102" i="49"/>
  <c r="AU71" i="49" s="1"/>
  <c r="AU70" i="49" s="1"/>
  <c r="AT93" i="42"/>
  <c r="AT94" i="42" s="1"/>
  <c r="AT91" i="42"/>
  <c r="AT93" i="43"/>
  <c r="AT94" i="43" s="1"/>
  <c r="AT91" i="43"/>
  <c r="AU48" i="59"/>
  <c r="AU124" i="32"/>
  <c r="AU121" i="32"/>
  <c r="AU102" i="32"/>
  <c r="AU71" i="32" s="1"/>
  <c r="AU70" i="32" s="1"/>
  <c r="AT93" i="32"/>
  <c r="AT94" i="32" s="1"/>
  <c r="AT91" i="32"/>
  <c r="AU124" i="41"/>
  <c r="AU121" i="41"/>
  <c r="AU102" i="41"/>
  <c r="AU71" i="41" s="1"/>
  <c r="AU70" i="41" s="1"/>
  <c r="AU305" i="51" l="1"/>
  <c r="AU309" i="51" s="1"/>
  <c r="AU166" i="33"/>
  <c r="AU86" i="49"/>
  <c r="AU158" i="33"/>
  <c r="AU86" i="42"/>
  <c r="AU159" i="33"/>
  <c r="AU86" i="43"/>
  <c r="AU163" i="33"/>
  <c r="AU86" i="46"/>
  <c r="AU157" i="33"/>
  <c r="AU86" i="41"/>
  <c r="AU164" i="33"/>
  <c r="AU86" i="47"/>
  <c r="AU161" i="33"/>
  <c r="AU86" i="44"/>
  <c r="AU162" i="33"/>
  <c r="AU86" i="45"/>
  <c r="AU304" i="51"/>
  <c r="AU156" i="33"/>
  <c r="AU86" i="32"/>
  <c r="AU160" i="33"/>
  <c r="AU86" i="40"/>
  <c r="AU165" i="33"/>
  <c r="AU86" i="48"/>
  <c r="AU124" i="1"/>
  <c r="AU121" i="1"/>
  <c r="AU124" i="33" s="1"/>
  <c r="AU101" i="33" s="1"/>
  <c r="AU102" i="1"/>
  <c r="AU71" i="1" s="1"/>
  <c r="AU70" i="1" l="1"/>
  <c r="AU5" i="59" s="1"/>
  <c r="AU56" i="33"/>
  <c r="AU249" i="33"/>
  <c r="AU234" i="33"/>
  <c r="AU240" i="33"/>
  <c r="AU225" i="33"/>
  <c r="AU248" i="33"/>
  <c r="AU233" i="33"/>
  <c r="AU247" i="33"/>
  <c r="AU232" i="33"/>
  <c r="AU308" i="51"/>
  <c r="AU310" i="51" s="1"/>
  <c r="AU306" i="51"/>
  <c r="AU242" i="33"/>
  <c r="AU227" i="33"/>
  <c r="AU241" i="33"/>
  <c r="AU226" i="33"/>
  <c r="AU155" i="33"/>
  <c r="AU86" i="1"/>
  <c r="AU244" i="33"/>
  <c r="AU229" i="33"/>
  <c r="AU245" i="33"/>
  <c r="AU230" i="33"/>
  <c r="AU246" i="33"/>
  <c r="AU231" i="33"/>
  <c r="AU243" i="33"/>
  <c r="AU228" i="33"/>
  <c r="AU250" i="33"/>
  <c r="AU235" i="33"/>
  <c r="AU355" i="51" l="1"/>
  <c r="AU354" i="51"/>
  <c r="AU353" i="51"/>
  <c r="AU352" i="51"/>
  <c r="AU351" i="51"/>
  <c r="AU350" i="51"/>
  <c r="AU349" i="51"/>
  <c r="AU348" i="51"/>
  <c r="AU347" i="51"/>
  <c r="AU346" i="51"/>
  <c r="AU345" i="51"/>
  <c r="AU344" i="51"/>
  <c r="AU57" i="33"/>
  <c r="AU57" i="59" s="1"/>
  <c r="AU56" i="59"/>
  <c r="AU64" i="33"/>
  <c r="AU184" i="33"/>
  <c r="AU167" i="33"/>
  <c r="AU239" i="33"/>
  <c r="AU251" i="33" s="1"/>
  <c r="AU224" i="33"/>
  <c r="AU236" i="33" s="1"/>
  <c r="AU55" i="33"/>
  <c r="AU55" i="59"/>
  <c r="AV59" i="33"/>
  <c r="AU113" i="33" l="1"/>
  <c r="AU119" i="33" s="1"/>
  <c r="AU186" i="33"/>
  <c r="AU185" i="33"/>
  <c r="AU114" i="33" s="1"/>
  <c r="AU65" i="33"/>
  <c r="AV84" i="33" s="1"/>
  <c r="AU61" i="59"/>
  <c r="AW61" i="33"/>
  <c r="AV60" i="33"/>
  <c r="AU71" i="33"/>
  <c r="AV4" i="56" l="1"/>
  <c r="AV58" i="59"/>
  <c r="AW59" i="59"/>
  <c r="AX62" i="33"/>
  <c r="AX60" i="59" s="1"/>
  <c r="AU63" i="59"/>
  <c r="AU70" i="33"/>
  <c r="AV91" i="33"/>
  <c r="AV9" i="55"/>
  <c r="AV107" i="49" l="1"/>
  <c r="AV106" i="49" s="1"/>
  <c r="AV109" i="49" s="1"/>
  <c r="AV103" i="49" s="1"/>
  <c r="AV107" i="48"/>
  <c r="AV106" i="48" s="1"/>
  <c r="AV109" i="48" s="1"/>
  <c r="AV103" i="48" s="1"/>
  <c r="AV107" i="47"/>
  <c r="AV106" i="47" s="1"/>
  <c r="AV109" i="47" s="1"/>
  <c r="AV103" i="47" s="1"/>
  <c r="AV107" i="46"/>
  <c r="AV106" i="46" s="1"/>
  <c r="AV109" i="46" s="1"/>
  <c r="AV103" i="46" s="1"/>
  <c r="AV107" i="45"/>
  <c r="AV106" i="45" s="1"/>
  <c r="AV109" i="45" s="1"/>
  <c r="AV103" i="45" s="1"/>
  <c r="AV107" i="44"/>
  <c r="AV106" i="44" s="1"/>
  <c r="AV109" i="44" s="1"/>
  <c r="AV103" i="44" s="1"/>
  <c r="AV107" i="40"/>
  <c r="AV106" i="40" s="1"/>
  <c r="AV109" i="40" s="1"/>
  <c r="AV103" i="40" s="1"/>
  <c r="AV107" i="43"/>
  <c r="AV106" i="43" s="1"/>
  <c r="AV109" i="43" s="1"/>
  <c r="AV103" i="43" s="1"/>
  <c r="AV107" i="41"/>
  <c r="AV106" i="41" s="1"/>
  <c r="AV109" i="41" s="1"/>
  <c r="AV103" i="41" s="1"/>
  <c r="AV107" i="42"/>
  <c r="AV106" i="42" s="1"/>
  <c r="AV109" i="42" s="1"/>
  <c r="AV103" i="42" s="1"/>
  <c r="AV107" i="32"/>
  <c r="AV106" i="32" s="1"/>
  <c r="AV109" i="32" s="1"/>
  <c r="AV103" i="32" s="1"/>
  <c r="AV107" i="1"/>
  <c r="AV8" i="55"/>
  <c r="AU3" i="56"/>
  <c r="AU81" i="49"/>
  <c r="AU62" i="49" s="1"/>
  <c r="AU63" i="49" s="1"/>
  <c r="AU81" i="48"/>
  <c r="AU62" i="48" s="1"/>
  <c r="AU63" i="48" s="1"/>
  <c r="AU81" i="47"/>
  <c r="AU62" i="47" s="1"/>
  <c r="AU63" i="47" s="1"/>
  <c r="AU81" i="46"/>
  <c r="AU62" i="46" s="1"/>
  <c r="AU63" i="46" s="1"/>
  <c r="AU81" i="45"/>
  <c r="AU62" i="45" s="1"/>
  <c r="AU63" i="45" s="1"/>
  <c r="AU81" i="44"/>
  <c r="AU62" i="44" s="1"/>
  <c r="AU63" i="44" s="1"/>
  <c r="AU81" i="40"/>
  <c r="AU62" i="40" s="1"/>
  <c r="AU63" i="40" s="1"/>
  <c r="AU81" i="43"/>
  <c r="AU62" i="43" s="1"/>
  <c r="AU63" i="43" s="1"/>
  <c r="AU81" i="42"/>
  <c r="AU62" i="42" s="1"/>
  <c r="AU63" i="42" s="1"/>
  <c r="AU81" i="41"/>
  <c r="AU62" i="41" s="1"/>
  <c r="AU63" i="41" s="1"/>
  <c r="AU81" i="32"/>
  <c r="AU62" i="32" s="1"/>
  <c r="AU63" i="32" s="1"/>
  <c r="AU81" i="1"/>
  <c r="AU62" i="1" s="1"/>
  <c r="AU63" i="1" s="1"/>
  <c r="AU62" i="59"/>
  <c r="AV72" i="33"/>
  <c r="AV64" i="59" l="1"/>
  <c r="AU64" i="41"/>
  <c r="AU65" i="41" s="1"/>
  <c r="AU68" i="41" s="1"/>
  <c r="AU155" i="41"/>
  <c r="AU155" i="44"/>
  <c r="AU64" i="44"/>
  <c r="AU65" i="44" s="1"/>
  <c r="AU68" i="44" s="1"/>
  <c r="AU155" i="48"/>
  <c r="AU64" i="48"/>
  <c r="AU65" i="48" s="1"/>
  <c r="AU68" i="48" s="1"/>
  <c r="AV106" i="1"/>
  <c r="AV97" i="33"/>
  <c r="AV101" i="43"/>
  <c r="AV213" i="33" s="1"/>
  <c r="AV66" i="43"/>
  <c r="AV101" i="46"/>
  <c r="AV217" i="33" s="1"/>
  <c r="AV66" i="46"/>
  <c r="AU155" i="42"/>
  <c r="AU64" i="42"/>
  <c r="AU65" i="42" s="1"/>
  <c r="AU68" i="42" s="1"/>
  <c r="AU64" i="45"/>
  <c r="AU65" i="45" s="1"/>
  <c r="AU68" i="45" s="1"/>
  <c r="AU155" i="45"/>
  <c r="AU155" i="49"/>
  <c r="AU64" i="49"/>
  <c r="AU65" i="49" s="1"/>
  <c r="AU68" i="49" s="1"/>
  <c r="AV101" i="32"/>
  <c r="AV210" i="33" s="1"/>
  <c r="AV66" i="32"/>
  <c r="AV101" i="40"/>
  <c r="AV214" i="33" s="1"/>
  <c r="AV66" i="40"/>
  <c r="AV101" i="47"/>
  <c r="AV218" i="33" s="1"/>
  <c r="AV66" i="47"/>
  <c r="AU64" i="1"/>
  <c r="AU65" i="1" s="1"/>
  <c r="AU155" i="1"/>
  <c r="AU155" i="43"/>
  <c r="AU64" i="43"/>
  <c r="AU65" i="43" s="1"/>
  <c r="AU68" i="43" s="1"/>
  <c r="AU64" i="46"/>
  <c r="AU65" i="46" s="1"/>
  <c r="AU68" i="46" s="1"/>
  <c r="AU155" i="46"/>
  <c r="AU55" i="56"/>
  <c r="AU56" i="56" s="1"/>
  <c r="AU37" i="56"/>
  <c r="AU38" i="56" s="1"/>
  <c r="AU47" i="56"/>
  <c r="AU42" i="56"/>
  <c r="AU43" i="56" s="1"/>
  <c r="AV101" i="42"/>
  <c r="AV212" i="33" s="1"/>
  <c r="AV66" i="42"/>
  <c r="AV101" i="44"/>
  <c r="AV215" i="33" s="1"/>
  <c r="AV66" i="44"/>
  <c r="AV101" i="48"/>
  <c r="AV219" i="33" s="1"/>
  <c r="AV66" i="48"/>
  <c r="AU155" i="32"/>
  <c r="AU64" i="32"/>
  <c r="AU65" i="32" s="1"/>
  <c r="AU68" i="32" s="1"/>
  <c r="AU155" i="40"/>
  <c r="AU64" i="40"/>
  <c r="AU65" i="40" s="1"/>
  <c r="AU68" i="40" s="1"/>
  <c r="AU155" i="47"/>
  <c r="AU64" i="47"/>
  <c r="AU65" i="47" s="1"/>
  <c r="AU68" i="47" s="1"/>
  <c r="AV90" i="33"/>
  <c r="AV83" i="33"/>
  <c r="AV101" i="41"/>
  <c r="AV211" i="33" s="1"/>
  <c r="AV66" i="41"/>
  <c r="AV101" i="45"/>
  <c r="AV216" i="33" s="1"/>
  <c r="AV66" i="45"/>
  <c r="AV101" i="49"/>
  <c r="AV220" i="33" s="1"/>
  <c r="AV66" i="49"/>
  <c r="AU139" i="47" l="1"/>
  <c r="AU73" i="47"/>
  <c r="AV74" i="47" s="1"/>
  <c r="AU139" i="32"/>
  <c r="AU73" i="32"/>
  <c r="AV74" i="32" s="1"/>
  <c r="AV41" i="56"/>
  <c r="AU139" i="49"/>
  <c r="AU73" i="49"/>
  <c r="AV74" i="49" s="1"/>
  <c r="AU139" i="42"/>
  <c r="AU73" i="42"/>
  <c r="AV74" i="42" s="1"/>
  <c r="AU139" i="48"/>
  <c r="AU73" i="48"/>
  <c r="AV74" i="48" s="1"/>
  <c r="AV46" i="56"/>
  <c r="AU49" i="56"/>
  <c r="AU84" i="46"/>
  <c r="AU139" i="46"/>
  <c r="AU73" i="46"/>
  <c r="AV74" i="46" s="1"/>
  <c r="AU68" i="1"/>
  <c r="AU43" i="33"/>
  <c r="AU84" i="41"/>
  <c r="AU139" i="41"/>
  <c r="AU73" i="41"/>
  <c r="AV74" i="41" s="1"/>
  <c r="AU84" i="40"/>
  <c r="AU139" i="40"/>
  <c r="AU73" i="40"/>
  <c r="AV74" i="40" s="1"/>
  <c r="AU60" i="56"/>
  <c r="AU133" i="33" s="1"/>
  <c r="AU59" i="56"/>
  <c r="AU139" i="43"/>
  <c r="AU73" i="43"/>
  <c r="AV74" i="43" s="1"/>
  <c r="AU139" i="44"/>
  <c r="AU73" i="44"/>
  <c r="AV74" i="44" s="1"/>
  <c r="AU52" i="56"/>
  <c r="AU84" i="45"/>
  <c r="AU139" i="45"/>
  <c r="AU73" i="45"/>
  <c r="AV74" i="45" s="1"/>
  <c r="AV109" i="1"/>
  <c r="AV103" i="1" s="1"/>
  <c r="AV96" i="33"/>
  <c r="AV104" i="33" s="1"/>
  <c r="AU84" i="49" l="1"/>
  <c r="AU84" i="47"/>
  <c r="AU88" i="45"/>
  <c r="AU87" i="45"/>
  <c r="AV85" i="46"/>
  <c r="AV284" i="51"/>
  <c r="AV61" i="46"/>
  <c r="AU84" i="42"/>
  <c r="AU84" i="32"/>
  <c r="AV101" i="1"/>
  <c r="AV209" i="33" s="1"/>
  <c r="AV66" i="1"/>
  <c r="AV85" i="45"/>
  <c r="AV283" i="51"/>
  <c r="AV61" i="45"/>
  <c r="AU84" i="44"/>
  <c r="AU84" i="43"/>
  <c r="AV85" i="40"/>
  <c r="AV281" i="51"/>
  <c r="AV61" i="40"/>
  <c r="AV85" i="41"/>
  <c r="AV278" i="51"/>
  <c r="AV61" i="41"/>
  <c r="AU84" i="48"/>
  <c r="AV85" i="49"/>
  <c r="AV287" i="51"/>
  <c r="AV61" i="49"/>
  <c r="AV85" i="47"/>
  <c r="AV285" i="51"/>
  <c r="AV61" i="47"/>
  <c r="AU38" i="33"/>
  <c r="AU42" i="33"/>
  <c r="AU47" i="59" s="1"/>
  <c r="AU40" i="33"/>
  <c r="AU44" i="33"/>
  <c r="AU88" i="46"/>
  <c r="AU87" i="46"/>
  <c r="AV85" i="42"/>
  <c r="AV279" i="51"/>
  <c r="AV61" i="42"/>
  <c r="AV85" i="32"/>
  <c r="AV277" i="51"/>
  <c r="AV61" i="32"/>
  <c r="AV85" i="44"/>
  <c r="AV282" i="51"/>
  <c r="AV61" i="44"/>
  <c r="AV85" i="43"/>
  <c r="AV280" i="51"/>
  <c r="AV61" i="43"/>
  <c r="AU61" i="56"/>
  <c r="AU132" i="33"/>
  <c r="AU75" i="59" s="1"/>
  <c r="AU88" i="40"/>
  <c r="AU87" i="40"/>
  <c r="AU88" i="41"/>
  <c r="AU87" i="41"/>
  <c r="AU46" i="33"/>
  <c r="AU49" i="59" s="1"/>
  <c r="AU139" i="1"/>
  <c r="AU73" i="1"/>
  <c r="AV74" i="1" s="1"/>
  <c r="AU48" i="56"/>
  <c r="AV85" i="48"/>
  <c r="AV286" i="51"/>
  <c r="AV61" i="48"/>
  <c r="AU87" i="49"/>
  <c r="AU88" i="49"/>
  <c r="AU88" i="47"/>
  <c r="AU87" i="47"/>
  <c r="AU132" i="47" l="1"/>
  <c r="AU133" i="47" s="1"/>
  <c r="AU134" i="47" s="1"/>
  <c r="AT79" i="47" s="1"/>
  <c r="AU148" i="47" s="1"/>
  <c r="AU213" i="51"/>
  <c r="AU229" i="51" s="1"/>
  <c r="AU90" i="47"/>
  <c r="AT129" i="47"/>
  <c r="AT131" i="47" s="1"/>
  <c r="AT140" i="47" s="1"/>
  <c r="AU130" i="47"/>
  <c r="AU84" i="1"/>
  <c r="AU132" i="40"/>
  <c r="AU133" i="40" s="1"/>
  <c r="AU134" i="40" s="1"/>
  <c r="AT79" i="40" s="1"/>
  <c r="AU148" i="40" s="1"/>
  <c r="AU209" i="51"/>
  <c r="AU225" i="51" s="1"/>
  <c r="AU90" i="40"/>
  <c r="AT129" i="40"/>
  <c r="AT131" i="40" s="1"/>
  <c r="AT140" i="40" s="1"/>
  <c r="AU130" i="40"/>
  <c r="AU132" i="46"/>
  <c r="AU133" i="46" s="1"/>
  <c r="AU134" i="46" s="1"/>
  <c r="AT79" i="46" s="1"/>
  <c r="AU148" i="46" s="1"/>
  <c r="AU212" i="51"/>
  <c r="AU228" i="51" s="1"/>
  <c r="AU90" i="46"/>
  <c r="AT129" i="46"/>
  <c r="AT131" i="46" s="1"/>
  <c r="AT140" i="46" s="1"/>
  <c r="AU130" i="46"/>
  <c r="AV67" i="45"/>
  <c r="DM56" i="57"/>
  <c r="AV128" i="45"/>
  <c r="AV78" i="45"/>
  <c r="AV77" i="45"/>
  <c r="AV112" i="45"/>
  <c r="AU88" i="42"/>
  <c r="AU87" i="42"/>
  <c r="AU132" i="49"/>
  <c r="AU133" i="49" s="1"/>
  <c r="AU134" i="49" s="1"/>
  <c r="AT79" i="49" s="1"/>
  <c r="AU148" i="49" s="1"/>
  <c r="AU215" i="51"/>
  <c r="AU231" i="51" s="1"/>
  <c r="AU90" i="49"/>
  <c r="AU130" i="49"/>
  <c r="AT129" i="49"/>
  <c r="AT131" i="49" s="1"/>
  <c r="AT140" i="49" s="1"/>
  <c r="AV85" i="1"/>
  <c r="AV49" i="33" s="1"/>
  <c r="AV51" i="59" s="1"/>
  <c r="AV276" i="51"/>
  <c r="AV61" i="1"/>
  <c r="AV67" i="47"/>
  <c r="DM58" i="57"/>
  <c r="AV128" i="47"/>
  <c r="AV77" i="47"/>
  <c r="AV78" i="47"/>
  <c r="AV112" i="47"/>
  <c r="AV67" i="49"/>
  <c r="DM60" i="57"/>
  <c r="AV78" i="49"/>
  <c r="AV128" i="49"/>
  <c r="AV77" i="49"/>
  <c r="AV112" i="49"/>
  <c r="AU88" i="48"/>
  <c r="AU87" i="48"/>
  <c r="AU132" i="41"/>
  <c r="AU133" i="41" s="1"/>
  <c r="AU134" i="41" s="1"/>
  <c r="AT79" i="41" s="1"/>
  <c r="AU148" i="41" s="1"/>
  <c r="AU206" i="51"/>
  <c r="AU222" i="51" s="1"/>
  <c r="AU90" i="41"/>
  <c r="AT129" i="41"/>
  <c r="AT131" i="41" s="1"/>
  <c r="AT140" i="41" s="1"/>
  <c r="AU130" i="41"/>
  <c r="AU62" i="56"/>
  <c r="AU135" i="33" s="1"/>
  <c r="AU134" i="33"/>
  <c r="AU76" i="59" s="1"/>
  <c r="AV67" i="41"/>
  <c r="DM51" i="57"/>
  <c r="AV78" i="41"/>
  <c r="AV77" i="41"/>
  <c r="AV128" i="41"/>
  <c r="AV112" i="41"/>
  <c r="AV67" i="40"/>
  <c r="AV128" i="40"/>
  <c r="DM54" i="57"/>
  <c r="AV77" i="40"/>
  <c r="AV78" i="40"/>
  <c r="AV112" i="40"/>
  <c r="AU88" i="43"/>
  <c r="AU87" i="43"/>
  <c r="AU88" i="32"/>
  <c r="AU87" i="32"/>
  <c r="AV67" i="46"/>
  <c r="DM57" i="57"/>
  <c r="AV78" i="46"/>
  <c r="AV128" i="46"/>
  <c r="AV77" i="46"/>
  <c r="AV112" i="46"/>
  <c r="AV67" i="48"/>
  <c r="DM59" i="57"/>
  <c r="AV128" i="48"/>
  <c r="AV77" i="48"/>
  <c r="AV78" i="48"/>
  <c r="AV112" i="48"/>
  <c r="AV67" i="43"/>
  <c r="DM53" i="57"/>
  <c r="AV78" i="43"/>
  <c r="AV77" i="43"/>
  <c r="AV128" i="43"/>
  <c r="AV112" i="43"/>
  <c r="AV67" i="44"/>
  <c r="DM55" i="57"/>
  <c r="AV77" i="44"/>
  <c r="AV78" i="44"/>
  <c r="AV128" i="44"/>
  <c r="AV112" i="44"/>
  <c r="AV67" i="32"/>
  <c r="DM50" i="57"/>
  <c r="AV77" i="32"/>
  <c r="AV128" i="32"/>
  <c r="AV78" i="32"/>
  <c r="AV112" i="32"/>
  <c r="AV67" i="42"/>
  <c r="DM52" i="57"/>
  <c r="AV77" i="42"/>
  <c r="AV128" i="42"/>
  <c r="AV78" i="42"/>
  <c r="AV112" i="42"/>
  <c r="AU88" i="44"/>
  <c r="AU87" i="44"/>
  <c r="AU132" i="45"/>
  <c r="AU133" i="45" s="1"/>
  <c r="AU134" i="45" s="1"/>
  <c r="AT79" i="45" s="1"/>
  <c r="AU148" i="45" s="1"/>
  <c r="AU211" i="51"/>
  <c r="AU227" i="51" s="1"/>
  <c r="AU90" i="45"/>
  <c r="AT129" i="45"/>
  <c r="AT131" i="45" s="1"/>
  <c r="AT140" i="45" s="1"/>
  <c r="AU130" i="45"/>
  <c r="AV119" i="44" l="1"/>
  <c r="AV116" i="44"/>
  <c r="AV114" i="44"/>
  <c r="AV115" i="44" s="1"/>
  <c r="AV119" i="40"/>
  <c r="AV116" i="40"/>
  <c r="AV114" i="40"/>
  <c r="AV115" i="40" s="1"/>
  <c r="AU93" i="41"/>
  <c r="AU94" i="41" s="1"/>
  <c r="AU91" i="41"/>
  <c r="AV119" i="45"/>
  <c r="AV116" i="45"/>
  <c r="AV114" i="45"/>
  <c r="AV115" i="45" s="1"/>
  <c r="AV119" i="46"/>
  <c r="AV116" i="46"/>
  <c r="AV114" i="46"/>
  <c r="AV115" i="46" s="1"/>
  <c r="AU132" i="32"/>
  <c r="AU133" i="32" s="1"/>
  <c r="AU134" i="32" s="1"/>
  <c r="AT79" i="32" s="1"/>
  <c r="AU148" i="32" s="1"/>
  <c r="AU205" i="51"/>
  <c r="AU221" i="51" s="1"/>
  <c r="AU90" i="32"/>
  <c r="AT129" i="32"/>
  <c r="AT131" i="32" s="1"/>
  <c r="AT140" i="32" s="1"/>
  <c r="AU130" i="32"/>
  <c r="AU77" i="59"/>
  <c r="AV50" i="32"/>
  <c r="AV50" i="44"/>
  <c r="AV50" i="46"/>
  <c r="AV50" i="40"/>
  <c r="AV50" i="41"/>
  <c r="AV50" i="49"/>
  <c r="AV50" i="1"/>
  <c r="AV50" i="48"/>
  <c r="AV50" i="43"/>
  <c r="AV50" i="47"/>
  <c r="AV50" i="42"/>
  <c r="AV50" i="45"/>
  <c r="AV67" i="1"/>
  <c r="AV45" i="33" s="1"/>
  <c r="AV39" i="33"/>
  <c r="DM49" i="57"/>
  <c r="DM61" i="57" s="1"/>
  <c r="AV128" i="1"/>
  <c r="AV78" i="1"/>
  <c r="AV77" i="1"/>
  <c r="AV112" i="1"/>
  <c r="AU93" i="46"/>
  <c r="AU94" i="46" s="1"/>
  <c r="AU91" i="46"/>
  <c r="AU88" i="1"/>
  <c r="AU87" i="1"/>
  <c r="AU51" i="33" s="1"/>
  <c r="AU52" i="59" s="1"/>
  <c r="AU48" i="33"/>
  <c r="AU93" i="47"/>
  <c r="AU94" i="47" s="1"/>
  <c r="AU91" i="47"/>
  <c r="AV119" i="32"/>
  <c r="AV116" i="32"/>
  <c r="AV114" i="32"/>
  <c r="AV115" i="32" s="1"/>
  <c r="AU93" i="45"/>
  <c r="AU94" i="45" s="1"/>
  <c r="AU91" i="45"/>
  <c r="AV119" i="42"/>
  <c r="AV116" i="42"/>
  <c r="AV114" i="42"/>
  <c r="AV115" i="42" s="1"/>
  <c r="AV116" i="48"/>
  <c r="AV119" i="48"/>
  <c r="AV114" i="48"/>
  <c r="AV115" i="48" s="1"/>
  <c r="AU132" i="48"/>
  <c r="AU133" i="48" s="1"/>
  <c r="AU134" i="48" s="1"/>
  <c r="AT79" i="48" s="1"/>
  <c r="AU148" i="48" s="1"/>
  <c r="AU214" i="51"/>
  <c r="AU230" i="51" s="1"/>
  <c r="AU90" i="48"/>
  <c r="AU130" i="48"/>
  <c r="AT129" i="48"/>
  <c r="AT131" i="48" s="1"/>
  <c r="AT140" i="48" s="1"/>
  <c r="AV116" i="47"/>
  <c r="AV119" i="47"/>
  <c r="AV114" i="47"/>
  <c r="AV115" i="47" s="1"/>
  <c r="AV290" i="51"/>
  <c r="AV288" i="51"/>
  <c r="AU93" i="40"/>
  <c r="AU94" i="40" s="1"/>
  <c r="AU91" i="40"/>
  <c r="AU132" i="44"/>
  <c r="AU133" i="44" s="1"/>
  <c r="AU134" i="44" s="1"/>
  <c r="AT79" i="44" s="1"/>
  <c r="AU148" i="44" s="1"/>
  <c r="AU210" i="51"/>
  <c r="AU226" i="51" s="1"/>
  <c r="AU90" i="44"/>
  <c r="AT129" i="44"/>
  <c r="AT131" i="44" s="1"/>
  <c r="AT140" i="44" s="1"/>
  <c r="AU130" i="44"/>
  <c r="AV119" i="43"/>
  <c r="AV116" i="43"/>
  <c r="AV114" i="43"/>
  <c r="AV115" i="43" s="1"/>
  <c r="AU132" i="43"/>
  <c r="AU133" i="43" s="1"/>
  <c r="AU134" i="43" s="1"/>
  <c r="AT79" i="43" s="1"/>
  <c r="AU148" i="43" s="1"/>
  <c r="AU208" i="51"/>
  <c r="AU224" i="51" s="1"/>
  <c r="AU90" i="43"/>
  <c r="AT129" i="43"/>
  <c r="AT131" i="43" s="1"/>
  <c r="AT140" i="43" s="1"/>
  <c r="AU130" i="43"/>
  <c r="AV119" i="41"/>
  <c r="AV116" i="41"/>
  <c r="AV114" i="41"/>
  <c r="AV115" i="41" s="1"/>
  <c r="AV119" i="49"/>
  <c r="AV116" i="49"/>
  <c r="AV114" i="49"/>
  <c r="AV115" i="49" s="1"/>
  <c r="AU93" i="49"/>
  <c r="AU94" i="49" s="1"/>
  <c r="AU91" i="49"/>
  <c r="AU132" i="42"/>
  <c r="AU133" i="42" s="1"/>
  <c r="AU134" i="42" s="1"/>
  <c r="AT79" i="42" s="1"/>
  <c r="AU148" i="42" s="1"/>
  <c r="AU207" i="51"/>
  <c r="AU223" i="51" s="1"/>
  <c r="AU90" i="42"/>
  <c r="AT129" i="42"/>
  <c r="AT131" i="42" s="1"/>
  <c r="AT140" i="42" s="1"/>
  <c r="AU130" i="42"/>
  <c r="AU93" i="42" l="1"/>
  <c r="AU94" i="42" s="1"/>
  <c r="AU91" i="42"/>
  <c r="AV294" i="51"/>
  <c r="AV299" i="51"/>
  <c r="AV292" i="51"/>
  <c r="AV298" i="51"/>
  <c r="AV300" i="51"/>
  <c r="AV296" i="51"/>
  <c r="AV301" i="51"/>
  <c r="AV291" i="51"/>
  <c r="AV293" i="51"/>
  <c r="AV297" i="51"/>
  <c r="AV295" i="51"/>
  <c r="AV124" i="48"/>
  <c r="AV121" i="48"/>
  <c r="AV102" i="48"/>
  <c r="AV71" i="48" s="1"/>
  <c r="AV70" i="48" s="1"/>
  <c r="AV124" i="42"/>
  <c r="AV121" i="42"/>
  <c r="AV102" i="42"/>
  <c r="AV71" i="42" s="1"/>
  <c r="AV70" i="42" s="1"/>
  <c r="AV48" i="59"/>
  <c r="AU93" i="32"/>
  <c r="AU94" i="32" s="1"/>
  <c r="AU91" i="32"/>
  <c r="AV124" i="40"/>
  <c r="AV121" i="40"/>
  <c r="AV102" i="40"/>
  <c r="AV71" i="40" s="1"/>
  <c r="AV70" i="40" s="1"/>
  <c r="AV305" i="51"/>
  <c r="AV309" i="51" s="1"/>
  <c r="AV304" i="51"/>
  <c r="AV124" i="32"/>
  <c r="AV121" i="32"/>
  <c r="AV102" i="32"/>
  <c r="AV71" i="32" s="1"/>
  <c r="AV70" i="32" s="1"/>
  <c r="AU53" i="33"/>
  <c r="AU54" i="59" s="1"/>
  <c r="AU52" i="33"/>
  <c r="AU53" i="59" s="1"/>
  <c r="AU87" i="33"/>
  <c r="AU50" i="59"/>
  <c r="AU369" i="33"/>
  <c r="AU375" i="33" s="1"/>
  <c r="AU376" i="33" s="1"/>
  <c r="AV119" i="1"/>
  <c r="AV116" i="1"/>
  <c r="AV114" i="1"/>
  <c r="AV115" i="1" s="1"/>
  <c r="AV124" i="46"/>
  <c r="AV121" i="46"/>
  <c r="AV102" i="46"/>
  <c r="AV71" i="46" s="1"/>
  <c r="AV70" i="46" s="1"/>
  <c r="AU93" i="43"/>
  <c r="AU94" i="43" s="1"/>
  <c r="AU91" i="43"/>
  <c r="AU93" i="44"/>
  <c r="AU94" i="44" s="1"/>
  <c r="AU91" i="44"/>
  <c r="AV124" i="49"/>
  <c r="AV121" i="49"/>
  <c r="AV102" i="49"/>
  <c r="AV71" i="49" s="1"/>
  <c r="AV70" i="49" s="1"/>
  <c r="AV124" i="41"/>
  <c r="AV121" i="41"/>
  <c r="AV102" i="41"/>
  <c r="AV71" i="41" s="1"/>
  <c r="AV70" i="41" s="1"/>
  <c r="AV102" i="43"/>
  <c r="AV71" i="43" s="1"/>
  <c r="AV70" i="43" s="1"/>
  <c r="AV121" i="43"/>
  <c r="AV124" i="43"/>
  <c r="AV124" i="47"/>
  <c r="AV121" i="47"/>
  <c r="AV102" i="47"/>
  <c r="AV71" i="47" s="1"/>
  <c r="AV70" i="47" s="1"/>
  <c r="AU93" i="48"/>
  <c r="AU94" i="48" s="1"/>
  <c r="AU91" i="48"/>
  <c r="AU132" i="1"/>
  <c r="AU133" i="1" s="1"/>
  <c r="AU134" i="1" s="1"/>
  <c r="AU204" i="51"/>
  <c r="AU220" i="51" s="1"/>
  <c r="AU90" i="1"/>
  <c r="AT129" i="1"/>
  <c r="AU130" i="1"/>
  <c r="AV124" i="45"/>
  <c r="AV121" i="45"/>
  <c r="AV102" i="45"/>
  <c r="AV71" i="45" s="1"/>
  <c r="AV70" i="45" s="1"/>
  <c r="AV124" i="44"/>
  <c r="AV121" i="44"/>
  <c r="AV102" i="44"/>
  <c r="AV71" i="44" s="1"/>
  <c r="AV70" i="44" s="1"/>
  <c r="AT79" i="1" l="1"/>
  <c r="AU148" i="1" s="1"/>
  <c r="AU136" i="1"/>
  <c r="AV308" i="51"/>
  <c r="AV310" i="51" s="1"/>
  <c r="AV306" i="51"/>
  <c r="AV158" i="33"/>
  <c r="AV86" i="42"/>
  <c r="AV124" i="1"/>
  <c r="AV121" i="1"/>
  <c r="AV124" i="33" s="1"/>
  <c r="AV101" i="33" s="1"/>
  <c r="AV102" i="1"/>
  <c r="AV71" i="1" s="1"/>
  <c r="AV156" i="33"/>
  <c r="AV86" i="32"/>
  <c r="AV160" i="33"/>
  <c r="AV86" i="40"/>
  <c r="AV162" i="33"/>
  <c r="AV86" i="45"/>
  <c r="AV159" i="33"/>
  <c r="AV86" i="43"/>
  <c r="AV166" i="33"/>
  <c r="AV86" i="49"/>
  <c r="AV163" i="33"/>
  <c r="AV86" i="46"/>
  <c r="AT131" i="1"/>
  <c r="AT140" i="1" s="1"/>
  <c r="AT137" i="1"/>
  <c r="AV164" i="33"/>
  <c r="AV86" i="47"/>
  <c r="AU93" i="1"/>
  <c r="AU94" i="1" s="1"/>
  <c r="AU91" i="1"/>
  <c r="AV161" i="33"/>
  <c r="AV86" i="44"/>
  <c r="AV157" i="33"/>
  <c r="AV86" i="41"/>
  <c r="AV165" i="33"/>
  <c r="AV86" i="48"/>
  <c r="AV245" i="33" l="1"/>
  <c r="AV230" i="33"/>
  <c r="AV247" i="33"/>
  <c r="AV232" i="33"/>
  <c r="AV243" i="33"/>
  <c r="AV228" i="33"/>
  <c r="AV244" i="33"/>
  <c r="AV229" i="33"/>
  <c r="AV155" i="33"/>
  <c r="AV86" i="1"/>
  <c r="AV344" i="51"/>
  <c r="AV348" i="51"/>
  <c r="AV352" i="51"/>
  <c r="AV347" i="51"/>
  <c r="AV351" i="51"/>
  <c r="AV355" i="51"/>
  <c r="AV346" i="51"/>
  <c r="AV350" i="51"/>
  <c r="AV354" i="51"/>
  <c r="AV345" i="51"/>
  <c r="AV349" i="51"/>
  <c r="AV353" i="51"/>
  <c r="AV249" i="33"/>
  <c r="AV234" i="33"/>
  <c r="AV248" i="33"/>
  <c r="AV233" i="33"/>
  <c r="AV241" i="33"/>
  <c r="AV226" i="33"/>
  <c r="AV250" i="33"/>
  <c r="AV235" i="33"/>
  <c r="AV246" i="33"/>
  <c r="AV231" i="33"/>
  <c r="AV240" i="33"/>
  <c r="AV225" i="33"/>
  <c r="AV70" i="1"/>
  <c r="AV5" i="59" s="1"/>
  <c r="AV56" i="33"/>
  <c r="AV242" i="33"/>
  <c r="AV227" i="33"/>
  <c r="AV57" i="33" l="1"/>
  <c r="AV57" i="59" s="1"/>
  <c r="AV56" i="59"/>
  <c r="AV64" i="33"/>
  <c r="AV55" i="33"/>
  <c r="AV55" i="59"/>
  <c r="AW59" i="33"/>
  <c r="AV184" i="33"/>
  <c r="AV167" i="33"/>
  <c r="AV239" i="33"/>
  <c r="AV251" i="33" s="1"/>
  <c r="AV224" i="33"/>
  <c r="AV236" i="33" s="1"/>
  <c r="AV113" i="33" l="1"/>
  <c r="AV119" i="33" s="1"/>
  <c r="AV186" i="33"/>
  <c r="AV185" i="33"/>
  <c r="AV114" i="33" s="1"/>
  <c r="AV65" i="33"/>
  <c r="AW84" i="33" s="1"/>
  <c r="AV61" i="59"/>
  <c r="AX61" i="33"/>
  <c r="AW60" i="33"/>
  <c r="AV71" i="33"/>
  <c r="AW91" i="33" l="1"/>
  <c r="AW9" i="55"/>
  <c r="AV63" i="59"/>
  <c r="AV70" i="33"/>
  <c r="AW4" i="56"/>
  <c r="AW58" i="59"/>
  <c r="AX59" i="59"/>
  <c r="AY62" i="33"/>
  <c r="AY60" i="59" s="1"/>
  <c r="AW107" i="49" l="1"/>
  <c r="AW106" i="49" s="1"/>
  <c r="AW109" i="49" s="1"/>
  <c r="AW103" i="49" s="1"/>
  <c r="AW107" i="48"/>
  <c r="AW106" i="48" s="1"/>
  <c r="AW109" i="48" s="1"/>
  <c r="AW103" i="48" s="1"/>
  <c r="AW107" i="47"/>
  <c r="AW106" i="47" s="1"/>
  <c r="AW109" i="47" s="1"/>
  <c r="AW103" i="47" s="1"/>
  <c r="AW107" i="46"/>
  <c r="AW106" i="46" s="1"/>
  <c r="AW109" i="46" s="1"/>
  <c r="AW103" i="46" s="1"/>
  <c r="AW107" i="45"/>
  <c r="AW106" i="45" s="1"/>
  <c r="AW109" i="45" s="1"/>
  <c r="AW103" i="45" s="1"/>
  <c r="AW107" i="40"/>
  <c r="AW106" i="40" s="1"/>
  <c r="AW109" i="40" s="1"/>
  <c r="AW103" i="40" s="1"/>
  <c r="AW107" i="43"/>
  <c r="AW106" i="43" s="1"/>
  <c r="AW109" i="43" s="1"/>
  <c r="AW103" i="43" s="1"/>
  <c r="AW107" i="44"/>
  <c r="AW106" i="44" s="1"/>
  <c r="AW109" i="44" s="1"/>
  <c r="AW103" i="44" s="1"/>
  <c r="AW107" i="42"/>
  <c r="AW106" i="42" s="1"/>
  <c r="AW109" i="42" s="1"/>
  <c r="AW103" i="42" s="1"/>
  <c r="AW107" i="32"/>
  <c r="AW106" i="32" s="1"/>
  <c r="AW109" i="32" s="1"/>
  <c r="AW103" i="32" s="1"/>
  <c r="AW107" i="41"/>
  <c r="AW106" i="41" s="1"/>
  <c r="AW109" i="41" s="1"/>
  <c r="AW103" i="41" s="1"/>
  <c r="AW107" i="1"/>
  <c r="AW8" i="55"/>
  <c r="AV3" i="56"/>
  <c r="AV81" i="49"/>
  <c r="AV62" i="49" s="1"/>
  <c r="AV63" i="49" s="1"/>
  <c r="AV81" i="48"/>
  <c r="AV62" i="48" s="1"/>
  <c r="AV63" i="48" s="1"/>
  <c r="AV81" i="47"/>
  <c r="AV62" i="47" s="1"/>
  <c r="AV63" i="47" s="1"/>
  <c r="AV81" i="46"/>
  <c r="AV62" i="46" s="1"/>
  <c r="AV63" i="46" s="1"/>
  <c r="AV81" i="44"/>
  <c r="AV62" i="44" s="1"/>
  <c r="AV63" i="44" s="1"/>
  <c r="AV81" i="40"/>
  <c r="AV62" i="40" s="1"/>
  <c r="AV63" i="40" s="1"/>
  <c r="AV81" i="45"/>
  <c r="AV62" i="45" s="1"/>
  <c r="AV63" i="45" s="1"/>
  <c r="AV81" i="43"/>
  <c r="AV62" i="43" s="1"/>
  <c r="AV63" i="43" s="1"/>
  <c r="AV81" i="41"/>
  <c r="AV62" i="41" s="1"/>
  <c r="AV63" i="41" s="1"/>
  <c r="AV81" i="42"/>
  <c r="AV62" i="42" s="1"/>
  <c r="AV63" i="42" s="1"/>
  <c r="AV81" i="1"/>
  <c r="AV62" i="1" s="1"/>
  <c r="AV63" i="1" s="1"/>
  <c r="AV81" i="32"/>
  <c r="AV62" i="32" s="1"/>
  <c r="AV63" i="32" s="1"/>
  <c r="AV62" i="59"/>
  <c r="AW72" i="33"/>
  <c r="AV155" i="42" l="1"/>
  <c r="AV64" i="42"/>
  <c r="AV65" i="42" s="1"/>
  <c r="AV68" i="42" s="1"/>
  <c r="AV155" i="40"/>
  <c r="AV64" i="40"/>
  <c r="AV65" i="40" s="1"/>
  <c r="AV68" i="40" s="1"/>
  <c r="AV155" i="48"/>
  <c r="AV64" i="48"/>
  <c r="AV65" i="48" s="1"/>
  <c r="AV68" i="48" s="1"/>
  <c r="AW106" i="1"/>
  <c r="AW97" i="33"/>
  <c r="AW101" i="44"/>
  <c r="AW215" i="33" s="1"/>
  <c r="AW66" i="44"/>
  <c r="AW101" i="46"/>
  <c r="AW217" i="33" s="1"/>
  <c r="AW66" i="46"/>
  <c r="AV64" i="41"/>
  <c r="AV65" i="41" s="1"/>
  <c r="AV68" i="41" s="1"/>
  <c r="AV155" i="41"/>
  <c r="AV155" i="44"/>
  <c r="AV64" i="44"/>
  <c r="AV65" i="44" s="1"/>
  <c r="AV68" i="44" s="1"/>
  <c r="AV155" i="49"/>
  <c r="AV64" i="49"/>
  <c r="AV65" i="49" s="1"/>
  <c r="AV68" i="49" s="1"/>
  <c r="AW101" i="41"/>
  <c r="AW211" i="33" s="1"/>
  <c r="AW66" i="41"/>
  <c r="AW101" i="43"/>
  <c r="AW213" i="33" s="1"/>
  <c r="AW66" i="43"/>
  <c r="AW101" i="47"/>
  <c r="AW218" i="33" s="1"/>
  <c r="AW66" i="47"/>
  <c r="AV155" i="32"/>
  <c r="AV64" i="32"/>
  <c r="AV65" i="32" s="1"/>
  <c r="AV68" i="32" s="1"/>
  <c r="AW64" i="59"/>
  <c r="AV155" i="43"/>
  <c r="AV64" i="43"/>
  <c r="AV65" i="43" s="1"/>
  <c r="AV68" i="43" s="1"/>
  <c r="AV64" i="46"/>
  <c r="AV65" i="46" s="1"/>
  <c r="AV68" i="46" s="1"/>
  <c r="AV155" i="46"/>
  <c r="AV55" i="56"/>
  <c r="AV56" i="56" s="1"/>
  <c r="AV37" i="56"/>
  <c r="AV38" i="56" s="1"/>
  <c r="AV47" i="56"/>
  <c r="AV42" i="56"/>
  <c r="AV43" i="56" s="1"/>
  <c r="AW101" i="32"/>
  <c r="AW210" i="33" s="1"/>
  <c r="AW66" i="32"/>
  <c r="AW101" i="40"/>
  <c r="AW214" i="33" s="1"/>
  <c r="AW66" i="40"/>
  <c r="AW101" i="48"/>
  <c r="AW219" i="33" s="1"/>
  <c r="AW66" i="48"/>
  <c r="AV64" i="1"/>
  <c r="AV65" i="1" s="1"/>
  <c r="AV155" i="1"/>
  <c r="AV155" i="45"/>
  <c r="AV64" i="45"/>
  <c r="AV65" i="45" s="1"/>
  <c r="AV68" i="45" s="1"/>
  <c r="AV155" i="47"/>
  <c r="AV64" i="47"/>
  <c r="AV65" i="47" s="1"/>
  <c r="AV68" i="47" s="1"/>
  <c r="AW90" i="33"/>
  <c r="AW83" i="33"/>
  <c r="AW101" i="42"/>
  <c r="AW212" i="33" s="1"/>
  <c r="AW66" i="42"/>
  <c r="AW101" i="45"/>
  <c r="AW216" i="33" s="1"/>
  <c r="AW66" i="45"/>
  <c r="AW101" i="49"/>
  <c r="AW220" i="33" s="1"/>
  <c r="AW66" i="49"/>
  <c r="AV139" i="47" l="1"/>
  <c r="AV73" i="47"/>
  <c r="AW74" i="47" s="1"/>
  <c r="AW41" i="56"/>
  <c r="AV139" i="44"/>
  <c r="AV73" i="44"/>
  <c r="AW74" i="44" s="1"/>
  <c r="AV139" i="40"/>
  <c r="AV73" i="40"/>
  <c r="AW74" i="40" s="1"/>
  <c r="AV68" i="1"/>
  <c r="AV43" i="33"/>
  <c r="AV49" i="56"/>
  <c r="AW46" i="56"/>
  <c r="AV84" i="46"/>
  <c r="AV139" i="46"/>
  <c r="AV73" i="46"/>
  <c r="AW74" i="46" s="1"/>
  <c r="AW109" i="1"/>
  <c r="AW103" i="1" s="1"/>
  <c r="AW96" i="33"/>
  <c r="AW104" i="33" s="1"/>
  <c r="AV60" i="56"/>
  <c r="AV133" i="33" s="1"/>
  <c r="AV59" i="56"/>
  <c r="AV139" i="43"/>
  <c r="AV73" i="43"/>
  <c r="AW74" i="43" s="1"/>
  <c r="AV139" i="32"/>
  <c r="AV73" i="32"/>
  <c r="AW74" i="32" s="1"/>
  <c r="AV139" i="49"/>
  <c r="AV73" i="49"/>
  <c r="AW74" i="49" s="1"/>
  <c r="AV139" i="48"/>
  <c r="AV73" i="48"/>
  <c r="AW74" i="48" s="1"/>
  <c r="AV84" i="42"/>
  <c r="AV139" i="42"/>
  <c r="AV73" i="42"/>
  <c r="AW74" i="42" s="1"/>
  <c r="AV139" i="45"/>
  <c r="AV73" i="45"/>
  <c r="AW74" i="45" s="1"/>
  <c r="AV52" i="56"/>
  <c r="AV139" i="41"/>
  <c r="AV73" i="41"/>
  <c r="AW74" i="41" s="1"/>
  <c r="AV84" i="41" l="1"/>
  <c r="AV84" i="43"/>
  <c r="AV84" i="48"/>
  <c r="AW85" i="32"/>
  <c r="AW277" i="51"/>
  <c r="AW61" i="32"/>
  <c r="AV88" i="46"/>
  <c r="AV87" i="46"/>
  <c r="AV38" i="33"/>
  <c r="AV42" i="33"/>
  <c r="AV47" i="59" s="1"/>
  <c r="AV44" i="33"/>
  <c r="AV40" i="33"/>
  <c r="AW85" i="40"/>
  <c r="AW281" i="51"/>
  <c r="AW61" i="40"/>
  <c r="AW85" i="44"/>
  <c r="AW282" i="51"/>
  <c r="AW61" i="44"/>
  <c r="AW85" i="45"/>
  <c r="AW283" i="51"/>
  <c r="AW61" i="45"/>
  <c r="AV88" i="41"/>
  <c r="AV87" i="41"/>
  <c r="AV88" i="42"/>
  <c r="AV87" i="42"/>
  <c r="AW85" i="49"/>
  <c r="AW287" i="51"/>
  <c r="AW61" i="49"/>
  <c r="AV88" i="43"/>
  <c r="AV87" i="43"/>
  <c r="AV46" i="33"/>
  <c r="AV49" i="59" s="1"/>
  <c r="AV139" i="1"/>
  <c r="AV73" i="1"/>
  <c r="AW74" i="1" s="1"/>
  <c r="AW85" i="47"/>
  <c r="AW285" i="51"/>
  <c r="AW61" i="47"/>
  <c r="AV87" i="48"/>
  <c r="AV88" i="48"/>
  <c r="AV84" i="45"/>
  <c r="AV84" i="32"/>
  <c r="AW101" i="1"/>
  <c r="AW209" i="33" s="1"/>
  <c r="AW66" i="1"/>
  <c r="AW85" i="46"/>
  <c r="AW284" i="51"/>
  <c r="AW61" i="46"/>
  <c r="AV48" i="56"/>
  <c r="AV84" i="40"/>
  <c r="AV84" i="44"/>
  <c r="AW85" i="48"/>
  <c r="AW286" i="51"/>
  <c r="AW61" i="48"/>
  <c r="AW85" i="41"/>
  <c r="AW278" i="51"/>
  <c r="AW61" i="41"/>
  <c r="AW85" i="42"/>
  <c r="AW279" i="51"/>
  <c r="AW61" i="42"/>
  <c r="AV84" i="49"/>
  <c r="AW85" i="43"/>
  <c r="AW280" i="51"/>
  <c r="AW61" i="43"/>
  <c r="AV61" i="56"/>
  <c r="AV132" i="33"/>
  <c r="AV75" i="59" s="1"/>
  <c r="AV84" i="47"/>
  <c r="AV84" i="1" l="1"/>
  <c r="AV87" i="47"/>
  <c r="AV88" i="47"/>
  <c r="AW67" i="43"/>
  <c r="DN53" i="57"/>
  <c r="AW78" i="43"/>
  <c r="AW77" i="43"/>
  <c r="AW128" i="43"/>
  <c r="AW112" i="43"/>
  <c r="AV88" i="49"/>
  <c r="AV87" i="49"/>
  <c r="AV88" i="45"/>
  <c r="AV87" i="45"/>
  <c r="AW67" i="32"/>
  <c r="DN50" i="57"/>
  <c r="AW128" i="32"/>
  <c r="AW78" i="32"/>
  <c r="AW77" i="32"/>
  <c r="AW112" i="32"/>
  <c r="AW67" i="42"/>
  <c r="DN52" i="57"/>
  <c r="AW78" i="42"/>
  <c r="AW77" i="42"/>
  <c r="AW128" i="42"/>
  <c r="AW112" i="42"/>
  <c r="AW67" i="46"/>
  <c r="DN57" i="57"/>
  <c r="AW77" i="46"/>
  <c r="AW78" i="46"/>
  <c r="AW128" i="46"/>
  <c r="AW112" i="46"/>
  <c r="AV132" i="48"/>
  <c r="AV133" i="48" s="1"/>
  <c r="AV134" i="48" s="1"/>
  <c r="AU79" i="48" s="1"/>
  <c r="AV148" i="48" s="1"/>
  <c r="AV214" i="51"/>
  <c r="AV230" i="51" s="1"/>
  <c r="AV90" i="48"/>
  <c r="AV130" i="48"/>
  <c r="AU129" i="48"/>
  <c r="AU131" i="48" s="1"/>
  <c r="AU140" i="48" s="1"/>
  <c r="AV132" i="43"/>
  <c r="AV133" i="43" s="1"/>
  <c r="AV134" i="43" s="1"/>
  <c r="AU79" i="43" s="1"/>
  <c r="AV148" i="43" s="1"/>
  <c r="AV208" i="51"/>
  <c r="AV224" i="51" s="1"/>
  <c r="AV90" i="43"/>
  <c r="AV130" i="43"/>
  <c r="AU129" i="43"/>
  <c r="AU131" i="43" s="1"/>
  <c r="AU140" i="43" s="1"/>
  <c r="AV132" i="41"/>
  <c r="AV133" i="41" s="1"/>
  <c r="AV134" i="41" s="1"/>
  <c r="AU79" i="41" s="1"/>
  <c r="AV148" i="41" s="1"/>
  <c r="AV206" i="51"/>
  <c r="AV222" i="51" s="1"/>
  <c r="AV90" i="41"/>
  <c r="AU129" i="41"/>
  <c r="AU131" i="41" s="1"/>
  <c r="AU140" i="41" s="1"/>
  <c r="AV130" i="41"/>
  <c r="AW67" i="48"/>
  <c r="DN59" i="57"/>
  <c r="AW78" i="48"/>
  <c r="AW128" i="48"/>
  <c r="AW77" i="48"/>
  <c r="AW112" i="48"/>
  <c r="AV88" i="44"/>
  <c r="AV87" i="44"/>
  <c r="AV87" i="40"/>
  <c r="AV88" i="40"/>
  <c r="AV88" i="1"/>
  <c r="AV87" i="1"/>
  <c r="AV48" i="33"/>
  <c r="AW67" i="49"/>
  <c r="DN60" i="57"/>
  <c r="AW128" i="49"/>
  <c r="AW77" i="49"/>
  <c r="AW78" i="49"/>
  <c r="AW112" i="49"/>
  <c r="AW67" i="45"/>
  <c r="DN56" i="57"/>
  <c r="AW78" i="45"/>
  <c r="AW128" i="45"/>
  <c r="AW77" i="45"/>
  <c r="AW112" i="45"/>
  <c r="AW67" i="44"/>
  <c r="DN55" i="57"/>
  <c r="AW77" i="44"/>
  <c r="AW78" i="44"/>
  <c r="AW128" i="44"/>
  <c r="AW112" i="44"/>
  <c r="AW67" i="40"/>
  <c r="DN54" i="57"/>
  <c r="AW128" i="40"/>
  <c r="AW77" i="40"/>
  <c r="AW78" i="40"/>
  <c r="AW112" i="40"/>
  <c r="AW67" i="41"/>
  <c r="DN51" i="57"/>
  <c r="AW78" i="41"/>
  <c r="AW77" i="41"/>
  <c r="AW128" i="41"/>
  <c r="AW112" i="41"/>
  <c r="AV62" i="56"/>
  <c r="AV135" i="33" s="1"/>
  <c r="AV134" i="33"/>
  <c r="AV76" i="59" s="1"/>
  <c r="AV88" i="32"/>
  <c r="AV87" i="32"/>
  <c r="AW67" i="47"/>
  <c r="DN58" i="57"/>
  <c r="AW77" i="47"/>
  <c r="AW78" i="47"/>
  <c r="AW128" i="47"/>
  <c r="AW112" i="47"/>
  <c r="AW85" i="1"/>
  <c r="AW49" i="33" s="1"/>
  <c r="AW51" i="59" s="1"/>
  <c r="AW276" i="51"/>
  <c r="AW61" i="1"/>
  <c r="AV132" i="42"/>
  <c r="AV133" i="42" s="1"/>
  <c r="AV134" i="42" s="1"/>
  <c r="AU79" i="42" s="1"/>
  <c r="AV148" i="42" s="1"/>
  <c r="AV207" i="51"/>
  <c r="AV223" i="51" s="1"/>
  <c r="AV90" i="42"/>
  <c r="AU129" i="42"/>
  <c r="AU131" i="42" s="1"/>
  <c r="AU140" i="42" s="1"/>
  <c r="AV130" i="42"/>
  <c r="AV132" i="46"/>
  <c r="AV133" i="46" s="1"/>
  <c r="AV134" i="46" s="1"/>
  <c r="AU79" i="46" s="1"/>
  <c r="AV148" i="46" s="1"/>
  <c r="AV212" i="51"/>
  <c r="AV228" i="51" s="1"/>
  <c r="AV90" i="46"/>
  <c r="AU129" i="46"/>
  <c r="AU131" i="46" s="1"/>
  <c r="AU140" i="46" s="1"/>
  <c r="AV130" i="46"/>
  <c r="AW288" i="51" l="1"/>
  <c r="AW116" i="44"/>
  <c r="AW119" i="44"/>
  <c r="AW114" i="44"/>
  <c r="AW115" i="44" s="1"/>
  <c r="AV132" i="44"/>
  <c r="AV133" i="44" s="1"/>
  <c r="AV134" i="44" s="1"/>
  <c r="AU79" i="44" s="1"/>
  <c r="AV148" i="44" s="1"/>
  <c r="AV210" i="51"/>
  <c r="AV226" i="51" s="1"/>
  <c r="AV90" i="44"/>
  <c r="AU129" i="44"/>
  <c r="AU131" i="44" s="1"/>
  <c r="AU140" i="44" s="1"/>
  <c r="AV130" i="44"/>
  <c r="AV93" i="41"/>
  <c r="AV94" i="41" s="1"/>
  <c r="AV91" i="41"/>
  <c r="AW119" i="42"/>
  <c r="AW116" i="42"/>
  <c r="AW114" i="42"/>
  <c r="AW115" i="42" s="1"/>
  <c r="AV132" i="45"/>
  <c r="AV133" i="45" s="1"/>
  <c r="AV134" i="45" s="1"/>
  <c r="AU79" i="45" s="1"/>
  <c r="AV148" i="45" s="1"/>
  <c r="AV211" i="51"/>
  <c r="AV227" i="51" s="1"/>
  <c r="AV90" i="45"/>
  <c r="AU129" i="45"/>
  <c r="AU131" i="45" s="1"/>
  <c r="AU140" i="45" s="1"/>
  <c r="AV130" i="45"/>
  <c r="AV77" i="59"/>
  <c r="AW50" i="32"/>
  <c r="AW50" i="40"/>
  <c r="AW50" i="41"/>
  <c r="AW50" i="49"/>
  <c r="AW50" i="47"/>
  <c r="AW50" i="48"/>
  <c r="AW50" i="46"/>
  <c r="AW50" i="42"/>
  <c r="AW50" i="1"/>
  <c r="AW50" i="44"/>
  <c r="AW50" i="45"/>
  <c r="AW50" i="43"/>
  <c r="AW119" i="40"/>
  <c r="AW116" i="40"/>
  <c r="AW114" i="40"/>
  <c r="AW115" i="40" s="1"/>
  <c r="AV53" i="33"/>
  <c r="AV54" i="59" s="1"/>
  <c r="AV52" i="33"/>
  <c r="AV53" i="59" s="1"/>
  <c r="AV87" i="33"/>
  <c r="AV50" i="59"/>
  <c r="AV369" i="33"/>
  <c r="AV375" i="33" s="1"/>
  <c r="AV376" i="33" s="1"/>
  <c r="AW119" i="48"/>
  <c r="AW116" i="48"/>
  <c r="AW114" i="48"/>
  <c r="AW115" i="48" s="1"/>
  <c r="AV93" i="43"/>
  <c r="AV94" i="43" s="1"/>
  <c r="AV91" i="43"/>
  <c r="AW119" i="46"/>
  <c r="AW116" i="46"/>
  <c r="AW114" i="46"/>
  <c r="AW115" i="46" s="1"/>
  <c r="AW119" i="41"/>
  <c r="AW116" i="41"/>
  <c r="AW114" i="41"/>
  <c r="AW115" i="41" s="1"/>
  <c r="AW119" i="49"/>
  <c r="AW116" i="49"/>
  <c r="AW114" i="49"/>
  <c r="AW115" i="49" s="1"/>
  <c r="AV51" i="33"/>
  <c r="AV52" i="59" s="1"/>
  <c r="AV132" i="40"/>
  <c r="AV133" i="40" s="1"/>
  <c r="AV134" i="40" s="1"/>
  <c r="AU79" i="40" s="1"/>
  <c r="AV148" i="40" s="1"/>
  <c r="AV209" i="51"/>
  <c r="AV225" i="51" s="1"/>
  <c r="AV90" i="40"/>
  <c r="AU129" i="40"/>
  <c r="AU131" i="40" s="1"/>
  <c r="AU140" i="40" s="1"/>
  <c r="AV130" i="40"/>
  <c r="AV93" i="48"/>
  <c r="AV94" i="48" s="1"/>
  <c r="AV91" i="48"/>
  <c r="AV132" i="49"/>
  <c r="AV133" i="49" s="1"/>
  <c r="AV134" i="49" s="1"/>
  <c r="AU79" i="49" s="1"/>
  <c r="AV148" i="49" s="1"/>
  <c r="AV215" i="51"/>
  <c r="AV231" i="51" s="1"/>
  <c r="AV90" i="49"/>
  <c r="AV130" i="49"/>
  <c r="AU129" i="49"/>
  <c r="AU131" i="49" s="1"/>
  <c r="AU140" i="49" s="1"/>
  <c r="AV132" i="47"/>
  <c r="AV133" i="47" s="1"/>
  <c r="AV134" i="47" s="1"/>
  <c r="AU79" i="47" s="1"/>
  <c r="AV148" i="47" s="1"/>
  <c r="AV213" i="51"/>
  <c r="AV229" i="51" s="1"/>
  <c r="AV90" i="47"/>
  <c r="AU129" i="47"/>
  <c r="AU131" i="47" s="1"/>
  <c r="AU140" i="47" s="1"/>
  <c r="AV130" i="47"/>
  <c r="AV93" i="46"/>
  <c r="AV94" i="46" s="1"/>
  <c r="AV91" i="46"/>
  <c r="AV93" i="42"/>
  <c r="AV94" i="42" s="1"/>
  <c r="AV91" i="42"/>
  <c r="AW67" i="1"/>
  <c r="AW45" i="33" s="1"/>
  <c r="AW39" i="33"/>
  <c r="DN49" i="57"/>
  <c r="DN61" i="57" s="1"/>
  <c r="AW128" i="1"/>
  <c r="AW78" i="1"/>
  <c r="AW77" i="1"/>
  <c r="AW112" i="1"/>
  <c r="AW119" i="47"/>
  <c r="AW116" i="47"/>
  <c r="AW114" i="47"/>
  <c r="AW115" i="47" s="1"/>
  <c r="AV132" i="32"/>
  <c r="AV133" i="32" s="1"/>
  <c r="AV134" i="32" s="1"/>
  <c r="AU79" i="32" s="1"/>
  <c r="AV148" i="32" s="1"/>
  <c r="AV205" i="51"/>
  <c r="AV221" i="51" s="1"/>
  <c r="AV90" i="32"/>
  <c r="AU129" i="32"/>
  <c r="AU131" i="32" s="1"/>
  <c r="AU140" i="32" s="1"/>
  <c r="AV130" i="32"/>
  <c r="AW119" i="45"/>
  <c r="AW116" i="45"/>
  <c r="AW114" i="45"/>
  <c r="AW115" i="45" s="1"/>
  <c r="AV132" i="1"/>
  <c r="AV133" i="1" s="1"/>
  <c r="AV134" i="1" s="1"/>
  <c r="AV204" i="51"/>
  <c r="AV220" i="51" s="1"/>
  <c r="AV90" i="1"/>
  <c r="AV130" i="1"/>
  <c r="AU129" i="1"/>
  <c r="AW119" i="32"/>
  <c r="AW116" i="32"/>
  <c r="AW114" i="32"/>
  <c r="AW115" i="32" s="1"/>
  <c r="AW119" i="43"/>
  <c r="AW116" i="43"/>
  <c r="AW114" i="43"/>
  <c r="AW115" i="43" s="1"/>
  <c r="AW124" i="32" l="1"/>
  <c r="AW121" i="32"/>
  <c r="AW102" i="32"/>
  <c r="AW71" i="32" s="1"/>
  <c r="AW70" i="32" s="1"/>
  <c r="AU131" i="1"/>
  <c r="AU140" i="1" s="1"/>
  <c r="AU137" i="1"/>
  <c r="AV136" i="1"/>
  <c r="AU79" i="1"/>
  <c r="AV148" i="1" s="1"/>
  <c r="AW119" i="1"/>
  <c r="AW116" i="1"/>
  <c r="AW114" i="1"/>
  <c r="AW115" i="1" s="1"/>
  <c r="AW124" i="41"/>
  <c r="AW121" i="41"/>
  <c r="AW102" i="41"/>
  <c r="AW71" i="41" s="1"/>
  <c r="AW70" i="41" s="1"/>
  <c r="AV93" i="45"/>
  <c r="AV94" i="45" s="1"/>
  <c r="AV91" i="45"/>
  <c r="AV93" i="44"/>
  <c r="AV94" i="44" s="1"/>
  <c r="AV91" i="44"/>
  <c r="AW121" i="44"/>
  <c r="AW102" i="44"/>
  <c r="AW71" i="44" s="1"/>
  <c r="AW70" i="44" s="1"/>
  <c r="AW124" i="44"/>
  <c r="AW102" i="49"/>
  <c r="AW71" i="49" s="1"/>
  <c r="AW70" i="49" s="1"/>
  <c r="AW124" i="49"/>
  <c r="AW121" i="49"/>
  <c r="AW124" i="46"/>
  <c r="AW121" i="46"/>
  <c r="AW102" i="46"/>
  <c r="AW71" i="46" s="1"/>
  <c r="AW70" i="46" s="1"/>
  <c r="AW124" i="42"/>
  <c r="AW121" i="42"/>
  <c r="AW102" i="42"/>
  <c r="AW71" i="42" s="1"/>
  <c r="AW70" i="42" s="1"/>
  <c r="AV93" i="1"/>
  <c r="AV94" i="1" s="1"/>
  <c r="AV91" i="1"/>
  <c r="AV93" i="32"/>
  <c r="AV94" i="32" s="1"/>
  <c r="AV91" i="32"/>
  <c r="AV93" i="47"/>
  <c r="AV94" i="47" s="1"/>
  <c r="AV91" i="47"/>
  <c r="AW124" i="48"/>
  <c r="AW121" i="48"/>
  <c r="AW102" i="48"/>
  <c r="AW71" i="48" s="1"/>
  <c r="AW70" i="48" s="1"/>
  <c r="AW124" i="40"/>
  <c r="AW121" i="40"/>
  <c r="AW102" i="40"/>
  <c r="AW71" i="40" s="1"/>
  <c r="AW70" i="40" s="1"/>
  <c r="AW296" i="51"/>
  <c r="AW299" i="51"/>
  <c r="AW293" i="51"/>
  <c r="AW301" i="51"/>
  <c r="AW295" i="51"/>
  <c r="AW291" i="51"/>
  <c r="AW292" i="51"/>
  <c r="AW298" i="51"/>
  <c r="AW294" i="51"/>
  <c r="AW300" i="51"/>
  <c r="AW297" i="51"/>
  <c r="AW124" i="43"/>
  <c r="AW121" i="43"/>
  <c r="AW102" i="43"/>
  <c r="AW71" i="43" s="1"/>
  <c r="AW70" i="43" s="1"/>
  <c r="AW124" i="45"/>
  <c r="AW121" i="45"/>
  <c r="AW102" i="45"/>
  <c r="AW71" i="45" s="1"/>
  <c r="AW70" i="45" s="1"/>
  <c r="AW124" i="47"/>
  <c r="AW121" i="47"/>
  <c r="AW102" i="47"/>
  <c r="AW71" i="47" s="1"/>
  <c r="AW70" i="47" s="1"/>
  <c r="AW48" i="59"/>
  <c r="AV93" i="49"/>
  <c r="AV94" i="49" s="1"/>
  <c r="AV91" i="49"/>
  <c r="AV93" i="40"/>
  <c r="AV94" i="40" s="1"/>
  <c r="AV91" i="40"/>
  <c r="AW290" i="51"/>
  <c r="AW162" i="33" l="1"/>
  <c r="AW86" i="45"/>
  <c r="AW158" i="33"/>
  <c r="AW86" i="42"/>
  <c r="AW166" i="33"/>
  <c r="AW86" i="49"/>
  <c r="AW165" i="33"/>
  <c r="AW86" i="48"/>
  <c r="AW161" i="33"/>
  <c r="AW86" i="44"/>
  <c r="AW164" i="33"/>
  <c r="AW86" i="47"/>
  <c r="AW305" i="51"/>
  <c r="AW309" i="51" s="1"/>
  <c r="AW304" i="51"/>
  <c r="AW159" i="33"/>
  <c r="AW86" i="43"/>
  <c r="AW160" i="33"/>
  <c r="AW86" i="40"/>
  <c r="AW163" i="33"/>
  <c r="AW86" i="46"/>
  <c r="AW157" i="33"/>
  <c r="AW86" i="41"/>
  <c r="AW124" i="1"/>
  <c r="AW121" i="1"/>
  <c r="AW124" i="33" s="1"/>
  <c r="AW101" i="33" s="1"/>
  <c r="AW102" i="1"/>
  <c r="AW71" i="1" s="1"/>
  <c r="AW156" i="33"/>
  <c r="AW86" i="32"/>
  <c r="AW245" i="33" l="1"/>
  <c r="AW230" i="33"/>
  <c r="AW242" i="33"/>
  <c r="AW227" i="33"/>
  <c r="AW70" i="1"/>
  <c r="AW5" i="59" s="1"/>
  <c r="AW56" i="33"/>
  <c r="AW241" i="33"/>
  <c r="AW226" i="33"/>
  <c r="AW244" i="33"/>
  <c r="AW229" i="33"/>
  <c r="AW155" i="33"/>
  <c r="AW86" i="1"/>
  <c r="AW247" i="33"/>
  <c r="AW232" i="33"/>
  <c r="AW243" i="33"/>
  <c r="AW228" i="33"/>
  <c r="AW248" i="33"/>
  <c r="AW233" i="33"/>
  <c r="AW250" i="33"/>
  <c r="AW235" i="33"/>
  <c r="AW240" i="33"/>
  <c r="AW225" i="33"/>
  <c r="AW308" i="51"/>
  <c r="AW310" i="51" s="1"/>
  <c r="AW306" i="51"/>
  <c r="AW249" i="33"/>
  <c r="AW234" i="33"/>
  <c r="AW246" i="33"/>
  <c r="AW231" i="33"/>
  <c r="AW344" i="51" l="1"/>
  <c r="AW348" i="51"/>
  <c r="AW352" i="51"/>
  <c r="AW347" i="51"/>
  <c r="AW351" i="51"/>
  <c r="AW355" i="51"/>
  <c r="AW346" i="51"/>
  <c r="AW350" i="51"/>
  <c r="AW354" i="51"/>
  <c r="AW345" i="51"/>
  <c r="AW349" i="51"/>
  <c r="AW353" i="51"/>
  <c r="AW184" i="33"/>
  <c r="AW167" i="33"/>
  <c r="AW239" i="33"/>
  <c r="AW251" i="33" s="1"/>
  <c r="AW224" i="33"/>
  <c r="AW236" i="33" s="1"/>
  <c r="AW57" i="33"/>
  <c r="AW57" i="59" s="1"/>
  <c r="AW56" i="59"/>
  <c r="AW64" i="33"/>
  <c r="AW55" i="33"/>
  <c r="AW55" i="59"/>
  <c r="AX59" i="33"/>
  <c r="AW65" i="33" l="1"/>
  <c r="AX84" i="33" s="1"/>
  <c r="AW61" i="59"/>
  <c r="AY61" i="33"/>
  <c r="AX60" i="33"/>
  <c r="AW71" i="33"/>
  <c r="AW113" i="33"/>
  <c r="AW119" i="33" s="1"/>
  <c r="AW186" i="33"/>
  <c r="AW185" i="33"/>
  <c r="AW114" i="33" s="1"/>
  <c r="AW63" i="59" l="1"/>
  <c r="AW70" i="33"/>
  <c r="AY59" i="59"/>
  <c r="AZ62" i="33"/>
  <c r="AZ60" i="59" s="1"/>
  <c r="AX91" i="33"/>
  <c r="AX9" i="55"/>
  <c r="AX4" i="56"/>
  <c r="AX58" i="59"/>
  <c r="AX107" i="49" l="1"/>
  <c r="AX106" i="49" s="1"/>
  <c r="AX109" i="49" s="1"/>
  <c r="AX103" i="49" s="1"/>
  <c r="AX107" i="48"/>
  <c r="AX106" i="48" s="1"/>
  <c r="AX109" i="48" s="1"/>
  <c r="AX103" i="48" s="1"/>
  <c r="AX107" i="47"/>
  <c r="AX106" i="47" s="1"/>
  <c r="AX109" i="47" s="1"/>
  <c r="AX103" i="47" s="1"/>
  <c r="AX107" i="46"/>
  <c r="AX106" i="46" s="1"/>
  <c r="AX109" i="46" s="1"/>
  <c r="AX103" i="46" s="1"/>
  <c r="AX107" i="45"/>
  <c r="AX106" i="45" s="1"/>
  <c r="AX109" i="45" s="1"/>
  <c r="AX103" i="45" s="1"/>
  <c r="AX107" i="44"/>
  <c r="AX106" i="44" s="1"/>
  <c r="AX109" i="44" s="1"/>
  <c r="AX103" i="44" s="1"/>
  <c r="AX107" i="40"/>
  <c r="AX106" i="40" s="1"/>
  <c r="AX109" i="40" s="1"/>
  <c r="AX103" i="40" s="1"/>
  <c r="AX107" i="43"/>
  <c r="AX106" i="43" s="1"/>
  <c r="AX109" i="43" s="1"/>
  <c r="AX103" i="43" s="1"/>
  <c r="AX107" i="32"/>
  <c r="AX106" i="32" s="1"/>
  <c r="AX109" i="32" s="1"/>
  <c r="AX103" i="32" s="1"/>
  <c r="AX107" i="41"/>
  <c r="AX106" i="41" s="1"/>
  <c r="AX109" i="41" s="1"/>
  <c r="AX103" i="41" s="1"/>
  <c r="AX107" i="42"/>
  <c r="AX106" i="42" s="1"/>
  <c r="AX109" i="42" s="1"/>
  <c r="AX103" i="42" s="1"/>
  <c r="AX107" i="1"/>
  <c r="AX8" i="55"/>
  <c r="AW3" i="56"/>
  <c r="AW81" i="49"/>
  <c r="AW62" i="49" s="1"/>
  <c r="AW63" i="49" s="1"/>
  <c r="AW81" i="48"/>
  <c r="AW62" i="48" s="1"/>
  <c r="AW63" i="48" s="1"/>
  <c r="AW81" i="47"/>
  <c r="AW62" i="47" s="1"/>
  <c r="AW63" i="47" s="1"/>
  <c r="AW81" i="46"/>
  <c r="AW62" i="46" s="1"/>
  <c r="AW63" i="46" s="1"/>
  <c r="AW81" i="45"/>
  <c r="AW62" i="45" s="1"/>
  <c r="AW63" i="45" s="1"/>
  <c r="AW81" i="44"/>
  <c r="AW62" i="44" s="1"/>
  <c r="AW63" i="44" s="1"/>
  <c r="AW81" i="40"/>
  <c r="AW62" i="40" s="1"/>
  <c r="AW63" i="40" s="1"/>
  <c r="AW81" i="43"/>
  <c r="AW62" i="43" s="1"/>
  <c r="AW63" i="43" s="1"/>
  <c r="AW81" i="41"/>
  <c r="AW62" i="41" s="1"/>
  <c r="AW63" i="41" s="1"/>
  <c r="AW81" i="42"/>
  <c r="AW62" i="42" s="1"/>
  <c r="AW63" i="42" s="1"/>
  <c r="AW81" i="1"/>
  <c r="AW62" i="1" s="1"/>
  <c r="AW63" i="1" s="1"/>
  <c r="AW81" i="32"/>
  <c r="AW62" i="32" s="1"/>
  <c r="AW63" i="32" s="1"/>
  <c r="AW62" i="59"/>
  <c r="AX72" i="33"/>
  <c r="AW155" i="1" l="1"/>
  <c r="AW64" i="1"/>
  <c r="AW65" i="1" s="1"/>
  <c r="AW155" i="42"/>
  <c r="AW64" i="42"/>
  <c r="AW65" i="42" s="1"/>
  <c r="AW68" i="42" s="1"/>
  <c r="AW155" i="44"/>
  <c r="AW64" i="44"/>
  <c r="AW65" i="44" s="1"/>
  <c r="AW68" i="44" s="1"/>
  <c r="AW155" i="48"/>
  <c r="AW64" i="48"/>
  <c r="AW65" i="48" s="1"/>
  <c r="AW68" i="48" s="1"/>
  <c r="AX106" i="1"/>
  <c r="AX97" i="33"/>
  <c r="AX101" i="43"/>
  <c r="AX213" i="33" s="1"/>
  <c r="AX66" i="43"/>
  <c r="AX101" i="46"/>
  <c r="AX217" i="33" s="1"/>
  <c r="AX66" i="46"/>
  <c r="AW155" i="32"/>
  <c r="AW64" i="32"/>
  <c r="AW65" i="32" s="1"/>
  <c r="AW68" i="32" s="1"/>
  <c r="AW155" i="45"/>
  <c r="AW64" i="45"/>
  <c r="AW65" i="45" s="1"/>
  <c r="AW68" i="45" s="1"/>
  <c r="AW155" i="49"/>
  <c r="AW64" i="49"/>
  <c r="AW65" i="49" s="1"/>
  <c r="AW68" i="49" s="1"/>
  <c r="AX101" i="42"/>
  <c r="AX212" i="33" s="1"/>
  <c r="AX66" i="42"/>
  <c r="AX101" i="40"/>
  <c r="AX214" i="33" s="1"/>
  <c r="AX66" i="40"/>
  <c r="AX101" i="47"/>
  <c r="AX218" i="33" s="1"/>
  <c r="AX66" i="47"/>
  <c r="AW155" i="41"/>
  <c r="AW64" i="41"/>
  <c r="AW65" i="41" s="1"/>
  <c r="AW68" i="41" s="1"/>
  <c r="AX64" i="59"/>
  <c r="AW155" i="43"/>
  <c r="AW64" i="43"/>
  <c r="AW65" i="43" s="1"/>
  <c r="AW68" i="43" s="1"/>
  <c r="AW64" i="46"/>
  <c r="AW65" i="46" s="1"/>
  <c r="AW68" i="46" s="1"/>
  <c r="AW155" i="46"/>
  <c r="AW55" i="56"/>
  <c r="AW56" i="56" s="1"/>
  <c r="AW37" i="56"/>
  <c r="AW38" i="56" s="1"/>
  <c r="AW47" i="56"/>
  <c r="AW42" i="56"/>
  <c r="AW43" i="56" s="1"/>
  <c r="AX101" i="41"/>
  <c r="AX211" i="33" s="1"/>
  <c r="AX66" i="41"/>
  <c r="AX101" i="44"/>
  <c r="AX215" i="33" s="1"/>
  <c r="AX66" i="44"/>
  <c r="AX101" i="48"/>
  <c r="AX219" i="33" s="1"/>
  <c r="AX66" i="48"/>
  <c r="AW155" i="40"/>
  <c r="AW64" i="40"/>
  <c r="AW65" i="40" s="1"/>
  <c r="AW68" i="40" s="1"/>
  <c r="AW64" i="47"/>
  <c r="AW65" i="47" s="1"/>
  <c r="AW68" i="47" s="1"/>
  <c r="AW155" i="47"/>
  <c r="AX90" i="33"/>
  <c r="AX83" i="33"/>
  <c r="AX101" i="32"/>
  <c r="AX210" i="33" s="1"/>
  <c r="AX66" i="32"/>
  <c r="AX101" i="45"/>
  <c r="AX216" i="33" s="1"/>
  <c r="AX66" i="45"/>
  <c r="AX101" i="49"/>
  <c r="AX220" i="33" s="1"/>
  <c r="AX66" i="49"/>
  <c r="AW59" i="56" l="1"/>
  <c r="AW60" i="56"/>
  <c r="AW133" i="33" s="1"/>
  <c r="AW84" i="43"/>
  <c r="AW139" i="43"/>
  <c r="AW73" i="43"/>
  <c r="AX74" i="43" s="1"/>
  <c r="AW139" i="41"/>
  <c r="AW73" i="41"/>
  <c r="AX74" i="41" s="1"/>
  <c r="AW139" i="49"/>
  <c r="AW73" i="49"/>
  <c r="AX74" i="49" s="1"/>
  <c r="AW139" i="32"/>
  <c r="AW73" i="32"/>
  <c r="AX74" i="32" s="1"/>
  <c r="AW139" i="48"/>
  <c r="AW73" i="48"/>
  <c r="AX74" i="48" s="1"/>
  <c r="AW84" i="42"/>
  <c r="AW139" i="42"/>
  <c r="AW73" i="42"/>
  <c r="AX74" i="42" s="1"/>
  <c r="AW139" i="47"/>
  <c r="AW73" i="47"/>
  <c r="AX74" i="47" s="1"/>
  <c r="AW52" i="56"/>
  <c r="AW139" i="40"/>
  <c r="AW73" i="40"/>
  <c r="AX74" i="40" s="1"/>
  <c r="AW139" i="45"/>
  <c r="AW73" i="45"/>
  <c r="AX74" i="45" s="1"/>
  <c r="AW139" i="44"/>
  <c r="AW73" i="44"/>
  <c r="AX74" i="44" s="1"/>
  <c r="AW68" i="1"/>
  <c r="AW43" i="33"/>
  <c r="AX41" i="56"/>
  <c r="AX46" i="56"/>
  <c r="AW49" i="56"/>
  <c r="AW139" i="46"/>
  <c r="AW73" i="46"/>
  <c r="AX74" i="46" s="1"/>
  <c r="AX109" i="1"/>
  <c r="AX103" i="1" s="1"/>
  <c r="AX96" i="33"/>
  <c r="AX104" i="33" s="1"/>
  <c r="AW84" i="40" l="1"/>
  <c r="AW84" i="41"/>
  <c r="AW84" i="48"/>
  <c r="AW87" i="48" s="1"/>
  <c r="AX101" i="1"/>
  <c r="AX209" i="33" s="1"/>
  <c r="AX66" i="1"/>
  <c r="AW88" i="40"/>
  <c r="AW87" i="40"/>
  <c r="AW88" i="48"/>
  <c r="AX85" i="49"/>
  <c r="AX287" i="51"/>
  <c r="AX61" i="49"/>
  <c r="AW88" i="43"/>
  <c r="AW87" i="43"/>
  <c r="AW84" i="46"/>
  <c r="AW38" i="33"/>
  <c r="AW40" i="33"/>
  <c r="AW44" i="33"/>
  <c r="AW42" i="33"/>
  <c r="AW47" i="59" s="1"/>
  <c r="AW84" i="44"/>
  <c r="AW84" i="45"/>
  <c r="AW84" i="47"/>
  <c r="AW88" i="42"/>
  <c r="AW87" i="42"/>
  <c r="AX85" i="32"/>
  <c r="AX277" i="51"/>
  <c r="AX61" i="32"/>
  <c r="AW88" i="41"/>
  <c r="AW87" i="41"/>
  <c r="AW48" i="56"/>
  <c r="AW46" i="33"/>
  <c r="AW49" i="59" s="1"/>
  <c r="AW139" i="1"/>
  <c r="AW73" i="1"/>
  <c r="AX74" i="1" s="1"/>
  <c r="AX85" i="40"/>
  <c r="AX281" i="51"/>
  <c r="AX61" i="40"/>
  <c r="AX85" i="48"/>
  <c r="AX286" i="51"/>
  <c r="AX61" i="48"/>
  <c r="AW84" i="49"/>
  <c r="AX85" i="43"/>
  <c r="AX280" i="51"/>
  <c r="AX61" i="43"/>
  <c r="AX85" i="46"/>
  <c r="AX284" i="51"/>
  <c r="AX61" i="46"/>
  <c r="AX85" i="44"/>
  <c r="AX282" i="51"/>
  <c r="AX61" i="44"/>
  <c r="AX85" i="45"/>
  <c r="AX283" i="51"/>
  <c r="AX61" i="45"/>
  <c r="AX85" i="47"/>
  <c r="AX285" i="51"/>
  <c r="AX61" i="47"/>
  <c r="AX85" i="42"/>
  <c r="AX279" i="51"/>
  <c r="AX61" i="42"/>
  <c r="AW84" i="32"/>
  <c r="AX85" i="41"/>
  <c r="AX278" i="51"/>
  <c r="AX61" i="41"/>
  <c r="AW61" i="56"/>
  <c r="AW132" i="33"/>
  <c r="AW75" i="59" s="1"/>
  <c r="AX67" i="46" l="1"/>
  <c r="DO57" i="57"/>
  <c r="AX77" i="46"/>
  <c r="AX78" i="46"/>
  <c r="AX128" i="46"/>
  <c r="AX112" i="46"/>
  <c r="AX67" i="43"/>
  <c r="DO53" i="57"/>
  <c r="AX77" i="43"/>
  <c r="AX78" i="43"/>
  <c r="AX128" i="43"/>
  <c r="AX112" i="43"/>
  <c r="AW88" i="49"/>
  <c r="AW87" i="49"/>
  <c r="AW84" i="1"/>
  <c r="AW88" i="47"/>
  <c r="AW87" i="47"/>
  <c r="AW62" i="56"/>
  <c r="AW135" i="33" s="1"/>
  <c r="AW134" i="33"/>
  <c r="AW76" i="59" s="1"/>
  <c r="AX67" i="48"/>
  <c r="DO59" i="57"/>
  <c r="AX78" i="48"/>
  <c r="AX77" i="48"/>
  <c r="AX128" i="48"/>
  <c r="AX112" i="48"/>
  <c r="AX77" i="40"/>
  <c r="AX78" i="40"/>
  <c r="AX67" i="40"/>
  <c r="DO54" i="57"/>
  <c r="AX128" i="40"/>
  <c r="AX112" i="40"/>
  <c r="AX85" i="1"/>
  <c r="AX49" i="33" s="1"/>
  <c r="AX51" i="59" s="1"/>
  <c r="AX276" i="51"/>
  <c r="AX61" i="1"/>
  <c r="AW132" i="41"/>
  <c r="AW133" i="41" s="1"/>
  <c r="AW134" i="41" s="1"/>
  <c r="AV79" i="41" s="1"/>
  <c r="AW148" i="41" s="1"/>
  <c r="AW206" i="51"/>
  <c r="AW222" i="51" s="1"/>
  <c r="AW90" i="41"/>
  <c r="AV129" i="41"/>
  <c r="AV131" i="41" s="1"/>
  <c r="AV140" i="41" s="1"/>
  <c r="AW130" i="41"/>
  <c r="AW88" i="45"/>
  <c r="AW87" i="45"/>
  <c r="AW132" i="43"/>
  <c r="AW133" i="43" s="1"/>
  <c r="AW134" i="43" s="1"/>
  <c r="AV79" i="43" s="1"/>
  <c r="AW148" i="43" s="1"/>
  <c r="AW208" i="51"/>
  <c r="AW224" i="51" s="1"/>
  <c r="AW90" i="43"/>
  <c r="AW130" i="43"/>
  <c r="AV129" i="43"/>
  <c r="AV131" i="43" s="1"/>
  <c r="AV140" i="43" s="1"/>
  <c r="AW132" i="40"/>
  <c r="AW133" i="40" s="1"/>
  <c r="AW134" i="40" s="1"/>
  <c r="AV79" i="40" s="1"/>
  <c r="AW148" i="40" s="1"/>
  <c r="AW209" i="51"/>
  <c r="AW225" i="51" s="1"/>
  <c r="AW90" i="40"/>
  <c r="AW130" i="40"/>
  <c r="AV129" i="40"/>
  <c r="AV131" i="40" s="1"/>
  <c r="AV140" i="40" s="1"/>
  <c r="AX67" i="41"/>
  <c r="DO51" i="57"/>
  <c r="AX77" i="41"/>
  <c r="AX128" i="41"/>
  <c r="AX78" i="41"/>
  <c r="AX112" i="41"/>
  <c r="AW88" i="32"/>
  <c r="AW87" i="32"/>
  <c r="AX67" i="32"/>
  <c r="DO50" i="57"/>
  <c r="AX77" i="32"/>
  <c r="AX128" i="32"/>
  <c r="AX78" i="32"/>
  <c r="AX112" i="32"/>
  <c r="AW88" i="44"/>
  <c r="AW87" i="44"/>
  <c r="AX67" i="49"/>
  <c r="DO60" i="57"/>
  <c r="AX128" i="49"/>
  <c r="AX77" i="49"/>
  <c r="AX78" i="49"/>
  <c r="AX112" i="49"/>
  <c r="AX67" i="42"/>
  <c r="DO52" i="57"/>
  <c r="AX128" i="42"/>
  <c r="AX78" i="42"/>
  <c r="AX77" i="42"/>
  <c r="AX112" i="42"/>
  <c r="AX67" i="47"/>
  <c r="DO58" i="57"/>
  <c r="AX78" i="47"/>
  <c r="AX128" i="47"/>
  <c r="AX77" i="47"/>
  <c r="AX112" i="47"/>
  <c r="AX67" i="45"/>
  <c r="DO56" i="57"/>
  <c r="AX128" i="45"/>
  <c r="AX77" i="45"/>
  <c r="AX78" i="45"/>
  <c r="AX112" i="45"/>
  <c r="AX67" i="44"/>
  <c r="DO55" i="57"/>
  <c r="AX78" i="44"/>
  <c r="AX77" i="44"/>
  <c r="AX128" i="44"/>
  <c r="AX112" i="44"/>
  <c r="AW132" i="42"/>
  <c r="AW133" i="42" s="1"/>
  <c r="AW134" i="42" s="1"/>
  <c r="AV79" i="42" s="1"/>
  <c r="AW148" i="42" s="1"/>
  <c r="AW207" i="51"/>
  <c r="AW223" i="51" s="1"/>
  <c r="AW90" i="42"/>
  <c r="AV129" i="42"/>
  <c r="AV131" i="42" s="1"/>
  <c r="AV140" i="42" s="1"/>
  <c r="AW130" i="42"/>
  <c r="AW88" i="46"/>
  <c r="AW87" i="46"/>
  <c r="AW132" i="48"/>
  <c r="AW133" i="48" s="1"/>
  <c r="AW134" i="48" s="1"/>
  <c r="AV79" i="48" s="1"/>
  <c r="AW148" i="48" s="1"/>
  <c r="AW214" i="51"/>
  <c r="AW230" i="51" s="1"/>
  <c r="AW90" i="48"/>
  <c r="AW130" i="48"/>
  <c r="AV129" i="48"/>
  <c r="AV131" i="48" s="1"/>
  <c r="AV140" i="48" s="1"/>
  <c r="AX119" i="47" l="1"/>
  <c r="AX116" i="47"/>
  <c r="AX114" i="47"/>
  <c r="AX115" i="47" s="1"/>
  <c r="AW93" i="43"/>
  <c r="AW94" i="43" s="1"/>
  <c r="AW91" i="43"/>
  <c r="AW132" i="45"/>
  <c r="AW133" i="45" s="1"/>
  <c r="AW134" i="45" s="1"/>
  <c r="AV79" i="45" s="1"/>
  <c r="AW148" i="45" s="1"/>
  <c r="AW211" i="51"/>
  <c r="AW227" i="51" s="1"/>
  <c r="AW90" i="45"/>
  <c r="AV129" i="45"/>
  <c r="AV131" i="45" s="1"/>
  <c r="AV140" i="45" s="1"/>
  <c r="AW130" i="45"/>
  <c r="AW132" i="49"/>
  <c r="AW133" i="49" s="1"/>
  <c r="AW134" i="49" s="1"/>
  <c r="AV79" i="49" s="1"/>
  <c r="AW148" i="49" s="1"/>
  <c r="AW215" i="51"/>
  <c r="AW231" i="51" s="1"/>
  <c r="AW90" i="49"/>
  <c r="AV129" i="49"/>
  <c r="AV131" i="49" s="1"/>
  <c r="AV140" i="49" s="1"/>
  <c r="AW130" i="49"/>
  <c r="AX116" i="46"/>
  <c r="AX119" i="46"/>
  <c r="AX114" i="46"/>
  <c r="AX115" i="46" s="1"/>
  <c r="AX119" i="45"/>
  <c r="AX116" i="45"/>
  <c r="AX114" i="45"/>
  <c r="AX115" i="45" s="1"/>
  <c r="AW132" i="32"/>
  <c r="AW133" i="32" s="1"/>
  <c r="AW134" i="32" s="1"/>
  <c r="AV79" i="32" s="1"/>
  <c r="AW148" i="32" s="1"/>
  <c r="AW205" i="51"/>
  <c r="AW221" i="51" s="1"/>
  <c r="AW90" i="32"/>
  <c r="AV129" i="32"/>
  <c r="AV131" i="32" s="1"/>
  <c r="AV140" i="32" s="1"/>
  <c r="AW130" i="32"/>
  <c r="AX119" i="48"/>
  <c r="AX116" i="48"/>
  <c r="AX114" i="48"/>
  <c r="AX115" i="48" s="1"/>
  <c r="AW132" i="47"/>
  <c r="AW133" i="47" s="1"/>
  <c r="AW134" i="47" s="1"/>
  <c r="AV79" i="47" s="1"/>
  <c r="AW148" i="47" s="1"/>
  <c r="AW213" i="51"/>
  <c r="AW229" i="51" s="1"/>
  <c r="AW90" i="47"/>
  <c r="AV129" i="47"/>
  <c r="AV131" i="47" s="1"/>
  <c r="AV140" i="47" s="1"/>
  <c r="AW130" i="47"/>
  <c r="AX119" i="43"/>
  <c r="AX116" i="43"/>
  <c r="AX114" i="43"/>
  <c r="AX115" i="43" s="1"/>
  <c r="AX119" i="44"/>
  <c r="AX116" i="44"/>
  <c r="AX114" i="44"/>
  <c r="AX115" i="44" s="1"/>
  <c r="AX119" i="49"/>
  <c r="AX116" i="49"/>
  <c r="AX114" i="49"/>
  <c r="AX115" i="49" s="1"/>
  <c r="AW132" i="44"/>
  <c r="AW133" i="44" s="1"/>
  <c r="AW134" i="44" s="1"/>
  <c r="AV79" i="44" s="1"/>
  <c r="AW148" i="44" s="1"/>
  <c r="AW210" i="51"/>
  <c r="AW226" i="51" s="1"/>
  <c r="AW90" i="44"/>
  <c r="AW130" i="44"/>
  <c r="AV129" i="44"/>
  <c r="AV131" i="44" s="1"/>
  <c r="AV140" i="44" s="1"/>
  <c r="AX119" i="41"/>
  <c r="AX116" i="41"/>
  <c r="AX114" i="41"/>
  <c r="AX115" i="41" s="1"/>
  <c r="AX67" i="1"/>
  <c r="AX45" i="33" s="1"/>
  <c r="AX39" i="33"/>
  <c r="DO49" i="57"/>
  <c r="DO61" i="57" s="1"/>
  <c r="AX78" i="1"/>
  <c r="AX128" i="1"/>
  <c r="AX77" i="1"/>
  <c r="AX112" i="1"/>
  <c r="AX119" i="40"/>
  <c r="AX116" i="40"/>
  <c r="AX114" i="40"/>
  <c r="AX115" i="40" s="1"/>
  <c r="AW88" i="1"/>
  <c r="AW87" i="1"/>
  <c r="AW51" i="33" s="1"/>
  <c r="AW52" i="59" s="1"/>
  <c r="AW48" i="33"/>
  <c r="AW93" i="48"/>
  <c r="AW94" i="48" s="1"/>
  <c r="AW91" i="48"/>
  <c r="AW93" i="42"/>
  <c r="AW94" i="42" s="1"/>
  <c r="AW91" i="42"/>
  <c r="AW132" i="46"/>
  <c r="AW133" i="46" s="1"/>
  <c r="AW134" i="46" s="1"/>
  <c r="AV79" i="46" s="1"/>
  <c r="AW148" i="46" s="1"/>
  <c r="AW212" i="51"/>
  <c r="AW228" i="51" s="1"/>
  <c r="AW90" i="46"/>
  <c r="AW130" i="46"/>
  <c r="AV129" i="46"/>
  <c r="AV131" i="46" s="1"/>
  <c r="AV140" i="46" s="1"/>
  <c r="AX119" i="42"/>
  <c r="AX116" i="42"/>
  <c r="AX114" i="42"/>
  <c r="AX115" i="42" s="1"/>
  <c r="AX119" i="32"/>
  <c r="AX116" i="32"/>
  <c r="AX114" i="32"/>
  <c r="AX115" i="32" s="1"/>
  <c r="AW93" i="40"/>
  <c r="AW94" i="40" s="1"/>
  <c r="AW91" i="40"/>
  <c r="AW93" i="41"/>
  <c r="AW94" i="41" s="1"/>
  <c r="AW91" i="41"/>
  <c r="AX288" i="51"/>
  <c r="AW77" i="59"/>
  <c r="AX50" i="32"/>
  <c r="AX50" i="40"/>
  <c r="AX50" i="47"/>
  <c r="AX50" i="41"/>
  <c r="AX50" i="49"/>
  <c r="AX50" i="44"/>
  <c r="AX50" i="42"/>
  <c r="AX50" i="48"/>
  <c r="AX50" i="46"/>
  <c r="AX50" i="45"/>
  <c r="AX50" i="1"/>
  <c r="AX50" i="43"/>
  <c r="AX292" i="51" l="1"/>
  <c r="AX296" i="51"/>
  <c r="AX300" i="51"/>
  <c r="AX293" i="51"/>
  <c r="AX295" i="51"/>
  <c r="AX291" i="51"/>
  <c r="AX301" i="51"/>
  <c r="AX299" i="51"/>
  <c r="AX298" i="51"/>
  <c r="AX297" i="51"/>
  <c r="AX294" i="51"/>
  <c r="AX124" i="32"/>
  <c r="AX121" i="32"/>
  <c r="AX102" i="32"/>
  <c r="AX71" i="32" s="1"/>
  <c r="AX70" i="32" s="1"/>
  <c r="AW132" i="1"/>
  <c r="AW133" i="1" s="1"/>
  <c r="AW134" i="1" s="1"/>
  <c r="AW204" i="51"/>
  <c r="AW220" i="51" s="1"/>
  <c r="AW90" i="1"/>
  <c r="AV129" i="1"/>
  <c r="AW130" i="1"/>
  <c r="AX119" i="1"/>
  <c r="AX116" i="1"/>
  <c r="AX114" i="1"/>
  <c r="AX115" i="1" s="1"/>
  <c r="AW93" i="44"/>
  <c r="AW94" i="44" s="1"/>
  <c r="AW91" i="44"/>
  <c r="AX124" i="44"/>
  <c r="AX121" i="44"/>
  <c r="AX102" i="44"/>
  <c r="AX71" i="44" s="1"/>
  <c r="AX70" i="44" s="1"/>
  <c r="AX124" i="43"/>
  <c r="AX121" i="43"/>
  <c r="AX102" i="43"/>
  <c r="AX71" i="43" s="1"/>
  <c r="AX70" i="43" s="1"/>
  <c r="AX124" i="48"/>
  <c r="AX121" i="48"/>
  <c r="AX102" i="48"/>
  <c r="AX71" i="48" s="1"/>
  <c r="AX70" i="48" s="1"/>
  <c r="AX290" i="51"/>
  <c r="AX124" i="41"/>
  <c r="AX121" i="41"/>
  <c r="AX102" i="41"/>
  <c r="AX71" i="41" s="1"/>
  <c r="AX70" i="41" s="1"/>
  <c r="AX124" i="49"/>
  <c r="AX121" i="49"/>
  <c r="AX102" i="49"/>
  <c r="AX71" i="49" s="1"/>
  <c r="AX70" i="49" s="1"/>
  <c r="AX124" i="46"/>
  <c r="AX102" i="46"/>
  <c r="AX71" i="46" s="1"/>
  <c r="AX70" i="46" s="1"/>
  <c r="AX121" i="46"/>
  <c r="AW93" i="49"/>
  <c r="AW94" i="49" s="1"/>
  <c r="AW91" i="49"/>
  <c r="AX124" i="47"/>
  <c r="AX121" i="47"/>
  <c r="AX102" i="47"/>
  <c r="AX71" i="47" s="1"/>
  <c r="AX70" i="47" s="1"/>
  <c r="AW93" i="46"/>
  <c r="AW94" i="46" s="1"/>
  <c r="AW91" i="46"/>
  <c r="AW87" i="33"/>
  <c r="AW53" i="33"/>
  <c r="AW54" i="59" s="1"/>
  <c r="AW52" i="33"/>
  <c r="AW53" i="59" s="1"/>
  <c r="AW50" i="59"/>
  <c r="AW369" i="33"/>
  <c r="AW375" i="33" s="1"/>
  <c r="AW376" i="33" s="1"/>
  <c r="AX48" i="59"/>
  <c r="AW93" i="32"/>
  <c r="AW94" i="32" s="1"/>
  <c r="AW91" i="32"/>
  <c r="AW93" i="45"/>
  <c r="AW94" i="45" s="1"/>
  <c r="AW91" i="45"/>
  <c r="AX124" i="42"/>
  <c r="AX121" i="42"/>
  <c r="AX102" i="42"/>
  <c r="AX71" i="42" s="1"/>
  <c r="AX70" i="42" s="1"/>
  <c r="AX124" i="40"/>
  <c r="AX121" i="40"/>
  <c r="AX102" i="40"/>
  <c r="AX71" i="40" s="1"/>
  <c r="AX70" i="40" s="1"/>
  <c r="AW93" i="47"/>
  <c r="AW94" i="47" s="1"/>
  <c r="AW91" i="47"/>
  <c r="AX124" i="45"/>
  <c r="AX102" i="45"/>
  <c r="AX71" i="45" s="1"/>
  <c r="AX70" i="45" s="1"/>
  <c r="AX121" i="45"/>
  <c r="AX164" i="33" l="1"/>
  <c r="AX86" i="47"/>
  <c r="AV131" i="1"/>
  <c r="AV140" i="1" s="1"/>
  <c r="AV137" i="1"/>
  <c r="AX156" i="33"/>
  <c r="AX86" i="32"/>
  <c r="AX158" i="33"/>
  <c r="AX86" i="42"/>
  <c r="AX305" i="51"/>
  <c r="AX309" i="51" s="1"/>
  <c r="AX304" i="51"/>
  <c r="AX161" i="33"/>
  <c r="AX86" i="44"/>
  <c r="AW93" i="1"/>
  <c r="AW94" i="1" s="1"/>
  <c r="AW91" i="1"/>
  <c r="AX162" i="33"/>
  <c r="AX86" i="45"/>
  <c r="AX160" i="33"/>
  <c r="AX86" i="40"/>
  <c r="AX163" i="33"/>
  <c r="AX86" i="46"/>
  <c r="AX157" i="33"/>
  <c r="AX86" i="41"/>
  <c r="AX159" i="33"/>
  <c r="AX86" i="43"/>
  <c r="AX124" i="1"/>
  <c r="AX121" i="1"/>
  <c r="AX124" i="33" s="1"/>
  <c r="AX101" i="33" s="1"/>
  <c r="AX102" i="1"/>
  <c r="AX71" i="1" s="1"/>
  <c r="AX166" i="33"/>
  <c r="AX86" i="49"/>
  <c r="AX165" i="33"/>
  <c r="AX86" i="48"/>
  <c r="AW136" i="1"/>
  <c r="AV79" i="1"/>
  <c r="AW148" i="1" s="1"/>
  <c r="AX249" i="33" l="1"/>
  <c r="AX234" i="33"/>
  <c r="AX250" i="33"/>
  <c r="AX235" i="33"/>
  <c r="AX70" i="1"/>
  <c r="AX5" i="59" s="1"/>
  <c r="AX56" i="33"/>
  <c r="AX243" i="33"/>
  <c r="AX228" i="33"/>
  <c r="AX247" i="33"/>
  <c r="AX232" i="33"/>
  <c r="AX246" i="33"/>
  <c r="AX231" i="33"/>
  <c r="AX245" i="33"/>
  <c r="AX230" i="33"/>
  <c r="AX242" i="33"/>
  <c r="AX227" i="33"/>
  <c r="AX308" i="51"/>
  <c r="AX310" i="51" s="1"/>
  <c r="AX306" i="51"/>
  <c r="AX155" i="33"/>
  <c r="AX86" i="1"/>
  <c r="AX241" i="33"/>
  <c r="AX226" i="33"/>
  <c r="AX244" i="33"/>
  <c r="AX229" i="33"/>
  <c r="AX240" i="33"/>
  <c r="AX225" i="33"/>
  <c r="AX248" i="33"/>
  <c r="AX233" i="33"/>
  <c r="AX346" i="51" l="1"/>
  <c r="AX350" i="51"/>
  <c r="AX354" i="51"/>
  <c r="AX345" i="51"/>
  <c r="AX349" i="51"/>
  <c r="AX353" i="51"/>
  <c r="AX344" i="51"/>
  <c r="AX348" i="51"/>
  <c r="AX352" i="51"/>
  <c r="AX347" i="51"/>
  <c r="AX351" i="51"/>
  <c r="AX355" i="51"/>
  <c r="AX57" i="33"/>
  <c r="AX57" i="59" s="1"/>
  <c r="AX56" i="59"/>
  <c r="AX64" i="33"/>
  <c r="AX55" i="33"/>
  <c r="AX55" i="59"/>
  <c r="AY59" i="33"/>
  <c r="AX184" i="33"/>
  <c r="AX167" i="33"/>
  <c r="AX239" i="33"/>
  <c r="AX251" i="33" s="1"/>
  <c r="AX224" i="33"/>
  <c r="AX236" i="33" s="1"/>
  <c r="AX113" i="33" l="1"/>
  <c r="AX119" i="33" s="1"/>
  <c r="AX185" i="33"/>
  <c r="AX114" i="33" s="1"/>
  <c r="AX186" i="33"/>
  <c r="AX65" i="33"/>
  <c r="AY84" i="33" s="1"/>
  <c r="AX61" i="59"/>
  <c r="AZ61" i="33"/>
  <c r="AY60" i="33"/>
  <c r="AX71" i="33"/>
  <c r="AY4" i="56" l="1"/>
  <c r="AY58" i="59"/>
  <c r="AX63" i="59"/>
  <c r="AX70" i="33"/>
  <c r="AZ59" i="59"/>
  <c r="BA62" i="33"/>
  <c r="BA60" i="59" s="1"/>
  <c r="AY91" i="33"/>
  <c r="AY9" i="55"/>
  <c r="AX3" i="56" l="1"/>
  <c r="AX81" i="49"/>
  <c r="AX62" i="49" s="1"/>
  <c r="AX63" i="49" s="1"/>
  <c r="AX81" i="48"/>
  <c r="AX62" i="48" s="1"/>
  <c r="AX63" i="48" s="1"/>
  <c r="AX81" i="46"/>
  <c r="AX62" i="46" s="1"/>
  <c r="AX63" i="46" s="1"/>
  <c r="AX81" i="47"/>
  <c r="AX62" i="47" s="1"/>
  <c r="AX63" i="47" s="1"/>
  <c r="AX81" i="45"/>
  <c r="AX62" i="45" s="1"/>
  <c r="AX63" i="45" s="1"/>
  <c r="AX81" i="44"/>
  <c r="AX62" i="44" s="1"/>
  <c r="AX63" i="44" s="1"/>
  <c r="AX81" i="40"/>
  <c r="AX62" i="40" s="1"/>
  <c r="AX63" i="40" s="1"/>
  <c r="AX81" i="43"/>
  <c r="AX62" i="43" s="1"/>
  <c r="AX63" i="43" s="1"/>
  <c r="AX81" i="41"/>
  <c r="AX62" i="41" s="1"/>
  <c r="AX63" i="41" s="1"/>
  <c r="AX81" i="42"/>
  <c r="AX62" i="42" s="1"/>
  <c r="AX63" i="42" s="1"/>
  <c r="AX81" i="1"/>
  <c r="AX62" i="1" s="1"/>
  <c r="AX63" i="1" s="1"/>
  <c r="AX81" i="32"/>
  <c r="AX62" i="32" s="1"/>
  <c r="AX63" i="32" s="1"/>
  <c r="AX62" i="59"/>
  <c r="AY72" i="33"/>
  <c r="AY107" i="49"/>
  <c r="AY106" i="49" s="1"/>
  <c r="AY109" i="49" s="1"/>
  <c r="AY103" i="49" s="1"/>
  <c r="AY107" i="48"/>
  <c r="AY106" i="48" s="1"/>
  <c r="AY109" i="48" s="1"/>
  <c r="AY103" i="48" s="1"/>
  <c r="AY107" i="47"/>
  <c r="AY106" i="47" s="1"/>
  <c r="AY109" i="47" s="1"/>
  <c r="AY103" i="47" s="1"/>
  <c r="AY107" i="46"/>
  <c r="AY106" i="46" s="1"/>
  <c r="AY109" i="46" s="1"/>
  <c r="AY103" i="46" s="1"/>
  <c r="AY107" i="45"/>
  <c r="AY106" i="45" s="1"/>
  <c r="AY109" i="45" s="1"/>
  <c r="AY103" i="45" s="1"/>
  <c r="AY107" i="44"/>
  <c r="AY106" i="44" s="1"/>
  <c r="AY109" i="44" s="1"/>
  <c r="AY103" i="44" s="1"/>
  <c r="AY107" i="43"/>
  <c r="AY106" i="43" s="1"/>
  <c r="AY109" i="43" s="1"/>
  <c r="AY103" i="43" s="1"/>
  <c r="AY107" i="40"/>
  <c r="AY106" i="40" s="1"/>
  <c r="AY109" i="40" s="1"/>
  <c r="AY103" i="40" s="1"/>
  <c r="AY107" i="41"/>
  <c r="AY106" i="41" s="1"/>
  <c r="AY109" i="41" s="1"/>
  <c r="AY103" i="41" s="1"/>
  <c r="AY107" i="42"/>
  <c r="AY106" i="42" s="1"/>
  <c r="AY109" i="42" s="1"/>
  <c r="AY103" i="42" s="1"/>
  <c r="AY107" i="32"/>
  <c r="AY106" i="32" s="1"/>
  <c r="AY109" i="32" s="1"/>
  <c r="AY103" i="32" s="1"/>
  <c r="AY107" i="1"/>
  <c r="AY8" i="55"/>
  <c r="AY101" i="32" l="1"/>
  <c r="AY210" i="33" s="1"/>
  <c r="AY66" i="32"/>
  <c r="AY101" i="43"/>
  <c r="AY213" i="33" s="1"/>
  <c r="AY66" i="43"/>
  <c r="AY101" i="47"/>
  <c r="AY218" i="33" s="1"/>
  <c r="AY66" i="47"/>
  <c r="AX155" i="1"/>
  <c r="AX64" i="1"/>
  <c r="AX65" i="1" s="1"/>
  <c r="AX155" i="40"/>
  <c r="AX64" i="40"/>
  <c r="AX65" i="40" s="1"/>
  <c r="AX68" i="40" s="1"/>
  <c r="AX155" i="46"/>
  <c r="AX64" i="46"/>
  <c r="AX65" i="46" s="1"/>
  <c r="AX68" i="46" s="1"/>
  <c r="AY101" i="42"/>
  <c r="AY212" i="33" s="1"/>
  <c r="AY66" i="42"/>
  <c r="AY101" i="44"/>
  <c r="AY215" i="33" s="1"/>
  <c r="AY66" i="44"/>
  <c r="AY101" i="48"/>
  <c r="AY219" i="33" s="1"/>
  <c r="AY66" i="48"/>
  <c r="AX155" i="42"/>
  <c r="AX64" i="42"/>
  <c r="AX65" i="42" s="1"/>
  <c r="AX68" i="42" s="1"/>
  <c r="AX155" i="44"/>
  <c r="AX64" i="44"/>
  <c r="AX65" i="44" s="1"/>
  <c r="AX68" i="44" s="1"/>
  <c r="AX155" i="48"/>
  <c r="AX64" i="48"/>
  <c r="AX65" i="48" s="1"/>
  <c r="AX68" i="48" s="1"/>
  <c r="AY101" i="41"/>
  <c r="AY211" i="33" s="1"/>
  <c r="AY66" i="41"/>
  <c r="AY101" i="49"/>
  <c r="AY220" i="33" s="1"/>
  <c r="AY66" i="49"/>
  <c r="AX155" i="32"/>
  <c r="AX64" i="32"/>
  <c r="AX65" i="32" s="1"/>
  <c r="AX68" i="32" s="1"/>
  <c r="AX64" i="41"/>
  <c r="AX65" i="41" s="1"/>
  <c r="AX68" i="41" s="1"/>
  <c r="AX155" i="41"/>
  <c r="AX155" i="45"/>
  <c r="AX64" i="45"/>
  <c r="AX65" i="45" s="1"/>
  <c r="AX68" i="45" s="1"/>
  <c r="AX155" i="49"/>
  <c r="AX64" i="49"/>
  <c r="AX65" i="49" s="1"/>
  <c r="AX68" i="49" s="1"/>
  <c r="AY90" i="33"/>
  <c r="AY83" i="33"/>
  <c r="AY101" i="45"/>
  <c r="AY216" i="33" s="1"/>
  <c r="AY66" i="45"/>
  <c r="AY106" i="1"/>
  <c r="AY97" i="33"/>
  <c r="AY101" i="40"/>
  <c r="AY214" i="33" s="1"/>
  <c r="AY66" i="40"/>
  <c r="AY101" i="46"/>
  <c r="AY217" i="33" s="1"/>
  <c r="AY66" i="46"/>
  <c r="AY64" i="59"/>
  <c r="AX155" i="43"/>
  <c r="AX64" i="43"/>
  <c r="AX65" i="43" s="1"/>
  <c r="AX68" i="43" s="1"/>
  <c r="AX155" i="47"/>
  <c r="AX64" i="47"/>
  <c r="AX65" i="47" s="1"/>
  <c r="AX68" i="47" s="1"/>
  <c r="AX55" i="56"/>
  <c r="AX56" i="56" s="1"/>
  <c r="AX37" i="56"/>
  <c r="AX38" i="56" s="1"/>
  <c r="AX47" i="56"/>
  <c r="AX42" i="56"/>
  <c r="AX43" i="56" s="1"/>
  <c r="AX60" i="56" l="1"/>
  <c r="AX133" i="33" s="1"/>
  <c r="AX59" i="56"/>
  <c r="AX84" i="47"/>
  <c r="AX139" i="47"/>
  <c r="AX73" i="47"/>
  <c r="AY74" i="47" s="1"/>
  <c r="AX139" i="49"/>
  <c r="AX73" i="49"/>
  <c r="AY74" i="49" s="1"/>
  <c r="AX139" i="48"/>
  <c r="AX73" i="48"/>
  <c r="AY74" i="48" s="1"/>
  <c r="AX139" i="42"/>
  <c r="AX73" i="42"/>
  <c r="AY74" i="42" s="1"/>
  <c r="AX139" i="46"/>
  <c r="AX73" i="46"/>
  <c r="AY74" i="46" s="1"/>
  <c r="AX68" i="1"/>
  <c r="AX43" i="33"/>
  <c r="AY41" i="56"/>
  <c r="AX49" i="56"/>
  <c r="AY46" i="56"/>
  <c r="AX84" i="41"/>
  <c r="AX139" i="41"/>
  <c r="AX73" i="41"/>
  <c r="AY74" i="41" s="1"/>
  <c r="AX139" i="43"/>
  <c r="AX73" i="43"/>
  <c r="AY74" i="43" s="1"/>
  <c r="AX139" i="45"/>
  <c r="AX73" i="45"/>
  <c r="AY74" i="45" s="1"/>
  <c r="AX139" i="32"/>
  <c r="AX73" i="32"/>
  <c r="AY74" i="32" s="1"/>
  <c r="AX84" i="44"/>
  <c r="AX139" i="44"/>
  <c r="AX73" i="44"/>
  <c r="AY74" i="44" s="1"/>
  <c r="AX139" i="40"/>
  <c r="AX73" i="40"/>
  <c r="AY74" i="40" s="1"/>
  <c r="AX52" i="56"/>
  <c r="AY109" i="1"/>
  <c r="AY103" i="1" s="1"/>
  <c r="AY96" i="33"/>
  <c r="AY104" i="33" s="1"/>
  <c r="AY101" i="1" l="1"/>
  <c r="AY209" i="33" s="1"/>
  <c r="AY66" i="1"/>
  <c r="AY85" i="40"/>
  <c r="AY281" i="51"/>
  <c r="AY61" i="40"/>
  <c r="AX84" i="32"/>
  <c r="AX38" i="33"/>
  <c r="AX40" i="33"/>
  <c r="AX44" i="33"/>
  <c r="AX42" i="33"/>
  <c r="AX47" i="59" s="1"/>
  <c r="AX84" i="46"/>
  <c r="AY85" i="48"/>
  <c r="AY286" i="51"/>
  <c r="AY61" i="48"/>
  <c r="AX88" i="47"/>
  <c r="AX87" i="47"/>
  <c r="AX88" i="44"/>
  <c r="AX87" i="44"/>
  <c r="AY85" i="45"/>
  <c r="AY283" i="51"/>
  <c r="AY61" i="45"/>
  <c r="AY85" i="43"/>
  <c r="AY280" i="51"/>
  <c r="AY61" i="43"/>
  <c r="AX88" i="41"/>
  <c r="AX87" i="41"/>
  <c r="AX48" i="56"/>
  <c r="AX46" i="33"/>
  <c r="AX49" i="59" s="1"/>
  <c r="AX139" i="1"/>
  <c r="AX73" i="1"/>
  <c r="AY74" i="1" s="1"/>
  <c r="AY85" i="42"/>
  <c r="AY279" i="51"/>
  <c r="AY61" i="42"/>
  <c r="AX84" i="49"/>
  <c r="AX84" i="40"/>
  <c r="AY85" i="32"/>
  <c r="AY277" i="51"/>
  <c r="AY61" i="32"/>
  <c r="AY85" i="46"/>
  <c r="AY284" i="51"/>
  <c r="AY61" i="46"/>
  <c r="AX84" i="48"/>
  <c r="AY85" i="47"/>
  <c r="AY285" i="51"/>
  <c r="AY61" i="47"/>
  <c r="AX61" i="56"/>
  <c r="AX132" i="33"/>
  <c r="AX75" i="59" s="1"/>
  <c r="AY85" i="44"/>
  <c r="AY282" i="51"/>
  <c r="AY61" i="44"/>
  <c r="AX84" i="45"/>
  <c r="AX84" i="43"/>
  <c r="AY85" i="41"/>
  <c r="AY278" i="51"/>
  <c r="AY61" i="41"/>
  <c r="AX84" i="42"/>
  <c r="AY85" i="49"/>
  <c r="AY287" i="51"/>
  <c r="AY61" i="49"/>
  <c r="AY67" i="47" l="1"/>
  <c r="DP58" i="57"/>
  <c r="AY78" i="47"/>
  <c r="AY128" i="47"/>
  <c r="AY77" i="47"/>
  <c r="AY112" i="47"/>
  <c r="AX87" i="45"/>
  <c r="AX88" i="45"/>
  <c r="AY67" i="46"/>
  <c r="DP57" i="57"/>
  <c r="AY77" i="46"/>
  <c r="AY78" i="46"/>
  <c r="AY128" i="46"/>
  <c r="AY112" i="46"/>
  <c r="AX132" i="44"/>
  <c r="AX133" i="44" s="1"/>
  <c r="AX134" i="44" s="1"/>
  <c r="AW79" i="44" s="1"/>
  <c r="AX148" i="44" s="1"/>
  <c r="AX210" i="51"/>
  <c r="AX226" i="51" s="1"/>
  <c r="AX90" i="44"/>
  <c r="AW129" i="44"/>
  <c r="AW131" i="44" s="1"/>
  <c r="AW140" i="44" s="1"/>
  <c r="AX130" i="44"/>
  <c r="AY67" i="41"/>
  <c r="DP51" i="57"/>
  <c r="AY128" i="41"/>
  <c r="AY78" i="41"/>
  <c r="AY77" i="41"/>
  <c r="AY112" i="41"/>
  <c r="AY67" i="44"/>
  <c r="AY77" i="44"/>
  <c r="DP55" i="57"/>
  <c r="AY78" i="44"/>
  <c r="AY128" i="44"/>
  <c r="AY112" i="44"/>
  <c r="AY67" i="32"/>
  <c r="DP50" i="57"/>
  <c r="AY128" i="32"/>
  <c r="AY77" i="32"/>
  <c r="AY78" i="32"/>
  <c r="AY112" i="32"/>
  <c r="AX88" i="40"/>
  <c r="AX87" i="40"/>
  <c r="AX88" i="32"/>
  <c r="AX87" i="32"/>
  <c r="AX88" i="43"/>
  <c r="AX87" i="43"/>
  <c r="AY67" i="49"/>
  <c r="DP60" i="57"/>
  <c r="AY128" i="49"/>
  <c r="AY77" i="49"/>
  <c r="AY78" i="49"/>
  <c r="AY112" i="49"/>
  <c r="AX88" i="42"/>
  <c r="AX87" i="42"/>
  <c r="AX62" i="56"/>
  <c r="AX135" i="33" s="1"/>
  <c r="AX134" i="33"/>
  <c r="AX76" i="59" s="1"/>
  <c r="AX87" i="49"/>
  <c r="AX88" i="49"/>
  <c r="AX84" i="1"/>
  <c r="AX132" i="41"/>
  <c r="AX133" i="41" s="1"/>
  <c r="AX134" i="41" s="1"/>
  <c r="AW79" i="41" s="1"/>
  <c r="AX148" i="41" s="1"/>
  <c r="AX206" i="51"/>
  <c r="AX222" i="51" s="1"/>
  <c r="AX90" i="41"/>
  <c r="AW129" i="41"/>
  <c r="AW131" i="41" s="1"/>
  <c r="AW140" i="41" s="1"/>
  <c r="AX130" i="41"/>
  <c r="AX132" i="47"/>
  <c r="AX133" i="47" s="1"/>
  <c r="AX134" i="47" s="1"/>
  <c r="AW79" i="47" s="1"/>
  <c r="AX148" i="47" s="1"/>
  <c r="AX213" i="51"/>
  <c r="AX229" i="51" s="1"/>
  <c r="AX90" i="47"/>
  <c r="AW129" i="47"/>
  <c r="AW131" i="47" s="1"/>
  <c r="AW140" i="47" s="1"/>
  <c r="AX130" i="47"/>
  <c r="AY67" i="40"/>
  <c r="DP54" i="57"/>
  <c r="AY78" i="40"/>
  <c r="AY77" i="40"/>
  <c r="AY128" i="40"/>
  <c r="AY112" i="40"/>
  <c r="AX88" i="48"/>
  <c r="AX87" i="48"/>
  <c r="AY67" i="42"/>
  <c r="DP52" i="57"/>
  <c r="AY78" i="42"/>
  <c r="AY77" i="42"/>
  <c r="AY128" i="42"/>
  <c r="AY112" i="42"/>
  <c r="AY85" i="1"/>
  <c r="AY49" i="33" s="1"/>
  <c r="AY51" i="59" s="1"/>
  <c r="AY276" i="51"/>
  <c r="AY61" i="1"/>
  <c r="AY67" i="43"/>
  <c r="DP53" i="57"/>
  <c r="AY78" i="43"/>
  <c r="AY77" i="43"/>
  <c r="AY128" i="43"/>
  <c r="AY112" i="43"/>
  <c r="AY67" i="45"/>
  <c r="DP56" i="57"/>
  <c r="AY128" i="45"/>
  <c r="AY77" i="45"/>
  <c r="AY78" i="45"/>
  <c r="AY112" i="45"/>
  <c r="AY67" i="48"/>
  <c r="DP59" i="57"/>
  <c r="AY128" i="48"/>
  <c r="AY77" i="48"/>
  <c r="AY78" i="48"/>
  <c r="AY112" i="48"/>
  <c r="AX88" i="46"/>
  <c r="AX87" i="46"/>
  <c r="AY119" i="45" l="1"/>
  <c r="AY116" i="45"/>
  <c r="AY114" i="45"/>
  <c r="AY115" i="45" s="1"/>
  <c r="AY116" i="40"/>
  <c r="AY119" i="40"/>
  <c r="AY114" i="40"/>
  <c r="AY115" i="40" s="1"/>
  <c r="AX132" i="32"/>
  <c r="AX133" i="32" s="1"/>
  <c r="AX134" i="32" s="1"/>
  <c r="AW79" i="32" s="1"/>
  <c r="AX148" i="32" s="1"/>
  <c r="AX205" i="51"/>
  <c r="AX221" i="51" s="1"/>
  <c r="AX90" i="32"/>
  <c r="AW129" i="32"/>
  <c r="AW131" i="32" s="1"/>
  <c r="AW140" i="32" s="1"/>
  <c r="AX130" i="32"/>
  <c r="AX93" i="44"/>
  <c r="AX94" i="44" s="1"/>
  <c r="AX91" i="44"/>
  <c r="AY119" i="48"/>
  <c r="AY116" i="48"/>
  <c r="AY114" i="48"/>
  <c r="AY115" i="48" s="1"/>
  <c r="AX93" i="47"/>
  <c r="AX94" i="47" s="1"/>
  <c r="AX91" i="47"/>
  <c r="AX88" i="1"/>
  <c r="AX87" i="1"/>
  <c r="AX51" i="33" s="1"/>
  <c r="AX52" i="59" s="1"/>
  <c r="AX48" i="33"/>
  <c r="AX132" i="42"/>
  <c r="AX133" i="42" s="1"/>
  <c r="AX134" i="42" s="1"/>
  <c r="AW79" i="42" s="1"/>
  <c r="AX148" i="42" s="1"/>
  <c r="AX207" i="51"/>
  <c r="AX223" i="51" s="1"/>
  <c r="AX90" i="42"/>
  <c r="AW129" i="42"/>
  <c r="AW131" i="42" s="1"/>
  <c r="AW140" i="42" s="1"/>
  <c r="AX130" i="42"/>
  <c r="AY119" i="47"/>
  <c r="AY116" i="47"/>
  <c r="AY114" i="47"/>
  <c r="AY115" i="47" s="1"/>
  <c r="AX132" i="46"/>
  <c r="AX133" i="46" s="1"/>
  <c r="AX134" i="46" s="1"/>
  <c r="AW79" i="46" s="1"/>
  <c r="AX148" i="46" s="1"/>
  <c r="AX212" i="51"/>
  <c r="AX228" i="51" s="1"/>
  <c r="AX90" i="46"/>
  <c r="AW129" i="46"/>
  <c r="AW131" i="46" s="1"/>
  <c r="AW140" i="46" s="1"/>
  <c r="AX130" i="46"/>
  <c r="AY67" i="1"/>
  <c r="AY45" i="33" s="1"/>
  <c r="AY39" i="33"/>
  <c r="DP49" i="57"/>
  <c r="DP61" i="57" s="1"/>
  <c r="AY78" i="1"/>
  <c r="AY77" i="1"/>
  <c r="AY128" i="1"/>
  <c r="AY112" i="1"/>
  <c r="AY119" i="42"/>
  <c r="AY116" i="42"/>
  <c r="AY114" i="42"/>
  <c r="AY115" i="42" s="1"/>
  <c r="AX132" i="48"/>
  <c r="AX133" i="48" s="1"/>
  <c r="AX134" i="48" s="1"/>
  <c r="AW79" i="48" s="1"/>
  <c r="AX148" i="48" s="1"/>
  <c r="AX214" i="51"/>
  <c r="AX230" i="51" s="1"/>
  <c r="AX90" i="48"/>
  <c r="AW129" i="48"/>
  <c r="AW131" i="48" s="1"/>
  <c r="AW140" i="48" s="1"/>
  <c r="AX130" i="48"/>
  <c r="AX93" i="41"/>
  <c r="AX94" i="41" s="1"/>
  <c r="AX91" i="41"/>
  <c r="AX132" i="49"/>
  <c r="AX133" i="49" s="1"/>
  <c r="AX134" i="49" s="1"/>
  <c r="AW79" i="49" s="1"/>
  <c r="AX148" i="49" s="1"/>
  <c r="AX215" i="51"/>
  <c r="AX231" i="51" s="1"/>
  <c r="AX90" i="49"/>
  <c r="AX130" i="49"/>
  <c r="AW129" i="49"/>
  <c r="AW131" i="49" s="1"/>
  <c r="AW140" i="49" s="1"/>
  <c r="AX77" i="59"/>
  <c r="AY50" i="44"/>
  <c r="AY50" i="42"/>
  <c r="AY50" i="41"/>
  <c r="AY50" i="49"/>
  <c r="AY50" i="48"/>
  <c r="AY50" i="45"/>
  <c r="AY50" i="43"/>
  <c r="AY50" i="46"/>
  <c r="AY50" i="32"/>
  <c r="AY50" i="40"/>
  <c r="AY50" i="47"/>
  <c r="AY50" i="1"/>
  <c r="AY119" i="49"/>
  <c r="AY116" i="49"/>
  <c r="AY114" i="49"/>
  <c r="AY115" i="49" s="1"/>
  <c r="AX132" i="43"/>
  <c r="AX133" i="43" s="1"/>
  <c r="AX134" i="43" s="1"/>
  <c r="AW79" i="43" s="1"/>
  <c r="AX148" i="43" s="1"/>
  <c r="AX208" i="51"/>
  <c r="AX224" i="51" s="1"/>
  <c r="AX90" i="43"/>
  <c r="AW129" i="43"/>
  <c r="AW131" i="43" s="1"/>
  <c r="AW140" i="43" s="1"/>
  <c r="AX130" i="43"/>
  <c r="AX132" i="40"/>
  <c r="AX133" i="40" s="1"/>
  <c r="AX134" i="40" s="1"/>
  <c r="AW79" i="40" s="1"/>
  <c r="AX148" i="40" s="1"/>
  <c r="AX209" i="51"/>
  <c r="AX225" i="51" s="1"/>
  <c r="AX90" i="40"/>
  <c r="AW129" i="40"/>
  <c r="AW131" i="40" s="1"/>
  <c r="AW140" i="40" s="1"/>
  <c r="AX130" i="40"/>
  <c r="AY119" i="41"/>
  <c r="AY116" i="41"/>
  <c r="AY114" i="41"/>
  <c r="AY115" i="41" s="1"/>
  <c r="AY119" i="46"/>
  <c r="AY116" i="46"/>
  <c r="AY114" i="46"/>
  <c r="AY115" i="46" s="1"/>
  <c r="AX132" i="45"/>
  <c r="AX133" i="45" s="1"/>
  <c r="AX134" i="45" s="1"/>
  <c r="AW79" i="45" s="1"/>
  <c r="AX148" i="45" s="1"/>
  <c r="AX211" i="51"/>
  <c r="AX227" i="51" s="1"/>
  <c r="AX90" i="45"/>
  <c r="AW129" i="45"/>
  <c r="AW131" i="45" s="1"/>
  <c r="AW140" i="45" s="1"/>
  <c r="AX130" i="45"/>
  <c r="AY119" i="43"/>
  <c r="AY116" i="43"/>
  <c r="AY114" i="43"/>
  <c r="AY115" i="43" s="1"/>
  <c r="AY290" i="51"/>
  <c r="AY288" i="51"/>
  <c r="AY119" i="32"/>
  <c r="AY116" i="32"/>
  <c r="AY114" i="32"/>
  <c r="AY115" i="32" s="1"/>
  <c r="AY119" i="44"/>
  <c r="AY116" i="44"/>
  <c r="AY114" i="44"/>
  <c r="AY115" i="44" s="1"/>
  <c r="AY124" i="44" l="1"/>
  <c r="AY121" i="44"/>
  <c r="AY102" i="44"/>
  <c r="AY71" i="44" s="1"/>
  <c r="AY70" i="44" s="1"/>
  <c r="AX53" i="33"/>
  <c r="AX54" i="59" s="1"/>
  <c r="AX52" i="33"/>
  <c r="AX53" i="59" s="1"/>
  <c r="AX87" i="33"/>
  <c r="AX50" i="59"/>
  <c r="AX369" i="33"/>
  <c r="AX375" i="33" s="1"/>
  <c r="AX376" i="33" s="1"/>
  <c r="AY121" i="48"/>
  <c r="AY102" i="48"/>
  <c r="AY71" i="48" s="1"/>
  <c r="AY70" i="48" s="1"/>
  <c r="AY124" i="48"/>
  <c r="AX93" i="45"/>
  <c r="AX94" i="45" s="1"/>
  <c r="AX91" i="45"/>
  <c r="AX93" i="40"/>
  <c r="AX94" i="40" s="1"/>
  <c r="AX91" i="40"/>
  <c r="AY297" i="51"/>
  <c r="AY296" i="51"/>
  <c r="AY301" i="51"/>
  <c r="AY298" i="51"/>
  <c r="AY295" i="51"/>
  <c r="AY299" i="51"/>
  <c r="AY293" i="51"/>
  <c r="AY300" i="51"/>
  <c r="AY292" i="51"/>
  <c r="AY294" i="51"/>
  <c r="AY291" i="51"/>
  <c r="AY121" i="43"/>
  <c r="AY124" i="43"/>
  <c r="AY102" i="43"/>
  <c r="AY71" i="43" s="1"/>
  <c r="AY70" i="43" s="1"/>
  <c r="AY124" i="46"/>
  <c r="AY121" i="46"/>
  <c r="AY102" i="46"/>
  <c r="AY71" i="46" s="1"/>
  <c r="AY70" i="46" s="1"/>
  <c r="AY124" i="41"/>
  <c r="AY121" i="41"/>
  <c r="AY102" i="41"/>
  <c r="AY71" i="41" s="1"/>
  <c r="AY70" i="41" s="1"/>
  <c r="AX93" i="43"/>
  <c r="AX94" i="43" s="1"/>
  <c r="AX91" i="43"/>
  <c r="AX93" i="48"/>
  <c r="AX94" i="48" s="1"/>
  <c r="AX91" i="48"/>
  <c r="AY48" i="59"/>
  <c r="AX93" i="46"/>
  <c r="AX94" i="46" s="1"/>
  <c r="AX91" i="46"/>
  <c r="AX93" i="42"/>
  <c r="AX94" i="42" s="1"/>
  <c r="AX91" i="42"/>
  <c r="AX93" i="32"/>
  <c r="AX94" i="32" s="1"/>
  <c r="AX91" i="32"/>
  <c r="AY305" i="51"/>
  <c r="AY309" i="51" s="1"/>
  <c r="AY304" i="51"/>
  <c r="AY124" i="49"/>
  <c r="AY121" i="49"/>
  <c r="AY102" i="49"/>
  <c r="AY71" i="49" s="1"/>
  <c r="AY70" i="49" s="1"/>
  <c r="AX93" i="49"/>
  <c r="AX94" i="49" s="1"/>
  <c r="AX91" i="49"/>
  <c r="AY124" i="42"/>
  <c r="AY121" i="42"/>
  <c r="AY102" i="42"/>
  <c r="AY71" i="42" s="1"/>
  <c r="AY70" i="42" s="1"/>
  <c r="AY124" i="47"/>
  <c r="AY121" i="47"/>
  <c r="AY102" i="47"/>
  <c r="AY71" i="47" s="1"/>
  <c r="AY70" i="47" s="1"/>
  <c r="AX132" i="1"/>
  <c r="AX133" i="1" s="1"/>
  <c r="AX134" i="1" s="1"/>
  <c r="AX204" i="51"/>
  <c r="AX220" i="51" s="1"/>
  <c r="AX90" i="1"/>
  <c r="AX130" i="1"/>
  <c r="AW129" i="1"/>
  <c r="AY124" i="32"/>
  <c r="AY121" i="32"/>
  <c r="AY102" i="32"/>
  <c r="AY71" i="32" s="1"/>
  <c r="AY70" i="32" s="1"/>
  <c r="AY119" i="1"/>
  <c r="AY116" i="1"/>
  <c r="AY114" i="1"/>
  <c r="AY115" i="1" s="1"/>
  <c r="AY121" i="40"/>
  <c r="AY102" i="40"/>
  <c r="AY71" i="40" s="1"/>
  <c r="AY70" i="40" s="1"/>
  <c r="AY124" i="40"/>
  <c r="AY124" i="45"/>
  <c r="AY121" i="45"/>
  <c r="AY102" i="45"/>
  <c r="AY71" i="45" s="1"/>
  <c r="AY70" i="45" s="1"/>
  <c r="AY160" i="33" l="1"/>
  <c r="AY86" i="40"/>
  <c r="AY124" i="1"/>
  <c r="AY121" i="1"/>
  <c r="AY124" i="33" s="1"/>
  <c r="AY101" i="33" s="1"/>
  <c r="AY102" i="1"/>
  <c r="AY71" i="1" s="1"/>
  <c r="AY163" i="33"/>
  <c r="AY86" i="46"/>
  <c r="AX93" i="1"/>
  <c r="AX94" i="1" s="1"/>
  <c r="AX91" i="1"/>
  <c r="AY158" i="33"/>
  <c r="AY86" i="42"/>
  <c r="AY308" i="51"/>
  <c r="AY310" i="51" s="1"/>
  <c r="AY306" i="51"/>
  <c r="AY157" i="33"/>
  <c r="AY86" i="41"/>
  <c r="AY165" i="33"/>
  <c r="AY86" i="48"/>
  <c r="AY166" i="33"/>
  <c r="AY86" i="49"/>
  <c r="AY159" i="33"/>
  <c r="AY86" i="43"/>
  <c r="AY156" i="33"/>
  <c r="AY86" i="32"/>
  <c r="AY164" i="33"/>
  <c r="AY86" i="47"/>
  <c r="AY162" i="33"/>
  <c r="AY86" i="45"/>
  <c r="AW131" i="1"/>
  <c r="AW140" i="1" s="1"/>
  <c r="AW137" i="1"/>
  <c r="AW79" i="1"/>
  <c r="AX148" i="1" s="1"/>
  <c r="AX136" i="1"/>
  <c r="AY161" i="33"/>
  <c r="AY86" i="44"/>
  <c r="AY243" i="33" l="1"/>
  <c r="AY228" i="33"/>
  <c r="AY249" i="33"/>
  <c r="AY234" i="33"/>
  <c r="AY355" i="51"/>
  <c r="AY354" i="51"/>
  <c r="AY353" i="51"/>
  <c r="AY352" i="51"/>
  <c r="AY351" i="51"/>
  <c r="AY350" i="51"/>
  <c r="AY349" i="51"/>
  <c r="AY348" i="51"/>
  <c r="AY347" i="51"/>
  <c r="AY346" i="51"/>
  <c r="AY345" i="51"/>
  <c r="AY344" i="51"/>
  <c r="AY155" i="33"/>
  <c r="AY86" i="1"/>
  <c r="AY245" i="33"/>
  <c r="AY230" i="33"/>
  <c r="AY248" i="33"/>
  <c r="AY233" i="33"/>
  <c r="AY246" i="33"/>
  <c r="AY231" i="33"/>
  <c r="AY240" i="33"/>
  <c r="AY225" i="33"/>
  <c r="AY250" i="33"/>
  <c r="AY235" i="33"/>
  <c r="AY241" i="33"/>
  <c r="AY226" i="33"/>
  <c r="AY242" i="33"/>
  <c r="AY227" i="33"/>
  <c r="AY247" i="33"/>
  <c r="AY232" i="33"/>
  <c r="AY70" i="1"/>
  <c r="AY5" i="59" s="1"/>
  <c r="AY56" i="33"/>
  <c r="AY244" i="33"/>
  <c r="AY229" i="33"/>
  <c r="AY57" i="33" l="1"/>
  <c r="AY57" i="59" s="1"/>
  <c r="AY56" i="59"/>
  <c r="AY64" i="33"/>
  <c r="AY184" i="33"/>
  <c r="AY167" i="33"/>
  <c r="AY239" i="33"/>
  <c r="AY251" i="33" s="1"/>
  <c r="AY224" i="33"/>
  <c r="AY236" i="33" s="1"/>
  <c r="AY55" i="33"/>
  <c r="AY55" i="59"/>
  <c r="AZ59" i="33"/>
  <c r="AY113" i="33" l="1"/>
  <c r="AY119" i="33" s="1"/>
  <c r="AY186" i="33"/>
  <c r="AY185" i="33"/>
  <c r="AY114" i="33" s="1"/>
  <c r="AY65" i="33"/>
  <c r="AZ84" i="33" s="1"/>
  <c r="AY61" i="59"/>
  <c r="BA61" i="33"/>
  <c r="AZ60" i="33"/>
  <c r="AY71" i="33"/>
  <c r="AZ4" i="56" l="1"/>
  <c r="AZ58" i="59"/>
  <c r="AY63" i="59"/>
  <c r="AY70" i="33"/>
  <c r="BA59" i="59"/>
  <c r="BB62" i="33"/>
  <c r="BB60" i="59" s="1"/>
  <c r="AZ91" i="33"/>
  <c r="AZ9" i="55"/>
  <c r="AZ107" i="49" l="1"/>
  <c r="AZ106" i="49" s="1"/>
  <c r="AZ109" i="49" s="1"/>
  <c r="AZ103" i="49" s="1"/>
  <c r="AZ107" i="48"/>
  <c r="AZ106" i="48" s="1"/>
  <c r="AZ109" i="48" s="1"/>
  <c r="AZ103" i="48" s="1"/>
  <c r="AZ107" i="46"/>
  <c r="AZ106" i="46" s="1"/>
  <c r="AZ109" i="46" s="1"/>
  <c r="AZ103" i="46" s="1"/>
  <c r="AZ107" i="47"/>
  <c r="AZ106" i="47" s="1"/>
  <c r="AZ109" i="47" s="1"/>
  <c r="AZ103" i="47" s="1"/>
  <c r="AZ107" i="45"/>
  <c r="AZ106" i="45" s="1"/>
  <c r="AZ109" i="45" s="1"/>
  <c r="AZ103" i="45" s="1"/>
  <c r="AZ107" i="44"/>
  <c r="AZ106" i="44" s="1"/>
  <c r="AZ109" i="44" s="1"/>
  <c r="AZ103" i="44" s="1"/>
  <c r="AZ107" i="40"/>
  <c r="AZ106" i="40" s="1"/>
  <c r="AZ109" i="40" s="1"/>
  <c r="AZ103" i="40" s="1"/>
  <c r="AZ107" i="43"/>
  <c r="AZ106" i="43" s="1"/>
  <c r="AZ109" i="43" s="1"/>
  <c r="AZ103" i="43" s="1"/>
  <c r="AZ107" i="41"/>
  <c r="AZ106" i="41" s="1"/>
  <c r="AZ109" i="41" s="1"/>
  <c r="AZ103" i="41" s="1"/>
  <c r="AZ107" i="42"/>
  <c r="AZ106" i="42" s="1"/>
  <c r="AZ109" i="42" s="1"/>
  <c r="AZ103" i="42" s="1"/>
  <c r="AZ107" i="32"/>
  <c r="AZ106" i="32" s="1"/>
  <c r="AZ109" i="32" s="1"/>
  <c r="AZ103" i="32" s="1"/>
  <c r="AZ107" i="1"/>
  <c r="AZ8" i="55"/>
  <c r="AY3" i="56"/>
  <c r="AY81" i="49"/>
  <c r="AY62" i="49" s="1"/>
  <c r="AY63" i="49" s="1"/>
  <c r="AY81" i="48"/>
  <c r="AY62" i="48" s="1"/>
  <c r="AY63" i="48" s="1"/>
  <c r="AY81" i="47"/>
  <c r="AY62" i="47" s="1"/>
  <c r="AY63" i="47" s="1"/>
  <c r="AY81" i="46"/>
  <c r="AY62" i="46" s="1"/>
  <c r="AY63" i="46" s="1"/>
  <c r="AY81" i="45"/>
  <c r="AY62" i="45" s="1"/>
  <c r="AY63" i="45" s="1"/>
  <c r="AY81" i="44"/>
  <c r="AY62" i="44" s="1"/>
  <c r="AY63" i="44" s="1"/>
  <c r="AY81" i="40"/>
  <c r="AY62" i="40" s="1"/>
  <c r="AY63" i="40" s="1"/>
  <c r="AY81" i="43"/>
  <c r="AY62" i="43" s="1"/>
  <c r="AY63" i="43" s="1"/>
  <c r="AY81" i="42"/>
  <c r="AY62" i="42" s="1"/>
  <c r="AY63" i="42" s="1"/>
  <c r="AY81" i="41"/>
  <c r="AY62" i="41" s="1"/>
  <c r="AY63" i="41" s="1"/>
  <c r="AY81" i="32"/>
  <c r="AY62" i="32" s="1"/>
  <c r="AY63" i="32" s="1"/>
  <c r="AY81" i="1"/>
  <c r="AY62" i="1" s="1"/>
  <c r="AY63" i="1" s="1"/>
  <c r="AY62" i="59"/>
  <c r="AZ72" i="33"/>
  <c r="AY64" i="41" l="1"/>
  <c r="AY65" i="41" s="1"/>
  <c r="AY68" i="41" s="1"/>
  <c r="AY155" i="41"/>
  <c r="AY155" i="44"/>
  <c r="AY64" i="44"/>
  <c r="AY65" i="44" s="1"/>
  <c r="AY68" i="44" s="1"/>
  <c r="AY155" i="48"/>
  <c r="AY64" i="48"/>
  <c r="AY65" i="48" s="1"/>
  <c r="AY68" i="48" s="1"/>
  <c r="AZ106" i="1"/>
  <c r="AZ97" i="33"/>
  <c r="AZ101" i="43"/>
  <c r="AZ213" i="33" s="1"/>
  <c r="AZ66" i="43"/>
  <c r="AZ101" i="47"/>
  <c r="AZ218" i="33" s="1"/>
  <c r="AZ66" i="47"/>
  <c r="AY155" i="42"/>
  <c r="AY64" i="42"/>
  <c r="AY65" i="42" s="1"/>
  <c r="AY68" i="42" s="1"/>
  <c r="AY155" i="45"/>
  <c r="AY64" i="45"/>
  <c r="AY65" i="45" s="1"/>
  <c r="AY68" i="45" s="1"/>
  <c r="AY155" i="49"/>
  <c r="AY64" i="49"/>
  <c r="AY65" i="49" s="1"/>
  <c r="AY68" i="49" s="1"/>
  <c r="AZ101" i="32"/>
  <c r="AZ210" i="33" s="1"/>
  <c r="AZ66" i="32"/>
  <c r="AZ101" i="40"/>
  <c r="AZ214" i="33" s="1"/>
  <c r="AZ66" i="40"/>
  <c r="AZ101" i="46"/>
  <c r="AZ217" i="33" s="1"/>
  <c r="AZ66" i="46"/>
  <c r="AZ64" i="59"/>
  <c r="AY64" i="1"/>
  <c r="AY65" i="1" s="1"/>
  <c r="AY155" i="1"/>
  <c r="AY155" i="43"/>
  <c r="AY64" i="43"/>
  <c r="AY65" i="43" s="1"/>
  <c r="AY68" i="43" s="1"/>
  <c r="AY64" i="46"/>
  <c r="AY65" i="46" s="1"/>
  <c r="AY68" i="46" s="1"/>
  <c r="AY155" i="46"/>
  <c r="AY55" i="56"/>
  <c r="AY56" i="56" s="1"/>
  <c r="AY37" i="56"/>
  <c r="AY38" i="56" s="1"/>
  <c r="AY47" i="56"/>
  <c r="AY42" i="56"/>
  <c r="AY43" i="56" s="1"/>
  <c r="AZ101" i="42"/>
  <c r="AZ212" i="33" s="1"/>
  <c r="AZ66" i="42"/>
  <c r="AZ101" i="44"/>
  <c r="AZ215" i="33" s="1"/>
  <c r="AZ66" i="44"/>
  <c r="AZ101" i="48"/>
  <c r="AZ219" i="33" s="1"/>
  <c r="AZ66" i="48"/>
  <c r="AY155" i="32"/>
  <c r="AY64" i="32"/>
  <c r="AY65" i="32" s="1"/>
  <c r="AY68" i="32" s="1"/>
  <c r="AY155" i="40"/>
  <c r="AY64" i="40"/>
  <c r="AY65" i="40" s="1"/>
  <c r="AY68" i="40" s="1"/>
  <c r="AY155" i="47"/>
  <c r="AY64" i="47"/>
  <c r="AY65" i="47" s="1"/>
  <c r="AY68" i="47" s="1"/>
  <c r="AZ90" i="33"/>
  <c r="AZ83" i="33"/>
  <c r="AZ101" i="41"/>
  <c r="AZ211" i="33" s="1"/>
  <c r="AZ66" i="41"/>
  <c r="AZ101" i="45"/>
  <c r="AZ216" i="33" s="1"/>
  <c r="AZ66" i="45"/>
  <c r="AZ101" i="49"/>
  <c r="AZ220" i="33" s="1"/>
  <c r="AZ66" i="49"/>
  <c r="AY139" i="47" l="1"/>
  <c r="AY73" i="47"/>
  <c r="AZ74" i="47" s="1"/>
  <c r="AY139" i="32"/>
  <c r="AY73" i="32"/>
  <c r="AZ74" i="32" s="1"/>
  <c r="AZ41" i="56"/>
  <c r="AY139" i="45"/>
  <c r="AY73" i="45"/>
  <c r="AZ74" i="45" s="1"/>
  <c r="AY139" i="44"/>
  <c r="AY73" i="44"/>
  <c r="AZ74" i="44" s="1"/>
  <c r="AZ46" i="56"/>
  <c r="AY49" i="56"/>
  <c r="AY84" i="46"/>
  <c r="AY139" i="46"/>
  <c r="AY73" i="46"/>
  <c r="AZ74" i="46" s="1"/>
  <c r="AY68" i="1"/>
  <c r="AY43" i="33"/>
  <c r="AZ109" i="1"/>
  <c r="AZ103" i="1" s="1"/>
  <c r="AZ96" i="33"/>
  <c r="AZ104" i="33" s="1"/>
  <c r="AY139" i="40"/>
  <c r="AY73" i="40"/>
  <c r="AZ74" i="40" s="1"/>
  <c r="AY60" i="56"/>
  <c r="AY133" i="33" s="1"/>
  <c r="AY59" i="56"/>
  <c r="AY139" i="43"/>
  <c r="AY73" i="43"/>
  <c r="AZ74" i="43" s="1"/>
  <c r="AY139" i="49"/>
  <c r="AY73" i="49"/>
  <c r="AZ74" i="49" s="1"/>
  <c r="AY139" i="42"/>
  <c r="AY73" i="42"/>
  <c r="AZ74" i="42" s="1"/>
  <c r="AY139" i="48"/>
  <c r="AY73" i="48"/>
  <c r="AZ74" i="48" s="1"/>
  <c r="AY52" i="56"/>
  <c r="AY139" i="41"/>
  <c r="AY73" i="41"/>
  <c r="AZ74" i="41" s="1"/>
  <c r="AY84" i="41" l="1"/>
  <c r="AY84" i="49"/>
  <c r="AZ85" i="48"/>
  <c r="AZ286" i="51"/>
  <c r="AZ61" i="48"/>
  <c r="AY88" i="41"/>
  <c r="AY87" i="41"/>
  <c r="AZ85" i="42"/>
  <c r="AZ279" i="51"/>
  <c r="AZ61" i="42"/>
  <c r="AY84" i="43"/>
  <c r="AZ85" i="40"/>
  <c r="AZ281" i="51"/>
  <c r="AZ61" i="40"/>
  <c r="AY84" i="32"/>
  <c r="AZ101" i="1"/>
  <c r="AZ209" i="33" s="1"/>
  <c r="AZ66" i="1"/>
  <c r="AY38" i="33"/>
  <c r="AY40" i="33"/>
  <c r="AY44" i="33"/>
  <c r="AY42" i="33"/>
  <c r="AY47" i="59" s="1"/>
  <c r="AY88" i="46"/>
  <c r="AY87" i="46"/>
  <c r="AZ85" i="44"/>
  <c r="AZ282" i="51"/>
  <c r="AZ61" i="44"/>
  <c r="AZ85" i="45"/>
  <c r="AZ283" i="51"/>
  <c r="AZ61" i="45"/>
  <c r="AZ85" i="47"/>
  <c r="AZ285" i="51"/>
  <c r="AZ61" i="47"/>
  <c r="AY88" i="49"/>
  <c r="AY87" i="49"/>
  <c r="AY84" i="42"/>
  <c r="AZ85" i="43"/>
  <c r="AZ280" i="51"/>
  <c r="AZ61" i="43"/>
  <c r="AY61" i="56"/>
  <c r="AY132" i="33"/>
  <c r="AY75" i="59" s="1"/>
  <c r="AY84" i="40"/>
  <c r="AY84" i="1"/>
  <c r="AY46" i="33"/>
  <c r="AY49" i="59" s="1"/>
  <c r="AY139" i="1"/>
  <c r="AY73" i="1"/>
  <c r="AZ74" i="1" s="1"/>
  <c r="AY48" i="56"/>
  <c r="AZ85" i="32"/>
  <c r="AZ277" i="51"/>
  <c r="AZ61" i="32"/>
  <c r="AZ85" i="41"/>
  <c r="AZ278" i="51"/>
  <c r="AZ61" i="41"/>
  <c r="AY84" i="48"/>
  <c r="AZ85" i="49"/>
  <c r="AZ287" i="51"/>
  <c r="AZ61" i="49"/>
  <c r="AZ85" i="46"/>
  <c r="AZ284" i="51"/>
  <c r="AZ61" i="46"/>
  <c r="AY84" i="44"/>
  <c r="AY84" i="45"/>
  <c r="AY84" i="47"/>
  <c r="AY88" i="47" l="1"/>
  <c r="AY87" i="47"/>
  <c r="AY88" i="45"/>
  <c r="AY87" i="45"/>
  <c r="AY88" i="1"/>
  <c r="AY87" i="1"/>
  <c r="AY48" i="33"/>
  <c r="AZ67" i="43"/>
  <c r="DQ53" i="57"/>
  <c r="AZ128" i="43"/>
  <c r="AZ78" i="43"/>
  <c r="AZ77" i="43"/>
  <c r="AZ112" i="43"/>
  <c r="AY88" i="42"/>
  <c r="AY87" i="42"/>
  <c r="AY132" i="46"/>
  <c r="AY133" i="46" s="1"/>
  <c r="AY134" i="46" s="1"/>
  <c r="AX79" i="46" s="1"/>
  <c r="AY148" i="46" s="1"/>
  <c r="AY212" i="51"/>
  <c r="AY228" i="51" s="1"/>
  <c r="AY90" i="46"/>
  <c r="AY130" i="46"/>
  <c r="AX129" i="46"/>
  <c r="AX131" i="46" s="1"/>
  <c r="AX140" i="46" s="1"/>
  <c r="AZ67" i="48"/>
  <c r="DQ59" i="57"/>
  <c r="AZ78" i="48"/>
  <c r="AZ128" i="48"/>
  <c r="AZ77" i="48"/>
  <c r="AZ112" i="48"/>
  <c r="AY88" i="44"/>
  <c r="AY87" i="44"/>
  <c r="AZ85" i="1"/>
  <c r="AZ49" i="33" s="1"/>
  <c r="AZ51" i="59" s="1"/>
  <c r="AZ276" i="51"/>
  <c r="AZ61" i="1"/>
  <c r="AY88" i="40"/>
  <c r="AY87" i="40"/>
  <c r="AZ67" i="40"/>
  <c r="AZ128" i="40"/>
  <c r="DQ54" i="57"/>
  <c r="AZ78" i="40"/>
  <c r="AZ77" i="40"/>
  <c r="AZ112" i="40"/>
  <c r="AY87" i="43"/>
  <c r="AY88" i="43"/>
  <c r="AZ67" i="46"/>
  <c r="AZ77" i="46"/>
  <c r="DQ57" i="57"/>
  <c r="AZ128" i="46"/>
  <c r="AZ78" i="46"/>
  <c r="AZ112" i="46"/>
  <c r="AZ67" i="49"/>
  <c r="DQ60" i="57"/>
  <c r="AZ128" i="49"/>
  <c r="AZ77" i="49"/>
  <c r="AZ78" i="49"/>
  <c r="AZ112" i="49"/>
  <c r="AY88" i="48"/>
  <c r="AY87" i="48"/>
  <c r="AY132" i="49"/>
  <c r="AY133" i="49" s="1"/>
  <c r="AY134" i="49" s="1"/>
  <c r="AX79" i="49" s="1"/>
  <c r="AY148" i="49" s="1"/>
  <c r="AY215" i="51"/>
  <c r="AY231" i="51" s="1"/>
  <c r="AY90" i="49"/>
  <c r="AX129" i="49"/>
  <c r="AX131" i="49" s="1"/>
  <c r="AX140" i="49" s="1"/>
  <c r="AY130" i="49"/>
  <c r="AZ67" i="42"/>
  <c r="DQ52" i="57"/>
  <c r="AZ78" i="42"/>
  <c r="AZ77" i="42"/>
  <c r="AZ128" i="42"/>
  <c r="AZ112" i="42"/>
  <c r="AZ67" i="41"/>
  <c r="DQ51" i="57"/>
  <c r="AZ128" i="41"/>
  <c r="AZ78" i="41"/>
  <c r="AZ77" i="41"/>
  <c r="AZ112" i="41"/>
  <c r="AZ67" i="32"/>
  <c r="DQ50" i="57"/>
  <c r="AZ78" i="32"/>
  <c r="AZ77" i="32"/>
  <c r="AZ128" i="32"/>
  <c r="AZ112" i="32"/>
  <c r="AY62" i="56"/>
  <c r="AY135" i="33" s="1"/>
  <c r="AY134" i="33"/>
  <c r="AY76" i="59" s="1"/>
  <c r="AZ67" i="47"/>
  <c r="DQ58" i="57"/>
  <c r="AZ77" i="47"/>
  <c r="AZ78" i="47"/>
  <c r="AZ128" i="47"/>
  <c r="AZ112" i="47"/>
  <c r="AZ67" i="45"/>
  <c r="DQ56" i="57"/>
  <c r="AZ128" i="45"/>
  <c r="AZ77" i="45"/>
  <c r="AZ78" i="45"/>
  <c r="AZ112" i="45"/>
  <c r="AZ67" i="44"/>
  <c r="DQ55" i="57"/>
  <c r="AZ78" i="44"/>
  <c r="AZ128" i="44"/>
  <c r="AZ77" i="44"/>
  <c r="AZ112" i="44"/>
  <c r="AY88" i="32"/>
  <c r="AY87" i="32"/>
  <c r="AY132" i="41"/>
  <c r="AY133" i="41" s="1"/>
  <c r="AY134" i="41" s="1"/>
  <c r="AX79" i="41" s="1"/>
  <c r="AY148" i="41" s="1"/>
  <c r="AY206" i="51"/>
  <c r="AY222" i="51" s="1"/>
  <c r="AY90" i="41"/>
  <c r="AX129" i="41"/>
  <c r="AX131" i="41" s="1"/>
  <c r="AX140" i="41" s="1"/>
  <c r="AY130" i="41"/>
  <c r="AY132" i="32" l="1"/>
  <c r="AY133" i="32" s="1"/>
  <c r="AY134" i="32" s="1"/>
  <c r="AX79" i="32" s="1"/>
  <c r="AY148" i="32" s="1"/>
  <c r="AY205" i="51"/>
  <c r="AY221" i="51" s="1"/>
  <c r="AY90" i="32"/>
  <c r="AX129" i="32"/>
  <c r="AX131" i="32" s="1"/>
  <c r="AX140" i="32" s="1"/>
  <c r="AY130" i="32"/>
  <c r="AZ119" i="44"/>
  <c r="AZ116" i="44"/>
  <c r="AZ114" i="44"/>
  <c r="AZ115" i="44" s="1"/>
  <c r="AY93" i="49"/>
  <c r="AY94" i="49" s="1"/>
  <c r="AY91" i="49"/>
  <c r="AY132" i="48"/>
  <c r="AY133" i="48" s="1"/>
  <c r="AY134" i="48" s="1"/>
  <c r="AX79" i="48" s="1"/>
  <c r="AY148" i="48" s="1"/>
  <c r="AY214" i="51"/>
  <c r="AY230" i="51" s="1"/>
  <c r="AY90" i="48"/>
  <c r="AX129" i="48"/>
  <c r="AX131" i="48" s="1"/>
  <c r="AX140" i="48" s="1"/>
  <c r="AY130" i="48"/>
  <c r="AZ119" i="46"/>
  <c r="AZ116" i="46"/>
  <c r="AZ114" i="46"/>
  <c r="AZ115" i="46" s="1"/>
  <c r="AY132" i="43"/>
  <c r="AY133" i="43" s="1"/>
  <c r="AY134" i="43" s="1"/>
  <c r="AX79" i="43" s="1"/>
  <c r="AY148" i="43" s="1"/>
  <c r="AY208" i="51"/>
  <c r="AY224" i="51" s="1"/>
  <c r="AY90" i="43"/>
  <c r="AX129" i="43"/>
  <c r="AX131" i="43" s="1"/>
  <c r="AX140" i="43" s="1"/>
  <c r="AY130" i="43"/>
  <c r="AZ67" i="1"/>
  <c r="AZ45" i="33" s="1"/>
  <c r="AZ39" i="33"/>
  <c r="DQ49" i="57"/>
  <c r="DQ61" i="57" s="1"/>
  <c r="AZ128" i="1"/>
  <c r="AZ78" i="1"/>
  <c r="AZ77" i="1"/>
  <c r="AZ112" i="1"/>
  <c r="AY93" i="46"/>
  <c r="AY94" i="46" s="1"/>
  <c r="AY91" i="46"/>
  <c r="AZ116" i="43"/>
  <c r="AZ119" i="43"/>
  <c r="AZ114" i="43"/>
  <c r="AZ115" i="43" s="1"/>
  <c r="AY51" i="33"/>
  <c r="AY52" i="59" s="1"/>
  <c r="AY93" i="41"/>
  <c r="AY94" i="41" s="1"/>
  <c r="AY91" i="41"/>
  <c r="AZ119" i="47"/>
  <c r="AZ116" i="47"/>
  <c r="AZ114" i="47"/>
  <c r="AZ115" i="47" s="1"/>
  <c r="AY77" i="59"/>
  <c r="AZ50" i="40"/>
  <c r="AZ50" i="41"/>
  <c r="AZ50" i="45"/>
  <c r="AZ50" i="49"/>
  <c r="AZ50" i="1"/>
  <c r="AZ50" i="48"/>
  <c r="AZ50" i="43"/>
  <c r="AZ50" i="47"/>
  <c r="AZ50" i="42"/>
  <c r="AZ50" i="32"/>
  <c r="AZ50" i="44"/>
  <c r="AZ50" i="46"/>
  <c r="AZ119" i="41"/>
  <c r="AZ116" i="41"/>
  <c r="AZ114" i="41"/>
  <c r="AZ115" i="41" s="1"/>
  <c r="AZ119" i="42"/>
  <c r="AZ116" i="42"/>
  <c r="AZ114" i="42"/>
  <c r="AZ115" i="42" s="1"/>
  <c r="AZ119" i="49"/>
  <c r="AZ116" i="49"/>
  <c r="AZ114" i="49"/>
  <c r="AZ115" i="49" s="1"/>
  <c r="AZ288" i="51"/>
  <c r="AY132" i="44"/>
  <c r="AY133" i="44" s="1"/>
  <c r="AY134" i="44" s="1"/>
  <c r="AX79" i="44" s="1"/>
  <c r="AY148" i="44" s="1"/>
  <c r="AY210" i="51"/>
  <c r="AY226" i="51" s="1"/>
  <c r="AY90" i="44"/>
  <c r="AX129" i="44"/>
  <c r="AX131" i="44" s="1"/>
  <c r="AX140" i="44" s="1"/>
  <c r="AY130" i="44"/>
  <c r="AY132" i="1"/>
  <c r="AY133" i="1" s="1"/>
  <c r="AY134" i="1" s="1"/>
  <c r="AY204" i="51"/>
  <c r="AY220" i="51" s="1"/>
  <c r="AY90" i="1"/>
  <c r="AY130" i="1"/>
  <c r="AX129" i="1"/>
  <c r="AY132" i="45"/>
  <c r="AY133" i="45" s="1"/>
  <c r="AY134" i="45" s="1"/>
  <c r="AX79" i="45" s="1"/>
  <c r="AY148" i="45" s="1"/>
  <c r="AY211" i="51"/>
  <c r="AY227" i="51" s="1"/>
  <c r="AY90" i="45"/>
  <c r="AX129" i="45"/>
  <c r="AX131" i="45" s="1"/>
  <c r="AX140" i="45" s="1"/>
  <c r="AY130" i="45"/>
  <c r="AZ119" i="45"/>
  <c r="AZ116" i="45"/>
  <c r="AZ114" i="45"/>
  <c r="AZ115" i="45" s="1"/>
  <c r="AZ119" i="32"/>
  <c r="AZ116" i="32"/>
  <c r="AZ114" i="32"/>
  <c r="AZ115" i="32" s="1"/>
  <c r="AZ119" i="40"/>
  <c r="AZ116" i="40"/>
  <c r="AZ114" i="40"/>
  <c r="AZ115" i="40" s="1"/>
  <c r="AY132" i="40"/>
  <c r="AY133" i="40" s="1"/>
  <c r="AY134" i="40" s="1"/>
  <c r="AX79" i="40" s="1"/>
  <c r="AY148" i="40" s="1"/>
  <c r="AY209" i="51"/>
  <c r="AY225" i="51" s="1"/>
  <c r="AY90" i="40"/>
  <c r="AX129" i="40"/>
  <c r="AX131" i="40" s="1"/>
  <c r="AX140" i="40" s="1"/>
  <c r="AY130" i="40"/>
  <c r="AZ116" i="48"/>
  <c r="AZ119" i="48"/>
  <c r="AZ114" i="48"/>
  <c r="AZ115" i="48" s="1"/>
  <c r="AY132" i="42"/>
  <c r="AY133" i="42" s="1"/>
  <c r="AY134" i="42" s="1"/>
  <c r="AX79" i="42" s="1"/>
  <c r="AY148" i="42" s="1"/>
  <c r="AY207" i="51"/>
  <c r="AY223" i="51" s="1"/>
  <c r="AY90" i="42"/>
  <c r="AX129" i="42"/>
  <c r="AX131" i="42" s="1"/>
  <c r="AX140" i="42" s="1"/>
  <c r="AY130" i="42"/>
  <c r="AY53" i="33"/>
  <c r="AY54" i="59" s="1"/>
  <c r="AY52" i="33"/>
  <c r="AY53" i="59" s="1"/>
  <c r="AY87" i="33"/>
  <c r="AY50" i="59"/>
  <c r="AY369" i="33"/>
  <c r="AY375" i="33" s="1"/>
  <c r="AY376" i="33" s="1"/>
  <c r="AY132" i="47"/>
  <c r="AY133" i="47" s="1"/>
  <c r="AY134" i="47" s="1"/>
  <c r="AX79" i="47" s="1"/>
  <c r="AY148" i="47" s="1"/>
  <c r="AY213" i="51"/>
  <c r="AY229" i="51" s="1"/>
  <c r="AY90" i="47"/>
  <c r="AY130" i="47"/>
  <c r="AX129" i="47"/>
  <c r="AX131" i="47" s="1"/>
  <c r="AX140" i="47" s="1"/>
  <c r="AY93" i="45" l="1"/>
  <c r="AY94" i="45" s="1"/>
  <c r="AY91" i="45"/>
  <c r="AZ124" i="42"/>
  <c r="AZ121" i="42"/>
  <c r="AZ102" i="42"/>
  <c r="AZ71" i="42" s="1"/>
  <c r="AZ70" i="42" s="1"/>
  <c r="AZ48" i="59"/>
  <c r="AZ124" i="46"/>
  <c r="AZ121" i="46"/>
  <c r="AZ102" i="46"/>
  <c r="AZ71" i="46" s="1"/>
  <c r="AZ70" i="46" s="1"/>
  <c r="AY93" i="47"/>
  <c r="AY94" i="47" s="1"/>
  <c r="AY91" i="47"/>
  <c r="AY93" i="42"/>
  <c r="AY94" i="42" s="1"/>
  <c r="AY91" i="42"/>
  <c r="AZ124" i="48"/>
  <c r="AZ102" i="48"/>
  <c r="AZ71" i="48" s="1"/>
  <c r="AZ70" i="48" s="1"/>
  <c r="AZ121" i="48"/>
  <c r="AY93" i="40"/>
  <c r="AY94" i="40" s="1"/>
  <c r="AY91" i="40"/>
  <c r="AZ124" i="45"/>
  <c r="AZ121" i="45"/>
  <c r="AZ102" i="45"/>
  <c r="AZ71" i="45" s="1"/>
  <c r="AZ70" i="45" s="1"/>
  <c r="AY93" i="1"/>
  <c r="AY94" i="1" s="1"/>
  <c r="AY91" i="1"/>
  <c r="AZ292" i="51"/>
  <c r="AZ296" i="51"/>
  <c r="AZ300" i="51"/>
  <c r="AZ291" i="51"/>
  <c r="AZ301" i="51"/>
  <c r="AZ299" i="51"/>
  <c r="AZ294" i="51"/>
  <c r="AZ297" i="51"/>
  <c r="AZ295" i="51"/>
  <c r="AZ298" i="51"/>
  <c r="AZ293" i="51"/>
  <c r="AZ124" i="49"/>
  <c r="AZ121" i="49"/>
  <c r="AZ102" i="49"/>
  <c r="AZ71" i="49" s="1"/>
  <c r="AZ70" i="49" s="1"/>
  <c r="AZ124" i="43"/>
  <c r="AZ102" i="43"/>
  <c r="AZ71" i="43" s="1"/>
  <c r="AZ70" i="43" s="1"/>
  <c r="AZ121" i="43"/>
  <c r="AZ119" i="1"/>
  <c r="AZ116" i="1"/>
  <c r="AZ114" i="1"/>
  <c r="AZ115" i="1" s="1"/>
  <c r="AY93" i="32"/>
  <c r="AY94" i="32" s="1"/>
  <c r="AY91" i="32"/>
  <c r="AZ124" i="40"/>
  <c r="AZ121" i="40"/>
  <c r="AZ102" i="40"/>
  <c r="AZ71" i="40" s="1"/>
  <c r="AZ70" i="40" s="1"/>
  <c r="AZ124" i="32"/>
  <c r="AZ121" i="32"/>
  <c r="AZ102" i="32"/>
  <c r="AZ71" i="32" s="1"/>
  <c r="AZ70" i="32" s="1"/>
  <c r="AY93" i="44"/>
  <c r="AY94" i="44" s="1"/>
  <c r="AY91" i="44"/>
  <c r="AZ290" i="51"/>
  <c r="AZ124" i="44"/>
  <c r="AZ121" i="44"/>
  <c r="AZ102" i="44"/>
  <c r="AZ71" i="44" s="1"/>
  <c r="AZ70" i="44" s="1"/>
  <c r="AX131" i="1"/>
  <c r="AX140" i="1" s="1"/>
  <c r="AX137" i="1"/>
  <c r="AX79" i="1"/>
  <c r="AY148" i="1" s="1"/>
  <c r="AY136" i="1"/>
  <c r="AZ124" i="41"/>
  <c r="AZ121" i="41"/>
  <c r="AZ102" i="41"/>
  <c r="AZ71" i="41" s="1"/>
  <c r="AZ70" i="41" s="1"/>
  <c r="AZ124" i="47"/>
  <c r="AZ121" i="47"/>
  <c r="AZ102" i="47"/>
  <c r="AZ71" i="47" s="1"/>
  <c r="AZ70" i="47" s="1"/>
  <c r="AY93" i="43"/>
  <c r="AY94" i="43" s="1"/>
  <c r="AY91" i="43"/>
  <c r="AY93" i="48"/>
  <c r="AY94" i="48" s="1"/>
  <c r="AY91" i="48"/>
  <c r="AZ160" i="33" l="1"/>
  <c r="AZ86" i="40"/>
  <c r="AZ124" i="1"/>
  <c r="AZ121" i="1"/>
  <c r="AZ124" i="33" s="1"/>
  <c r="AZ101" i="33" s="1"/>
  <c r="AZ102" i="1"/>
  <c r="AZ71" i="1" s="1"/>
  <c r="AZ165" i="33"/>
  <c r="AZ86" i="48"/>
  <c r="AZ156" i="33"/>
  <c r="AZ86" i="32"/>
  <c r="AZ157" i="33"/>
  <c r="AZ86" i="41"/>
  <c r="AZ164" i="33"/>
  <c r="AZ86" i="47"/>
  <c r="AZ161" i="33"/>
  <c r="AZ86" i="44"/>
  <c r="AZ166" i="33"/>
  <c r="AZ86" i="49"/>
  <c r="AZ163" i="33"/>
  <c r="AZ86" i="46"/>
  <c r="AZ305" i="51"/>
  <c r="AZ309" i="51" s="1"/>
  <c r="AZ304" i="51"/>
  <c r="AZ159" i="33"/>
  <c r="AZ86" i="43"/>
  <c r="AZ162" i="33"/>
  <c r="AZ86" i="45"/>
  <c r="AZ158" i="33"/>
  <c r="AZ86" i="42"/>
  <c r="AZ308" i="51" l="1"/>
  <c r="AZ310" i="51" s="1"/>
  <c r="AZ306" i="51"/>
  <c r="AZ241" i="33"/>
  <c r="AZ226" i="33"/>
  <c r="AZ155" i="33"/>
  <c r="AZ86" i="1"/>
  <c r="AZ250" i="33"/>
  <c r="AZ235" i="33"/>
  <c r="AZ249" i="33"/>
  <c r="AZ234" i="33"/>
  <c r="AZ248" i="33"/>
  <c r="AZ233" i="33"/>
  <c r="AZ240" i="33"/>
  <c r="AZ225" i="33"/>
  <c r="AZ70" i="1"/>
  <c r="AZ5" i="59" s="1"/>
  <c r="AZ56" i="33"/>
  <c r="AZ244" i="33"/>
  <c r="AZ229" i="33"/>
  <c r="AZ246" i="33"/>
  <c r="AZ231" i="33"/>
  <c r="AZ242" i="33"/>
  <c r="AZ227" i="33"/>
  <c r="AZ243" i="33"/>
  <c r="AZ228" i="33"/>
  <c r="AZ247" i="33"/>
  <c r="AZ232" i="33"/>
  <c r="AZ245" i="33"/>
  <c r="AZ230" i="33"/>
  <c r="AZ57" i="33" l="1"/>
  <c r="AZ57" i="59" s="1"/>
  <c r="AZ56" i="59"/>
  <c r="AZ64" i="33"/>
  <c r="AZ55" i="33"/>
  <c r="AZ55" i="59"/>
  <c r="BA59" i="33"/>
  <c r="AZ184" i="33"/>
  <c r="AZ167" i="33"/>
  <c r="AZ239" i="33"/>
  <c r="AZ251" i="33" s="1"/>
  <c r="AZ224" i="33"/>
  <c r="AZ236" i="33" s="1"/>
  <c r="AZ345" i="51"/>
  <c r="AZ349" i="51"/>
  <c r="AZ353" i="51"/>
  <c r="AZ344" i="51"/>
  <c r="AZ348" i="51"/>
  <c r="AZ352" i="51"/>
  <c r="AZ347" i="51"/>
  <c r="AZ351" i="51"/>
  <c r="AZ355" i="51"/>
  <c r="AZ346" i="51"/>
  <c r="AZ350" i="51"/>
  <c r="AZ354" i="51"/>
  <c r="AZ113" i="33" l="1"/>
  <c r="AZ119" i="33" s="1"/>
  <c r="AZ185" i="33"/>
  <c r="AZ114" i="33" s="1"/>
  <c r="AZ186" i="33"/>
  <c r="AZ65" i="33"/>
  <c r="BA84" i="33" s="1"/>
  <c r="AZ61" i="59"/>
  <c r="BB61" i="33"/>
  <c r="BA60" i="33"/>
  <c r="AZ71" i="33"/>
  <c r="BA91" i="33" l="1"/>
  <c r="BA9" i="55"/>
  <c r="AZ63" i="59"/>
  <c r="AZ70" i="33"/>
  <c r="BA4" i="56"/>
  <c r="BA58" i="59"/>
  <c r="BB59" i="59"/>
  <c r="BC62" i="33"/>
  <c r="BC60" i="59" s="1"/>
  <c r="AZ3" i="56" l="1"/>
  <c r="AZ81" i="49"/>
  <c r="AZ62" i="49" s="1"/>
  <c r="AZ63" i="49" s="1"/>
  <c r="AZ81" i="48"/>
  <c r="AZ62" i="48" s="1"/>
  <c r="AZ63" i="48" s="1"/>
  <c r="AZ81" i="47"/>
  <c r="AZ62" i="47" s="1"/>
  <c r="AZ63" i="47" s="1"/>
  <c r="AZ81" i="46"/>
  <c r="AZ62" i="46" s="1"/>
  <c r="AZ63" i="46" s="1"/>
  <c r="AZ81" i="45"/>
  <c r="AZ62" i="45" s="1"/>
  <c r="AZ63" i="45" s="1"/>
  <c r="AZ81" i="44"/>
  <c r="AZ62" i="44" s="1"/>
  <c r="AZ63" i="44" s="1"/>
  <c r="AZ81" i="40"/>
  <c r="AZ62" i="40" s="1"/>
  <c r="AZ63" i="40" s="1"/>
  <c r="AZ81" i="43"/>
  <c r="AZ62" i="43" s="1"/>
  <c r="AZ63" i="43" s="1"/>
  <c r="AZ81" i="41"/>
  <c r="AZ62" i="41" s="1"/>
  <c r="AZ63" i="41" s="1"/>
  <c r="AZ81" i="42"/>
  <c r="AZ62" i="42" s="1"/>
  <c r="AZ63" i="42" s="1"/>
  <c r="AZ81" i="1"/>
  <c r="AZ62" i="1" s="1"/>
  <c r="AZ63" i="1" s="1"/>
  <c r="AZ81" i="32"/>
  <c r="AZ62" i="32" s="1"/>
  <c r="AZ63" i="32" s="1"/>
  <c r="AZ62" i="59"/>
  <c r="BA72" i="33"/>
  <c r="BA107" i="49"/>
  <c r="BA106" i="49" s="1"/>
  <c r="BA109" i="49" s="1"/>
  <c r="BA103" i="49" s="1"/>
  <c r="BA107" i="48"/>
  <c r="BA106" i="48" s="1"/>
  <c r="BA109" i="48" s="1"/>
  <c r="BA103" i="48" s="1"/>
  <c r="BA107" i="47"/>
  <c r="BA106" i="47" s="1"/>
  <c r="BA109" i="47" s="1"/>
  <c r="BA103" i="47" s="1"/>
  <c r="BA107" i="46"/>
  <c r="BA106" i="46" s="1"/>
  <c r="BA109" i="46" s="1"/>
  <c r="BA103" i="46" s="1"/>
  <c r="BA107" i="45"/>
  <c r="BA106" i="45" s="1"/>
  <c r="BA109" i="45" s="1"/>
  <c r="BA103" i="45" s="1"/>
  <c r="BA107" i="44"/>
  <c r="BA106" i="44" s="1"/>
  <c r="BA109" i="44" s="1"/>
  <c r="BA103" i="44" s="1"/>
  <c r="BA107" i="40"/>
  <c r="BA106" i="40" s="1"/>
  <c r="BA109" i="40" s="1"/>
  <c r="BA103" i="40" s="1"/>
  <c r="BA107" i="43"/>
  <c r="BA106" i="43" s="1"/>
  <c r="BA109" i="43" s="1"/>
  <c r="BA103" i="43" s="1"/>
  <c r="BA107" i="42"/>
  <c r="BA106" i="42" s="1"/>
  <c r="BA109" i="42" s="1"/>
  <c r="BA103" i="42" s="1"/>
  <c r="BA107" i="32"/>
  <c r="BA106" i="32" s="1"/>
  <c r="BA109" i="32" s="1"/>
  <c r="BA103" i="32" s="1"/>
  <c r="BA107" i="41"/>
  <c r="BA106" i="41" s="1"/>
  <c r="BA109" i="41" s="1"/>
  <c r="BA103" i="41" s="1"/>
  <c r="BA107" i="1"/>
  <c r="BA8" i="55"/>
  <c r="BA101" i="40" l="1"/>
  <c r="BA214" i="33" s="1"/>
  <c r="BA66" i="40"/>
  <c r="BA101" i="44"/>
  <c r="BA215" i="33" s="1"/>
  <c r="BA66" i="44"/>
  <c r="AZ155" i="44"/>
  <c r="AZ64" i="44"/>
  <c r="AZ65" i="44" s="1"/>
  <c r="AZ68" i="44" s="1"/>
  <c r="AZ155" i="48"/>
  <c r="AZ64" i="48"/>
  <c r="AZ65" i="48" s="1"/>
  <c r="AZ68" i="48" s="1"/>
  <c r="BA101" i="41"/>
  <c r="BA211" i="33" s="1"/>
  <c r="BA66" i="41"/>
  <c r="AZ64" i="1"/>
  <c r="AZ65" i="1" s="1"/>
  <c r="AZ155" i="1"/>
  <c r="AZ155" i="47"/>
  <c r="AZ64" i="47"/>
  <c r="AZ65" i="47" s="1"/>
  <c r="AZ68" i="47" s="1"/>
  <c r="BA101" i="48"/>
  <c r="BA219" i="33" s="1"/>
  <c r="BA66" i="48"/>
  <c r="BA90" i="33"/>
  <c r="BA83" i="33"/>
  <c r="BA101" i="45"/>
  <c r="BA216" i="33" s="1"/>
  <c r="BA66" i="45"/>
  <c r="BA101" i="49"/>
  <c r="BA220" i="33" s="1"/>
  <c r="BA66" i="49"/>
  <c r="AZ155" i="32"/>
  <c r="AZ64" i="32"/>
  <c r="AZ65" i="32" s="1"/>
  <c r="AZ68" i="32" s="1"/>
  <c r="AZ64" i="41"/>
  <c r="AZ65" i="41" s="1"/>
  <c r="AZ68" i="41" s="1"/>
  <c r="AZ155" i="41"/>
  <c r="AZ155" i="45"/>
  <c r="AZ64" i="45"/>
  <c r="AZ65" i="45" s="1"/>
  <c r="AZ68" i="45" s="1"/>
  <c r="AZ155" i="49"/>
  <c r="AZ64" i="49"/>
  <c r="AZ65" i="49" s="1"/>
  <c r="AZ68" i="49" s="1"/>
  <c r="BA101" i="47"/>
  <c r="BA218" i="33" s="1"/>
  <c r="BA66" i="47"/>
  <c r="AZ155" i="40"/>
  <c r="AZ64" i="40"/>
  <c r="AZ65" i="40" s="1"/>
  <c r="AZ68" i="40" s="1"/>
  <c r="BA101" i="32"/>
  <c r="BA210" i="33" s="1"/>
  <c r="BA66" i="32"/>
  <c r="AZ155" i="42"/>
  <c r="AZ64" i="42"/>
  <c r="AZ65" i="42" s="1"/>
  <c r="AZ68" i="42" s="1"/>
  <c r="BA101" i="42"/>
  <c r="BA212" i="33" s="1"/>
  <c r="BA66" i="42"/>
  <c r="BA106" i="1"/>
  <c r="BA97" i="33"/>
  <c r="BA101" i="43"/>
  <c r="BA213" i="33" s="1"/>
  <c r="BA66" i="43"/>
  <c r="BA101" i="46"/>
  <c r="BA217" i="33" s="1"/>
  <c r="BA66" i="46"/>
  <c r="BA64" i="59"/>
  <c r="AZ155" i="43"/>
  <c r="AZ64" i="43"/>
  <c r="AZ65" i="43" s="1"/>
  <c r="AZ68" i="43" s="1"/>
  <c r="AZ64" i="46"/>
  <c r="AZ65" i="46" s="1"/>
  <c r="AZ68" i="46" s="1"/>
  <c r="AZ155" i="46"/>
  <c r="AZ55" i="56"/>
  <c r="AZ56" i="56" s="1"/>
  <c r="AZ37" i="56"/>
  <c r="AZ38" i="56" s="1"/>
  <c r="AZ47" i="56"/>
  <c r="AZ42" i="56"/>
  <c r="AZ43" i="56" s="1"/>
  <c r="AZ139" i="48" l="1"/>
  <c r="AZ73" i="48"/>
  <c r="BA74" i="48" s="1"/>
  <c r="BA46" i="56"/>
  <c r="AZ49" i="56"/>
  <c r="AZ139" i="46"/>
  <c r="AZ73" i="46"/>
  <c r="BA74" i="46" s="1"/>
  <c r="AZ68" i="1"/>
  <c r="AZ43" i="33"/>
  <c r="BA41" i="56"/>
  <c r="AZ139" i="32"/>
  <c r="AZ73" i="32"/>
  <c r="BA74" i="32" s="1"/>
  <c r="AZ139" i="43"/>
  <c r="AZ73" i="43"/>
  <c r="BA74" i="43" s="1"/>
  <c r="AZ139" i="42"/>
  <c r="AZ73" i="42"/>
  <c r="BA74" i="42" s="1"/>
  <c r="AZ139" i="40"/>
  <c r="AZ73" i="40"/>
  <c r="BA74" i="40" s="1"/>
  <c r="AZ139" i="49"/>
  <c r="AZ73" i="49"/>
  <c r="BA74" i="49" s="1"/>
  <c r="AZ139" i="47"/>
  <c r="AZ73" i="47"/>
  <c r="BA74" i="47" s="1"/>
  <c r="AZ139" i="44"/>
  <c r="AZ73" i="44"/>
  <c r="BA74" i="44" s="1"/>
  <c r="AZ139" i="45"/>
  <c r="AZ73" i="45"/>
  <c r="BA74" i="45" s="1"/>
  <c r="AZ60" i="56"/>
  <c r="AZ133" i="33" s="1"/>
  <c r="AZ59" i="56"/>
  <c r="AZ52" i="56"/>
  <c r="BA109" i="1"/>
  <c r="BA103" i="1" s="1"/>
  <c r="BA96" i="33"/>
  <c r="BA104" i="33" s="1"/>
  <c r="AZ139" i="41"/>
  <c r="AZ73" i="41"/>
  <c r="BA74" i="41" s="1"/>
  <c r="AZ84" i="47" l="1"/>
  <c r="AZ84" i="32"/>
  <c r="AZ84" i="43"/>
  <c r="AZ88" i="47"/>
  <c r="AZ87" i="47"/>
  <c r="BA85" i="40"/>
  <c r="BA281" i="51"/>
  <c r="BA61" i="40"/>
  <c r="AZ88" i="32"/>
  <c r="AZ87" i="32"/>
  <c r="AZ38" i="33"/>
  <c r="AZ42" i="33"/>
  <c r="AZ47" i="59" s="1"/>
  <c r="AZ40" i="33"/>
  <c r="AZ44" i="33"/>
  <c r="BA85" i="46"/>
  <c r="BA284" i="51"/>
  <c r="BA61" i="46"/>
  <c r="BA85" i="41"/>
  <c r="BA278" i="51"/>
  <c r="BA61" i="41"/>
  <c r="BA101" i="1"/>
  <c r="BA209" i="33" s="1"/>
  <c r="BA66" i="1"/>
  <c r="AZ84" i="44"/>
  <c r="BA85" i="49"/>
  <c r="BA287" i="51"/>
  <c r="BA61" i="49"/>
  <c r="AZ84" i="42"/>
  <c r="AZ88" i="43"/>
  <c r="AZ87" i="43"/>
  <c r="AZ46" i="33"/>
  <c r="AZ49" i="59" s="1"/>
  <c r="AZ139" i="1"/>
  <c r="AZ73" i="1"/>
  <c r="BA74" i="1" s="1"/>
  <c r="BA85" i="48"/>
  <c r="BA286" i="51"/>
  <c r="BA61" i="48"/>
  <c r="BA85" i="45"/>
  <c r="BA283" i="51"/>
  <c r="BA61" i="45"/>
  <c r="AZ61" i="56"/>
  <c r="AZ132" i="33"/>
  <c r="AZ75" i="59" s="1"/>
  <c r="AZ84" i="45"/>
  <c r="BA85" i="47"/>
  <c r="BA285" i="51"/>
  <c r="BA61" i="47"/>
  <c r="AZ84" i="40"/>
  <c r="BA85" i="32"/>
  <c r="BA277" i="51"/>
  <c r="BA61" i="32"/>
  <c r="AZ84" i="46"/>
  <c r="AZ84" i="41"/>
  <c r="BA85" i="44"/>
  <c r="BA282" i="51"/>
  <c r="BA61" i="44"/>
  <c r="AZ84" i="49"/>
  <c r="BA85" i="42"/>
  <c r="BA279" i="51"/>
  <c r="BA61" i="42"/>
  <c r="BA85" i="43"/>
  <c r="BA280" i="51"/>
  <c r="BA61" i="43"/>
  <c r="AZ48" i="56"/>
  <c r="AZ84" i="48"/>
  <c r="AZ84" i="1" l="1"/>
  <c r="BA67" i="43"/>
  <c r="DR53" i="57"/>
  <c r="BA78" i="43"/>
  <c r="BA128" i="43"/>
  <c r="BA77" i="43"/>
  <c r="BA112" i="43"/>
  <c r="AZ62" i="56"/>
  <c r="AZ135" i="33" s="1"/>
  <c r="AZ134" i="33"/>
  <c r="AZ76" i="59" s="1"/>
  <c r="AZ88" i="1"/>
  <c r="AZ87" i="1"/>
  <c r="AZ48" i="33"/>
  <c r="BA67" i="49"/>
  <c r="DR60" i="57"/>
  <c r="BA78" i="49"/>
  <c r="BA77" i="49"/>
  <c r="BA128" i="49"/>
  <c r="BA112" i="49"/>
  <c r="AZ88" i="44"/>
  <c r="AZ87" i="44"/>
  <c r="BA67" i="46"/>
  <c r="DR57" i="57"/>
  <c r="BA77" i="46"/>
  <c r="BA78" i="46"/>
  <c r="BA128" i="46"/>
  <c r="BA112" i="46"/>
  <c r="BA67" i="42"/>
  <c r="DR52" i="57"/>
  <c r="BA78" i="42"/>
  <c r="BA77" i="42"/>
  <c r="BA128" i="42"/>
  <c r="BA112" i="42"/>
  <c r="AZ88" i="49"/>
  <c r="AZ87" i="49"/>
  <c r="BA67" i="32"/>
  <c r="DR50" i="57"/>
  <c r="BA78" i="32"/>
  <c r="BA77" i="32"/>
  <c r="BA128" i="32"/>
  <c r="BA112" i="32"/>
  <c r="AZ88" i="40"/>
  <c r="AZ87" i="40"/>
  <c r="BA67" i="45"/>
  <c r="DR56" i="57"/>
  <c r="BA128" i="45"/>
  <c r="BA77" i="45"/>
  <c r="BA78" i="45"/>
  <c r="BA112" i="45"/>
  <c r="BA67" i="48"/>
  <c r="DR59" i="57"/>
  <c r="BA77" i="48"/>
  <c r="BA128" i="48"/>
  <c r="BA78" i="48"/>
  <c r="BA112" i="48"/>
  <c r="BA85" i="1"/>
  <c r="BA49" i="33" s="1"/>
  <c r="BA51" i="59" s="1"/>
  <c r="BA276" i="51"/>
  <c r="BA61" i="1"/>
  <c r="AZ132" i="32"/>
  <c r="AZ133" i="32" s="1"/>
  <c r="AZ134" i="32" s="1"/>
  <c r="AY79" i="32" s="1"/>
  <c r="AZ148" i="32" s="1"/>
  <c r="AZ205" i="51"/>
  <c r="AZ221" i="51" s="1"/>
  <c r="AZ90" i="32"/>
  <c r="AZ130" i="32"/>
  <c r="AY129" i="32"/>
  <c r="AY131" i="32" s="1"/>
  <c r="AY140" i="32" s="1"/>
  <c r="BA67" i="44"/>
  <c r="DR55" i="57"/>
  <c r="BA78" i="44"/>
  <c r="BA128" i="44"/>
  <c r="BA77" i="44"/>
  <c r="BA112" i="44"/>
  <c r="AZ88" i="41"/>
  <c r="AZ87" i="41"/>
  <c r="BA67" i="47"/>
  <c r="DR58" i="57"/>
  <c r="BA77" i="47"/>
  <c r="BA78" i="47"/>
  <c r="BA128" i="47"/>
  <c r="BA112" i="47"/>
  <c r="AZ88" i="45"/>
  <c r="AZ87" i="45"/>
  <c r="AZ132" i="43"/>
  <c r="AZ133" i="43" s="1"/>
  <c r="AZ134" i="43" s="1"/>
  <c r="AY79" i="43" s="1"/>
  <c r="AZ148" i="43" s="1"/>
  <c r="AZ208" i="51"/>
  <c r="AZ224" i="51" s="1"/>
  <c r="AZ90" i="43"/>
  <c r="AY129" i="43"/>
  <c r="AY131" i="43" s="1"/>
  <c r="AY140" i="43" s="1"/>
  <c r="AZ130" i="43"/>
  <c r="BA67" i="40"/>
  <c r="DR54" i="57"/>
  <c r="BA78" i="40"/>
  <c r="BA128" i="40"/>
  <c r="BA77" i="40"/>
  <c r="BA112" i="40"/>
  <c r="AZ88" i="48"/>
  <c r="AZ87" i="48"/>
  <c r="AZ88" i="46"/>
  <c r="AZ87" i="46"/>
  <c r="AZ88" i="42"/>
  <c r="AZ87" i="42"/>
  <c r="BA67" i="41"/>
  <c r="DR51" i="57"/>
  <c r="BA128" i="41"/>
  <c r="BA78" i="41"/>
  <c r="BA77" i="41"/>
  <c r="BA112" i="41"/>
  <c r="AZ132" i="47"/>
  <c r="AZ133" i="47" s="1"/>
  <c r="AZ134" i="47" s="1"/>
  <c r="AY79" i="47" s="1"/>
  <c r="AZ148" i="47" s="1"/>
  <c r="AZ213" i="51"/>
  <c r="AZ229" i="51" s="1"/>
  <c r="AZ90" i="47"/>
  <c r="AZ130" i="47"/>
  <c r="AY129" i="47"/>
  <c r="AY131" i="47" s="1"/>
  <c r="AY140" i="47" s="1"/>
  <c r="AZ132" i="46" l="1"/>
  <c r="AZ133" i="46" s="1"/>
  <c r="AZ134" i="46" s="1"/>
  <c r="AY79" i="46" s="1"/>
  <c r="AZ148" i="46" s="1"/>
  <c r="AZ212" i="51"/>
  <c r="AZ228" i="51" s="1"/>
  <c r="AZ90" i="46"/>
  <c r="AY129" i="46"/>
  <c r="AY131" i="46" s="1"/>
  <c r="AY140" i="46" s="1"/>
  <c r="AZ130" i="46"/>
  <c r="BA119" i="40"/>
  <c r="BA116" i="40"/>
  <c r="BA114" i="40"/>
  <c r="BA115" i="40" s="1"/>
  <c r="AZ132" i="45"/>
  <c r="AZ133" i="45" s="1"/>
  <c r="AZ134" i="45" s="1"/>
  <c r="AY79" i="45" s="1"/>
  <c r="AZ148" i="45" s="1"/>
  <c r="AZ211" i="51"/>
  <c r="AZ227" i="51" s="1"/>
  <c r="AZ90" i="45"/>
  <c r="AY129" i="45"/>
  <c r="AY131" i="45" s="1"/>
  <c r="AY140" i="45" s="1"/>
  <c r="AZ130" i="45"/>
  <c r="BA119" i="49"/>
  <c r="BA116" i="49"/>
  <c r="BA114" i="49"/>
  <c r="BA115" i="49" s="1"/>
  <c r="AZ51" i="33"/>
  <c r="AZ52" i="59" s="1"/>
  <c r="BA119" i="47"/>
  <c r="BA116" i="47"/>
  <c r="BA114" i="47"/>
  <c r="BA115" i="47" s="1"/>
  <c r="AZ93" i="32"/>
  <c r="AZ94" i="32" s="1"/>
  <c r="AZ91" i="32"/>
  <c r="BA119" i="45"/>
  <c r="BA116" i="45"/>
  <c r="BA114" i="45"/>
  <c r="BA115" i="45" s="1"/>
  <c r="AZ132" i="40"/>
  <c r="AZ133" i="40" s="1"/>
  <c r="AZ134" i="40" s="1"/>
  <c r="AY79" i="40" s="1"/>
  <c r="AZ148" i="40" s="1"/>
  <c r="AZ209" i="51"/>
  <c r="AZ225" i="51" s="1"/>
  <c r="AZ90" i="40"/>
  <c r="AY129" i="40"/>
  <c r="AY131" i="40" s="1"/>
  <c r="AY140" i="40" s="1"/>
  <c r="AZ130" i="40"/>
  <c r="AZ132" i="1"/>
  <c r="AZ133" i="1" s="1"/>
  <c r="AZ134" i="1" s="1"/>
  <c r="AZ204" i="51"/>
  <c r="AZ220" i="51" s="1"/>
  <c r="AZ90" i="1"/>
  <c r="AZ130" i="1"/>
  <c r="AY129" i="1"/>
  <c r="BA119" i="43"/>
  <c r="BA116" i="43"/>
  <c r="BA114" i="43"/>
  <c r="BA115" i="43" s="1"/>
  <c r="AZ93" i="47"/>
  <c r="AZ94" i="47" s="1"/>
  <c r="AZ91" i="47"/>
  <c r="BA119" i="41"/>
  <c r="BA116" i="41"/>
  <c r="BA114" i="41"/>
  <c r="BA115" i="41" s="1"/>
  <c r="AZ132" i="42"/>
  <c r="AZ133" i="42" s="1"/>
  <c r="AZ134" i="42" s="1"/>
  <c r="AY79" i="42" s="1"/>
  <c r="AZ148" i="42" s="1"/>
  <c r="AZ207" i="51"/>
  <c r="AZ223" i="51" s="1"/>
  <c r="AZ90" i="42"/>
  <c r="AY129" i="42"/>
  <c r="AY131" i="42" s="1"/>
  <c r="AY140" i="42" s="1"/>
  <c r="AZ130" i="42"/>
  <c r="AZ93" i="43"/>
  <c r="AZ94" i="43" s="1"/>
  <c r="AZ91" i="43"/>
  <c r="AZ132" i="41"/>
  <c r="AZ133" i="41" s="1"/>
  <c r="AZ134" i="41" s="1"/>
  <c r="AY79" i="41" s="1"/>
  <c r="AZ148" i="41" s="1"/>
  <c r="AZ206" i="51"/>
  <c r="AZ222" i="51" s="1"/>
  <c r="AZ90" i="41"/>
  <c r="AY129" i="41"/>
  <c r="AY131" i="41" s="1"/>
  <c r="AY140" i="41" s="1"/>
  <c r="AZ130" i="41"/>
  <c r="BA67" i="1"/>
  <c r="BA45" i="33" s="1"/>
  <c r="BA39" i="33"/>
  <c r="DR49" i="57"/>
  <c r="DR61" i="57" s="1"/>
  <c r="BA128" i="1"/>
  <c r="BA78" i="1"/>
  <c r="BA77" i="1"/>
  <c r="BA112" i="1"/>
  <c r="BA119" i="48"/>
  <c r="BA116" i="48"/>
  <c r="BA114" i="48"/>
  <c r="BA115" i="48" s="1"/>
  <c r="BA119" i="32"/>
  <c r="BA116" i="32"/>
  <c r="BA114" i="32"/>
  <c r="BA115" i="32" s="1"/>
  <c r="AZ132" i="49"/>
  <c r="AZ133" i="49" s="1"/>
  <c r="AZ134" i="49" s="1"/>
  <c r="AY79" i="49" s="1"/>
  <c r="AZ148" i="49" s="1"/>
  <c r="AZ215" i="51"/>
  <c r="AZ231" i="51" s="1"/>
  <c r="AZ90" i="49"/>
  <c r="AY129" i="49"/>
  <c r="AY131" i="49" s="1"/>
  <c r="AY140" i="49" s="1"/>
  <c r="AZ130" i="49"/>
  <c r="BA119" i="46"/>
  <c r="BA116" i="46"/>
  <c r="BA114" i="46"/>
  <c r="BA115" i="46" s="1"/>
  <c r="AZ132" i="48"/>
  <c r="AZ133" i="48" s="1"/>
  <c r="AZ134" i="48" s="1"/>
  <c r="AY79" i="48" s="1"/>
  <c r="AZ148" i="48" s="1"/>
  <c r="AZ214" i="51"/>
  <c r="AZ230" i="51" s="1"/>
  <c r="AZ90" i="48"/>
  <c r="AY129" i="48"/>
  <c r="AY131" i="48" s="1"/>
  <c r="AY140" i="48" s="1"/>
  <c r="AZ130" i="48"/>
  <c r="BA116" i="44"/>
  <c r="BA119" i="44"/>
  <c r="BA114" i="44"/>
  <c r="BA115" i="44" s="1"/>
  <c r="BA288" i="51"/>
  <c r="BA290" i="51" s="1"/>
  <c r="BA119" i="42"/>
  <c r="BA116" i="42"/>
  <c r="BA114" i="42"/>
  <c r="BA115" i="42" s="1"/>
  <c r="AZ132" i="44"/>
  <c r="AZ133" i="44" s="1"/>
  <c r="AZ134" i="44" s="1"/>
  <c r="AY79" i="44" s="1"/>
  <c r="AZ148" i="44" s="1"/>
  <c r="AZ210" i="51"/>
  <c r="AZ226" i="51" s="1"/>
  <c r="AZ90" i="44"/>
  <c r="AZ130" i="44"/>
  <c r="AY129" i="44"/>
  <c r="AY131" i="44" s="1"/>
  <c r="AY140" i="44" s="1"/>
  <c r="AZ53" i="33"/>
  <c r="AZ54" i="59" s="1"/>
  <c r="AZ52" i="33"/>
  <c r="AZ53" i="59" s="1"/>
  <c r="AZ87" i="33"/>
  <c r="AZ50" i="59"/>
  <c r="H83" i="27"/>
  <c r="J83" i="27" s="1"/>
  <c r="AZ369" i="33"/>
  <c r="AZ375" i="33" s="1"/>
  <c r="AZ376" i="33" s="1"/>
  <c r="AZ77" i="59"/>
  <c r="BA50" i="48"/>
  <c r="BA50" i="46"/>
  <c r="BA50" i="42"/>
  <c r="BA50" i="1"/>
  <c r="BA50" i="47"/>
  <c r="BA50" i="44"/>
  <c r="BA50" i="45"/>
  <c r="BA50" i="43"/>
  <c r="BA50" i="32"/>
  <c r="BA50" i="40"/>
  <c r="BA50" i="41"/>
  <c r="BA50" i="49"/>
  <c r="BA294" i="51" l="1"/>
  <c r="BA297" i="51"/>
  <c r="BA299" i="51"/>
  <c r="BA296" i="51"/>
  <c r="BA292" i="51"/>
  <c r="BA301" i="51"/>
  <c r="BA300" i="51"/>
  <c r="BA293" i="51"/>
  <c r="BA305" i="51" s="1"/>
  <c r="BA309" i="51" s="1"/>
  <c r="BA298" i="51"/>
  <c r="BA291" i="51"/>
  <c r="BA295" i="51"/>
  <c r="BA124" i="44"/>
  <c r="BA121" i="44"/>
  <c r="BA102" i="44"/>
  <c r="BA71" i="44" s="1"/>
  <c r="BA70" i="44" s="1"/>
  <c r="AZ93" i="48"/>
  <c r="AZ94" i="48" s="1"/>
  <c r="AZ91" i="48"/>
  <c r="AZ93" i="49"/>
  <c r="AZ94" i="49" s="1"/>
  <c r="AZ91" i="49"/>
  <c r="BA124" i="48"/>
  <c r="BA121" i="48"/>
  <c r="BA102" i="48"/>
  <c r="BA71" i="48" s="1"/>
  <c r="BA70" i="48" s="1"/>
  <c r="BA48" i="59"/>
  <c r="BA124" i="43"/>
  <c r="BA121" i="43"/>
  <c r="BA102" i="43"/>
  <c r="BA71" i="43" s="1"/>
  <c r="BA70" i="43" s="1"/>
  <c r="AZ93" i="40"/>
  <c r="AZ94" i="40" s="1"/>
  <c r="AZ91" i="40"/>
  <c r="BA124" i="49"/>
  <c r="BA102" i="49"/>
  <c r="BA71" i="49" s="1"/>
  <c r="BA70" i="49" s="1"/>
  <c r="BA121" i="49"/>
  <c r="AZ93" i="46"/>
  <c r="AZ94" i="46" s="1"/>
  <c r="AZ91" i="46"/>
  <c r="AZ93" i="44"/>
  <c r="AZ94" i="44" s="1"/>
  <c r="AZ91" i="44"/>
  <c r="BA124" i="46"/>
  <c r="BA121" i="46"/>
  <c r="BA102" i="46"/>
  <c r="BA71" i="46" s="1"/>
  <c r="BA70" i="46" s="1"/>
  <c r="BA124" i="32"/>
  <c r="BA121" i="32"/>
  <c r="BA102" i="32"/>
  <c r="BA71" i="32" s="1"/>
  <c r="BA70" i="32" s="1"/>
  <c r="BA119" i="1"/>
  <c r="BA116" i="1"/>
  <c r="BA114" i="1"/>
  <c r="BA115" i="1" s="1"/>
  <c r="AY131" i="1"/>
  <c r="AY140" i="1" s="1"/>
  <c r="AY137" i="1"/>
  <c r="AZ136" i="1"/>
  <c r="AY79" i="1"/>
  <c r="AZ148" i="1" s="1"/>
  <c r="BA124" i="45"/>
  <c r="BA121" i="45"/>
  <c r="BA102" i="45"/>
  <c r="BA71" i="45" s="1"/>
  <c r="BA70" i="45" s="1"/>
  <c r="BA124" i="40"/>
  <c r="BA121" i="40"/>
  <c r="BA102" i="40"/>
  <c r="BA71" i="40" s="1"/>
  <c r="BA70" i="40" s="1"/>
  <c r="BA124" i="42"/>
  <c r="BA121" i="42"/>
  <c r="BA102" i="42"/>
  <c r="BA71" i="42" s="1"/>
  <c r="BA70" i="42" s="1"/>
  <c r="AZ93" i="42"/>
  <c r="AZ94" i="42" s="1"/>
  <c r="AZ91" i="42"/>
  <c r="BA124" i="47"/>
  <c r="BA121" i="47"/>
  <c r="BA102" i="47"/>
  <c r="BA71" i="47" s="1"/>
  <c r="BA70" i="47" s="1"/>
  <c r="AZ93" i="41"/>
  <c r="AZ94" i="41" s="1"/>
  <c r="AZ91" i="41"/>
  <c r="BA124" i="41"/>
  <c r="BA121" i="41"/>
  <c r="BA102" i="41"/>
  <c r="BA71" i="41" s="1"/>
  <c r="BA70" i="41" s="1"/>
  <c r="AZ93" i="1"/>
  <c r="AZ94" i="1" s="1"/>
  <c r="AZ91" i="1"/>
  <c r="AZ93" i="45"/>
  <c r="AZ94" i="45" s="1"/>
  <c r="AZ91" i="45"/>
  <c r="BA160" i="33" l="1"/>
  <c r="BA86" i="40"/>
  <c r="BA161" i="33"/>
  <c r="BA86" i="44"/>
  <c r="BA158" i="33"/>
  <c r="BA86" i="42"/>
  <c r="BA124" i="1"/>
  <c r="BA121" i="1"/>
  <c r="BA124" i="33" s="1"/>
  <c r="BA101" i="33" s="1"/>
  <c r="BA102" i="1"/>
  <c r="BA71" i="1" s="1"/>
  <c r="BA165" i="33"/>
  <c r="BA86" i="48"/>
  <c r="BA162" i="33"/>
  <c r="BA86" i="45"/>
  <c r="BA156" i="33"/>
  <c r="BA86" i="32"/>
  <c r="BA157" i="33"/>
  <c r="BA86" i="41"/>
  <c r="BA304" i="51"/>
  <c r="BA164" i="33"/>
  <c r="BA86" i="47"/>
  <c r="BA166" i="33"/>
  <c r="BA86" i="49"/>
  <c r="BA163" i="33"/>
  <c r="BA86" i="46"/>
  <c r="BA159" i="33"/>
  <c r="BA86" i="43"/>
  <c r="BA243" i="33" l="1"/>
  <c r="BA228" i="33"/>
  <c r="BA248" i="33"/>
  <c r="BA233" i="33"/>
  <c r="BA155" i="33"/>
  <c r="BA86" i="1"/>
  <c r="BA250" i="33"/>
  <c r="BA235" i="33"/>
  <c r="BA308" i="51"/>
  <c r="BA310" i="51" s="1"/>
  <c r="BA306" i="51"/>
  <c r="BA240" i="33"/>
  <c r="BA225" i="33"/>
  <c r="BA249" i="33"/>
  <c r="BA234" i="33"/>
  <c r="BA245" i="33"/>
  <c r="BA230" i="33"/>
  <c r="BA247" i="33"/>
  <c r="BA232" i="33"/>
  <c r="BA70" i="1"/>
  <c r="BA5" i="59" s="1"/>
  <c r="BA56" i="33"/>
  <c r="BA241" i="33"/>
  <c r="BA226" i="33"/>
  <c r="BA246" i="33"/>
  <c r="BA231" i="33"/>
  <c r="BA242" i="33"/>
  <c r="BA227" i="33"/>
  <c r="BA244" i="33"/>
  <c r="BA229" i="33"/>
  <c r="BA57" i="33" l="1"/>
  <c r="BA57" i="59" s="1"/>
  <c r="BA56" i="59"/>
  <c r="BA64" i="33"/>
  <c r="BA55" i="33"/>
  <c r="BA55" i="59"/>
  <c r="BB59" i="33"/>
  <c r="BA345" i="51"/>
  <c r="BA349" i="51"/>
  <c r="BA353" i="51"/>
  <c r="BA344" i="51"/>
  <c r="BA348" i="51"/>
  <c r="BA352" i="51"/>
  <c r="BA347" i="51"/>
  <c r="BA351" i="51"/>
  <c r="BA355" i="51"/>
  <c r="BA346" i="51"/>
  <c r="BA350" i="51"/>
  <c r="BA354" i="51"/>
  <c r="BA184" i="33"/>
  <c r="BA167" i="33"/>
  <c r="BA239" i="33"/>
  <c r="BA251" i="33" s="1"/>
  <c r="BA224" i="33"/>
  <c r="BA236" i="33" s="1"/>
  <c r="BA65" i="33" l="1"/>
  <c r="BB84" i="33" s="1"/>
  <c r="BA61" i="59"/>
  <c r="BA113" i="33"/>
  <c r="BA119" i="33" s="1"/>
  <c r="BA186" i="33"/>
  <c r="BA185" i="33"/>
  <c r="BA114" i="33" s="1"/>
  <c r="BC61" i="33"/>
  <c r="BB60" i="33"/>
  <c r="BA71" i="33"/>
  <c r="BC59" i="59" l="1"/>
  <c r="BD62" i="33"/>
  <c r="BD60" i="59" s="1"/>
  <c r="BB4" i="56"/>
  <c r="BB58" i="59"/>
  <c r="BA63" i="59"/>
  <c r="BA70" i="33"/>
  <c r="BB91" i="33"/>
  <c r="BB9" i="55"/>
  <c r="BB107" i="49" l="1"/>
  <c r="BB106" i="49" s="1"/>
  <c r="BB109" i="49" s="1"/>
  <c r="BB103" i="49" s="1"/>
  <c r="BB107" i="48"/>
  <c r="BB106" i="48" s="1"/>
  <c r="BB109" i="48" s="1"/>
  <c r="BB103" i="48" s="1"/>
  <c r="BB107" i="47"/>
  <c r="BB106" i="47" s="1"/>
  <c r="BB109" i="47" s="1"/>
  <c r="BB103" i="47" s="1"/>
  <c r="BB107" i="46"/>
  <c r="BB106" i="46" s="1"/>
  <c r="BB109" i="46" s="1"/>
  <c r="BB103" i="46" s="1"/>
  <c r="BB107" i="44"/>
  <c r="BB106" i="44" s="1"/>
  <c r="BB109" i="44" s="1"/>
  <c r="BB103" i="44" s="1"/>
  <c r="BB107" i="40"/>
  <c r="BB106" i="40" s="1"/>
  <c r="BB109" i="40" s="1"/>
  <c r="BB103" i="40" s="1"/>
  <c r="BB107" i="43"/>
  <c r="BB106" i="43" s="1"/>
  <c r="BB109" i="43" s="1"/>
  <c r="BB103" i="43" s="1"/>
  <c r="BB107" i="45"/>
  <c r="BB106" i="45" s="1"/>
  <c r="BB109" i="45" s="1"/>
  <c r="BB103" i="45" s="1"/>
  <c r="BB107" i="32"/>
  <c r="BB106" i="32" s="1"/>
  <c r="BB109" i="32" s="1"/>
  <c r="BB103" i="32" s="1"/>
  <c r="BB107" i="41"/>
  <c r="BB106" i="41" s="1"/>
  <c r="BB109" i="41" s="1"/>
  <c r="BB103" i="41" s="1"/>
  <c r="BB107" i="42"/>
  <c r="BB106" i="42" s="1"/>
  <c r="BB109" i="42" s="1"/>
  <c r="BB103" i="42" s="1"/>
  <c r="BB107" i="1"/>
  <c r="BB8" i="55"/>
  <c r="BA3" i="56"/>
  <c r="BA81" i="49"/>
  <c r="BA62" i="49" s="1"/>
  <c r="BA63" i="49" s="1"/>
  <c r="BA81" i="48"/>
  <c r="BA62" i="48" s="1"/>
  <c r="BA63" i="48" s="1"/>
  <c r="BA81" i="47"/>
  <c r="BA62" i="47" s="1"/>
  <c r="BA63" i="47" s="1"/>
  <c r="BA81" i="46"/>
  <c r="BA62" i="46" s="1"/>
  <c r="BA63" i="46" s="1"/>
  <c r="BA81" i="45"/>
  <c r="BA62" i="45" s="1"/>
  <c r="BA63" i="45" s="1"/>
  <c r="BA81" i="44"/>
  <c r="BA62" i="44" s="1"/>
  <c r="BA63" i="44" s="1"/>
  <c r="BA81" i="40"/>
  <c r="BA62" i="40" s="1"/>
  <c r="BA63" i="40" s="1"/>
  <c r="BA81" i="43"/>
  <c r="BA62" i="43" s="1"/>
  <c r="BA63" i="43" s="1"/>
  <c r="BA81" i="41"/>
  <c r="BA62" i="41" s="1"/>
  <c r="BA63" i="41" s="1"/>
  <c r="BA81" i="42"/>
  <c r="BA62" i="42" s="1"/>
  <c r="BA63" i="42" s="1"/>
  <c r="BA81" i="1"/>
  <c r="BA62" i="1" s="1"/>
  <c r="BA63" i="1" s="1"/>
  <c r="BA81" i="32"/>
  <c r="BA62" i="32" s="1"/>
  <c r="BA63" i="32" s="1"/>
  <c r="BA62" i="59"/>
  <c r="BB72" i="33"/>
  <c r="BA155" i="1" l="1"/>
  <c r="BA64" i="1"/>
  <c r="BA65" i="1" s="1"/>
  <c r="BA155" i="42"/>
  <c r="BA64" i="42"/>
  <c r="BA65" i="42" s="1"/>
  <c r="BA68" i="42" s="1"/>
  <c r="BA155" i="44"/>
  <c r="BA64" i="44"/>
  <c r="BA65" i="44" s="1"/>
  <c r="BA68" i="44" s="1"/>
  <c r="BA155" i="48"/>
  <c r="BA64" i="48"/>
  <c r="BA65" i="48" s="1"/>
  <c r="BA68" i="48" s="1"/>
  <c r="BB106" i="1"/>
  <c r="BB97" i="33"/>
  <c r="BB101" i="45"/>
  <c r="BB216" i="33" s="1"/>
  <c r="BB66" i="45"/>
  <c r="BB101" i="46"/>
  <c r="BB217" i="33" s="1"/>
  <c r="BB66" i="46"/>
  <c r="BA155" i="45"/>
  <c r="BA64" i="45"/>
  <c r="BA65" i="45" s="1"/>
  <c r="BA68" i="45" s="1"/>
  <c r="BA155" i="49"/>
  <c r="BA64" i="49"/>
  <c r="BA65" i="49" s="1"/>
  <c r="BA68" i="49" s="1"/>
  <c r="BB101" i="42"/>
  <c r="BB212" i="33" s="1"/>
  <c r="BB66" i="42"/>
  <c r="BB101" i="43"/>
  <c r="BB213" i="33" s="1"/>
  <c r="BB66" i="43"/>
  <c r="BB101" i="47"/>
  <c r="BB218" i="33" s="1"/>
  <c r="BB66" i="47"/>
  <c r="BA155" i="32"/>
  <c r="BA64" i="32"/>
  <c r="BA65" i="32" s="1"/>
  <c r="BA68" i="32" s="1"/>
  <c r="BA155" i="41"/>
  <c r="BA64" i="41"/>
  <c r="BA65" i="41" s="1"/>
  <c r="BA68" i="41" s="1"/>
  <c r="BB64" i="59"/>
  <c r="BA64" i="43"/>
  <c r="BA65" i="43" s="1"/>
  <c r="BA68" i="43" s="1"/>
  <c r="BA155" i="43"/>
  <c r="BA64" i="46"/>
  <c r="BA65" i="46" s="1"/>
  <c r="BA68" i="46" s="1"/>
  <c r="BA155" i="46"/>
  <c r="BA55" i="56"/>
  <c r="BA56" i="56" s="1"/>
  <c r="BA37" i="56"/>
  <c r="BA38" i="56" s="1"/>
  <c r="BA47" i="56"/>
  <c r="BA42" i="56"/>
  <c r="BA43" i="56" s="1"/>
  <c r="BB101" i="41"/>
  <c r="BB211" i="33" s="1"/>
  <c r="BB66" i="41"/>
  <c r="BB101" i="40"/>
  <c r="BB214" i="33" s="1"/>
  <c r="BB66" i="40"/>
  <c r="BB101" i="48"/>
  <c r="BB219" i="33" s="1"/>
  <c r="BB66" i="48"/>
  <c r="BA155" i="40"/>
  <c r="BA64" i="40"/>
  <c r="BA65" i="40" s="1"/>
  <c r="BA68" i="40" s="1"/>
  <c r="BA155" i="47"/>
  <c r="BA64" i="47"/>
  <c r="BA65" i="47" s="1"/>
  <c r="BA68" i="47" s="1"/>
  <c r="BB90" i="33"/>
  <c r="BB83" i="33"/>
  <c r="BB101" i="32"/>
  <c r="BB210" i="33" s="1"/>
  <c r="BB66" i="32"/>
  <c r="BB101" i="44"/>
  <c r="BB215" i="33" s="1"/>
  <c r="BB66" i="44"/>
  <c r="BB101" i="49"/>
  <c r="BB220" i="33" s="1"/>
  <c r="BB66" i="49"/>
  <c r="BA139" i="47" l="1"/>
  <c r="BA73" i="47"/>
  <c r="BB74" i="47" s="1"/>
  <c r="BA60" i="56"/>
  <c r="BA133" i="33" s="1"/>
  <c r="BA59" i="56"/>
  <c r="BA139" i="41"/>
  <c r="BA73" i="41"/>
  <c r="BB74" i="41" s="1"/>
  <c r="BA139" i="45"/>
  <c r="BA73" i="45"/>
  <c r="BB74" i="45" s="1"/>
  <c r="BA139" i="48"/>
  <c r="BA73" i="48"/>
  <c r="BB74" i="48" s="1"/>
  <c r="BA84" i="42"/>
  <c r="BA139" i="42"/>
  <c r="BA73" i="42"/>
  <c r="BB74" i="42" s="1"/>
  <c r="BA52" i="56"/>
  <c r="BA84" i="43"/>
  <c r="BA139" i="43"/>
  <c r="BA73" i="43"/>
  <c r="BB74" i="43" s="1"/>
  <c r="BA139" i="40"/>
  <c r="BA73" i="40"/>
  <c r="BB74" i="40" s="1"/>
  <c r="BA139" i="32"/>
  <c r="BA73" i="32"/>
  <c r="BB74" i="32" s="1"/>
  <c r="BA84" i="49"/>
  <c r="BA139" i="49"/>
  <c r="BA73" i="49"/>
  <c r="BB74" i="49" s="1"/>
  <c r="BA139" i="44"/>
  <c r="BA73" i="44"/>
  <c r="BB74" i="44" s="1"/>
  <c r="BA68" i="1"/>
  <c r="BA43" i="33"/>
  <c r="BB41" i="56"/>
  <c r="BB46" i="56"/>
  <c r="BA49" i="56"/>
  <c r="BA139" i="46"/>
  <c r="BA73" i="46"/>
  <c r="BB74" i="46" s="1"/>
  <c r="BB109" i="1"/>
  <c r="BB103" i="1" s="1"/>
  <c r="BB96" i="33"/>
  <c r="BB104" i="33" s="1"/>
  <c r="BA84" i="46" l="1"/>
  <c r="BA84" i="44"/>
  <c r="BA84" i="41"/>
  <c r="BA88" i="46"/>
  <c r="BA87" i="46"/>
  <c r="BA87" i="44"/>
  <c r="BA88" i="44"/>
  <c r="BA88" i="49"/>
  <c r="BA87" i="49"/>
  <c r="BB85" i="40"/>
  <c r="BB281" i="51"/>
  <c r="BB61" i="40"/>
  <c r="BA88" i="42"/>
  <c r="BA87" i="42"/>
  <c r="BB85" i="45"/>
  <c r="BB283" i="51"/>
  <c r="BB61" i="45"/>
  <c r="BA38" i="33"/>
  <c r="BA40" i="33"/>
  <c r="BA44" i="33"/>
  <c r="BA42" i="33"/>
  <c r="BA47" i="59" s="1"/>
  <c r="BA48" i="56"/>
  <c r="BA46" i="33"/>
  <c r="BA49" i="59" s="1"/>
  <c r="BA139" i="1"/>
  <c r="BA73" i="1"/>
  <c r="BB74" i="1" s="1"/>
  <c r="BB85" i="32"/>
  <c r="BB277" i="51"/>
  <c r="BB61" i="32"/>
  <c r="BA88" i="43"/>
  <c r="BA87" i="43"/>
  <c r="BB85" i="48"/>
  <c r="BB286" i="51"/>
  <c r="BB61" i="48"/>
  <c r="BA88" i="41"/>
  <c r="BA87" i="41"/>
  <c r="BB85" i="47"/>
  <c r="BB285" i="51"/>
  <c r="BB61" i="47"/>
  <c r="BB85" i="46"/>
  <c r="BB284" i="51"/>
  <c r="BB61" i="46"/>
  <c r="BB85" i="44"/>
  <c r="BB282" i="51"/>
  <c r="BB61" i="44"/>
  <c r="BB85" i="49"/>
  <c r="BB287" i="51"/>
  <c r="BB61" i="49"/>
  <c r="BA84" i="40"/>
  <c r="BB85" i="42"/>
  <c r="BB279" i="51"/>
  <c r="BB61" i="42"/>
  <c r="BA84" i="45"/>
  <c r="BB101" i="1"/>
  <c r="BB209" i="33" s="1"/>
  <c r="BB66" i="1"/>
  <c r="BA84" i="32"/>
  <c r="BB85" i="43"/>
  <c r="BB280" i="51"/>
  <c r="BB61" i="43"/>
  <c r="BA84" i="48"/>
  <c r="BB85" i="41"/>
  <c r="BB278" i="51"/>
  <c r="BB61" i="41"/>
  <c r="BA61" i="56"/>
  <c r="BA132" i="33"/>
  <c r="BA75" i="59" s="1"/>
  <c r="BA84" i="47"/>
  <c r="BA62" i="56" l="1"/>
  <c r="BA135" i="33" s="1"/>
  <c r="BA134" i="33"/>
  <c r="BA76" i="59" s="1"/>
  <c r="BB67" i="49"/>
  <c r="DS60" i="57"/>
  <c r="BB128" i="49"/>
  <c r="BB77" i="49"/>
  <c r="BB78" i="49"/>
  <c r="BB112" i="49"/>
  <c r="BB67" i="44"/>
  <c r="BB128" i="44"/>
  <c r="DS55" i="57"/>
  <c r="BB77" i="44"/>
  <c r="BB78" i="44"/>
  <c r="BB112" i="44"/>
  <c r="BA132" i="43"/>
  <c r="BA133" i="43" s="1"/>
  <c r="BA134" i="43" s="1"/>
  <c r="AZ79" i="43" s="1"/>
  <c r="BA148" i="43" s="1"/>
  <c r="BA208" i="51"/>
  <c r="BA224" i="51" s="1"/>
  <c r="BA90" i="43"/>
  <c r="AZ129" i="43"/>
  <c r="AZ131" i="43" s="1"/>
  <c r="AZ140" i="43" s="1"/>
  <c r="BA130" i="43"/>
  <c r="BA84" i="1"/>
  <c r="BB67" i="45"/>
  <c r="DS56" i="57"/>
  <c r="BB128" i="45"/>
  <c r="BB77" i="45"/>
  <c r="BB78" i="45"/>
  <c r="BB112" i="45"/>
  <c r="BA132" i="44"/>
  <c r="BA133" i="44" s="1"/>
  <c r="BA134" i="44" s="1"/>
  <c r="AZ79" i="44" s="1"/>
  <c r="BA148" i="44" s="1"/>
  <c r="BA210" i="51"/>
  <c r="BA226" i="51" s="1"/>
  <c r="BA90" i="44"/>
  <c r="BA130" i="44"/>
  <c r="AZ129" i="44"/>
  <c r="AZ131" i="44" s="1"/>
  <c r="AZ140" i="44" s="1"/>
  <c r="BB67" i="46"/>
  <c r="DS57" i="57"/>
  <c r="BB78" i="46"/>
  <c r="BB128" i="46"/>
  <c r="BB77" i="46"/>
  <c r="BB112" i="46"/>
  <c r="BB67" i="47"/>
  <c r="BB77" i="47"/>
  <c r="DS58" i="57"/>
  <c r="BB128" i="47"/>
  <c r="BB78" i="47"/>
  <c r="BB112" i="47"/>
  <c r="BB67" i="32"/>
  <c r="DS50" i="57"/>
  <c r="BB78" i="32"/>
  <c r="BB128" i="32"/>
  <c r="BB77" i="32"/>
  <c r="BB112" i="32"/>
  <c r="BB85" i="1"/>
  <c r="BB49" i="33" s="1"/>
  <c r="BB51" i="59" s="1"/>
  <c r="BB276" i="51"/>
  <c r="BB61" i="1"/>
  <c r="BA132" i="42"/>
  <c r="BA133" i="42" s="1"/>
  <c r="BA134" i="42" s="1"/>
  <c r="AZ79" i="42" s="1"/>
  <c r="BA148" i="42" s="1"/>
  <c r="BA207" i="51"/>
  <c r="BA223" i="51" s="1"/>
  <c r="BA90" i="42"/>
  <c r="AZ129" i="42"/>
  <c r="AZ131" i="42" s="1"/>
  <c r="AZ140" i="42" s="1"/>
  <c r="BA130" i="42"/>
  <c r="BB67" i="41"/>
  <c r="DS51" i="57"/>
  <c r="BB78" i="41"/>
  <c r="BB77" i="41"/>
  <c r="BB128" i="41"/>
  <c r="BB112" i="41"/>
  <c r="BA88" i="45"/>
  <c r="BA87" i="45"/>
  <c r="BA132" i="41"/>
  <c r="BA133" i="41" s="1"/>
  <c r="BA134" i="41" s="1"/>
  <c r="AZ79" i="41" s="1"/>
  <c r="BA148" i="41" s="1"/>
  <c r="BA206" i="51"/>
  <c r="BA222" i="51" s="1"/>
  <c r="BA90" i="41"/>
  <c r="BA130" i="41"/>
  <c r="AZ129" i="41"/>
  <c r="AZ131" i="41" s="1"/>
  <c r="AZ140" i="41" s="1"/>
  <c r="BB78" i="40"/>
  <c r="BB67" i="40"/>
  <c r="BB77" i="40"/>
  <c r="DS54" i="57"/>
  <c r="BB128" i="40"/>
  <c r="BB112" i="40"/>
  <c r="BA88" i="48"/>
  <c r="BA87" i="48"/>
  <c r="BA88" i="47"/>
  <c r="BA87" i="47"/>
  <c r="BB67" i="43"/>
  <c r="DS53" i="57"/>
  <c r="BB78" i="43"/>
  <c r="BB77" i="43"/>
  <c r="BB128" i="43"/>
  <c r="BB112" i="43"/>
  <c r="BA88" i="32"/>
  <c r="BA87" i="32"/>
  <c r="BB67" i="42"/>
  <c r="DS52" i="57"/>
  <c r="BB128" i="42"/>
  <c r="BB78" i="42"/>
  <c r="BB77" i="42"/>
  <c r="BB112" i="42"/>
  <c r="BA88" i="40"/>
  <c r="BA87" i="40"/>
  <c r="BB67" i="48"/>
  <c r="BB77" i="48"/>
  <c r="DS59" i="57"/>
  <c r="BB78" i="48"/>
  <c r="BB128" i="48"/>
  <c r="BB112" i="48"/>
  <c r="BA132" i="49"/>
  <c r="BA133" i="49" s="1"/>
  <c r="BA134" i="49" s="1"/>
  <c r="AZ79" i="49" s="1"/>
  <c r="BA148" i="49" s="1"/>
  <c r="BA215" i="51"/>
  <c r="BA231" i="51" s="1"/>
  <c r="BA90" i="49"/>
  <c r="BA130" i="49"/>
  <c r="AZ129" i="49"/>
  <c r="AZ131" i="49" s="1"/>
  <c r="AZ140" i="49" s="1"/>
  <c r="BA132" i="46"/>
  <c r="BA133" i="46" s="1"/>
  <c r="BA134" i="46" s="1"/>
  <c r="AZ79" i="46" s="1"/>
  <c r="BA148" i="46" s="1"/>
  <c r="BA212" i="51"/>
  <c r="BA228" i="51" s="1"/>
  <c r="BA90" i="46"/>
  <c r="AZ129" i="46"/>
  <c r="AZ131" i="46" s="1"/>
  <c r="AZ140" i="46" s="1"/>
  <c r="BA130" i="46"/>
  <c r="BB119" i="42" l="1"/>
  <c r="BB116" i="42"/>
  <c r="BB114" i="42"/>
  <c r="BB115" i="42" s="1"/>
  <c r="BA132" i="32"/>
  <c r="BA133" i="32" s="1"/>
  <c r="BA134" i="32" s="1"/>
  <c r="AZ79" i="32" s="1"/>
  <c r="BA148" i="32" s="1"/>
  <c r="BA205" i="51"/>
  <c r="BA221" i="51" s="1"/>
  <c r="BA90" i="32"/>
  <c r="AZ129" i="32"/>
  <c r="AZ131" i="32" s="1"/>
  <c r="AZ140" i="32" s="1"/>
  <c r="BA130" i="32"/>
  <c r="BA132" i="48"/>
  <c r="BA133" i="48" s="1"/>
  <c r="BA134" i="48" s="1"/>
  <c r="AZ79" i="48" s="1"/>
  <c r="BA148" i="48" s="1"/>
  <c r="BA214" i="51"/>
  <c r="BA230" i="51" s="1"/>
  <c r="BA90" i="48"/>
  <c r="BA130" i="48"/>
  <c r="AZ129" i="48"/>
  <c r="AZ131" i="48" s="1"/>
  <c r="AZ140" i="48" s="1"/>
  <c r="BA93" i="41"/>
  <c r="BA94" i="41" s="1"/>
  <c r="BA91" i="41"/>
  <c r="BA93" i="42"/>
  <c r="BA94" i="42" s="1"/>
  <c r="BA91" i="42"/>
  <c r="BB67" i="1"/>
  <c r="BB45" i="33" s="1"/>
  <c r="BB39" i="33"/>
  <c r="DS49" i="57"/>
  <c r="DS61" i="57" s="1"/>
  <c r="BB78" i="1"/>
  <c r="BB128" i="1"/>
  <c r="BB77" i="1"/>
  <c r="BB112" i="1"/>
  <c r="BB119" i="32"/>
  <c r="BB116" i="32"/>
  <c r="BB114" i="32"/>
  <c r="BB115" i="32" s="1"/>
  <c r="BB116" i="45"/>
  <c r="BB119" i="45"/>
  <c r="BB114" i="45"/>
  <c r="BB115" i="45" s="1"/>
  <c r="BB119" i="43"/>
  <c r="BB116" i="43"/>
  <c r="BB114" i="43"/>
  <c r="BB115" i="43" s="1"/>
  <c r="BB288" i="51"/>
  <c r="BB290" i="51" s="1"/>
  <c r="BA93" i="44"/>
  <c r="BA94" i="44" s="1"/>
  <c r="BA91" i="44"/>
  <c r="BB119" i="49"/>
  <c r="BB116" i="49"/>
  <c r="BB114" i="49"/>
  <c r="BB115" i="49" s="1"/>
  <c r="BA93" i="46"/>
  <c r="BA94" i="46" s="1"/>
  <c r="BA91" i="46"/>
  <c r="BA132" i="47"/>
  <c r="BA133" i="47" s="1"/>
  <c r="BA134" i="47" s="1"/>
  <c r="AZ79" i="47" s="1"/>
  <c r="BA148" i="47" s="1"/>
  <c r="BA213" i="51"/>
  <c r="BA229" i="51" s="1"/>
  <c r="BA90" i="47"/>
  <c r="BA130" i="47"/>
  <c r="AZ129" i="47"/>
  <c r="AZ131" i="47" s="1"/>
  <c r="AZ140" i="47" s="1"/>
  <c r="BB119" i="40"/>
  <c r="BB116" i="40"/>
  <c r="BB114" i="40"/>
  <c r="BB115" i="40" s="1"/>
  <c r="BA132" i="45"/>
  <c r="BA133" i="45" s="1"/>
  <c r="BA134" i="45" s="1"/>
  <c r="AZ79" i="45" s="1"/>
  <c r="BA148" i="45" s="1"/>
  <c r="BA211" i="51"/>
  <c r="BA227" i="51" s="1"/>
  <c r="BA90" i="45"/>
  <c r="BA130" i="45"/>
  <c r="AZ129" i="45"/>
  <c r="AZ131" i="45" s="1"/>
  <c r="AZ140" i="45" s="1"/>
  <c r="BB116" i="46"/>
  <c r="BB119" i="46"/>
  <c r="BB114" i="46"/>
  <c r="BB115" i="46" s="1"/>
  <c r="BA93" i="43"/>
  <c r="BA94" i="43" s="1"/>
  <c r="BA91" i="43"/>
  <c r="BB119" i="44"/>
  <c r="BB116" i="44"/>
  <c r="BB114" i="44"/>
  <c r="BB115" i="44" s="1"/>
  <c r="BA93" i="49"/>
  <c r="BA94" i="49" s="1"/>
  <c r="BA91" i="49"/>
  <c r="BB119" i="48"/>
  <c r="BB116" i="48"/>
  <c r="BB114" i="48"/>
  <c r="BB115" i="48" s="1"/>
  <c r="BA132" i="40"/>
  <c r="BA133" i="40" s="1"/>
  <c r="BA134" i="40" s="1"/>
  <c r="AZ79" i="40" s="1"/>
  <c r="BA148" i="40" s="1"/>
  <c r="BA209" i="51"/>
  <c r="BA225" i="51" s="1"/>
  <c r="BA90" i="40"/>
  <c r="BA130" i="40"/>
  <c r="AZ129" i="40"/>
  <c r="AZ131" i="40" s="1"/>
  <c r="AZ140" i="40" s="1"/>
  <c r="BB119" i="41"/>
  <c r="BB116" i="41"/>
  <c r="BB114" i="41"/>
  <c r="BB115" i="41" s="1"/>
  <c r="BB119" i="47"/>
  <c r="BB116" i="47"/>
  <c r="BB114" i="47"/>
  <c r="BB115" i="47" s="1"/>
  <c r="BA88" i="1"/>
  <c r="BA87" i="1"/>
  <c r="BA51" i="33" s="1"/>
  <c r="BA52" i="59" s="1"/>
  <c r="BA48" i="33"/>
  <c r="BA77" i="59"/>
  <c r="BB50" i="44"/>
  <c r="BB50" i="42"/>
  <c r="BB50" i="46"/>
  <c r="BB50" i="40"/>
  <c r="BB50" i="45"/>
  <c r="BB50" i="1"/>
  <c r="BB50" i="43"/>
  <c r="BB50" i="32"/>
  <c r="BB50" i="47"/>
  <c r="BB50" i="48"/>
  <c r="BB50" i="41"/>
  <c r="BB50" i="49"/>
  <c r="BB124" i="47" l="1"/>
  <c r="BB121" i="47"/>
  <c r="BB102" i="47"/>
  <c r="BB71" i="47" s="1"/>
  <c r="BB70" i="47" s="1"/>
  <c r="BB124" i="41"/>
  <c r="BB121" i="41"/>
  <c r="BB102" i="41"/>
  <c r="BB71" i="41" s="1"/>
  <c r="BB70" i="41" s="1"/>
  <c r="BB124" i="48"/>
  <c r="BB121" i="48"/>
  <c r="BB102" i="48"/>
  <c r="BB71" i="48" s="1"/>
  <c r="BB70" i="48" s="1"/>
  <c r="BA93" i="47"/>
  <c r="BA94" i="47" s="1"/>
  <c r="BA91" i="47"/>
  <c r="BB48" i="59"/>
  <c r="BA93" i="48"/>
  <c r="BA94" i="48" s="1"/>
  <c r="BA91" i="48"/>
  <c r="BA87" i="33"/>
  <c r="BA53" i="33"/>
  <c r="BA54" i="59" s="1"/>
  <c r="BA52" i="33"/>
  <c r="BA53" i="59" s="1"/>
  <c r="BA50" i="59"/>
  <c r="BA369" i="33"/>
  <c r="BA375" i="33" s="1"/>
  <c r="BA376" i="33" s="1"/>
  <c r="BB124" i="44"/>
  <c r="BB121" i="44"/>
  <c r="BB102" i="44"/>
  <c r="BB71" i="44" s="1"/>
  <c r="BB70" i="44" s="1"/>
  <c r="BB121" i="46"/>
  <c r="BB102" i="46"/>
  <c r="BB71" i="46" s="1"/>
  <c r="BB70" i="46" s="1"/>
  <c r="BB124" i="46"/>
  <c r="BB124" i="40"/>
  <c r="BB121" i="40"/>
  <c r="BB102" i="40"/>
  <c r="BB71" i="40" s="1"/>
  <c r="BB70" i="40" s="1"/>
  <c r="BB124" i="45"/>
  <c r="BB102" i="45"/>
  <c r="BB71" i="45" s="1"/>
  <c r="BB70" i="45" s="1"/>
  <c r="BB121" i="45"/>
  <c r="BB124" i="32"/>
  <c r="BB121" i="32"/>
  <c r="BB102" i="32"/>
  <c r="BB71" i="32" s="1"/>
  <c r="BB70" i="32" s="1"/>
  <c r="BA93" i="32"/>
  <c r="BA94" i="32" s="1"/>
  <c r="BA91" i="32"/>
  <c r="BA93" i="45"/>
  <c r="BA94" i="45" s="1"/>
  <c r="BA91" i="45"/>
  <c r="BB119" i="1"/>
  <c r="BB116" i="1"/>
  <c r="BB114" i="1"/>
  <c r="BB115" i="1" s="1"/>
  <c r="BB124" i="42"/>
  <c r="BB121" i="42"/>
  <c r="BB102" i="42"/>
  <c r="BB71" i="42" s="1"/>
  <c r="BB70" i="42" s="1"/>
  <c r="BA132" i="1"/>
  <c r="BA133" i="1" s="1"/>
  <c r="BA134" i="1" s="1"/>
  <c r="BA204" i="51"/>
  <c r="BA220" i="51" s="1"/>
  <c r="BA90" i="1"/>
  <c r="AZ129" i="1"/>
  <c r="BA130" i="1"/>
  <c r="BA93" i="40"/>
  <c r="BA94" i="40" s="1"/>
  <c r="BA91" i="40"/>
  <c r="BB124" i="49"/>
  <c r="BB121" i="49"/>
  <c r="BB102" i="49"/>
  <c r="BB71" i="49" s="1"/>
  <c r="BB70" i="49" s="1"/>
  <c r="BB297" i="51"/>
  <c r="BB299" i="51"/>
  <c r="BB301" i="51"/>
  <c r="BB295" i="51"/>
  <c r="BB294" i="51"/>
  <c r="BB300" i="51"/>
  <c r="BB296" i="51"/>
  <c r="BB291" i="51"/>
  <c r="BB293" i="51"/>
  <c r="BB298" i="51"/>
  <c r="BB292" i="51"/>
  <c r="BB124" i="43"/>
  <c r="BB121" i="43"/>
  <c r="BB102" i="43"/>
  <c r="BB71" i="43" s="1"/>
  <c r="BB70" i="43" s="1"/>
  <c r="BB305" i="51" l="1"/>
  <c r="BB309" i="51" s="1"/>
  <c r="BB166" i="33"/>
  <c r="BB86" i="49"/>
  <c r="AZ131" i="1"/>
  <c r="AZ140" i="1" s="1"/>
  <c r="AZ137" i="1"/>
  <c r="BB156" i="33"/>
  <c r="BB86" i="32"/>
  <c r="BB161" i="33"/>
  <c r="BB86" i="44"/>
  <c r="BB157" i="33"/>
  <c r="BB86" i="41"/>
  <c r="BA93" i="1"/>
  <c r="BA94" i="1" s="1"/>
  <c r="BA91" i="1"/>
  <c r="BB304" i="51"/>
  <c r="BB165" i="33"/>
  <c r="BB86" i="48"/>
  <c r="BB158" i="33"/>
  <c r="BB86" i="42"/>
  <c r="BB160" i="33"/>
  <c r="BB86" i="40"/>
  <c r="BB159" i="33"/>
  <c r="BB86" i="43"/>
  <c r="BA136" i="1"/>
  <c r="AZ79" i="1"/>
  <c r="BA148" i="1" s="1"/>
  <c r="BB124" i="1"/>
  <c r="BB121" i="1"/>
  <c r="BB124" i="33" s="1"/>
  <c r="BB101" i="33" s="1"/>
  <c r="BB102" i="1"/>
  <c r="BB71" i="1" s="1"/>
  <c r="BB162" i="33"/>
  <c r="BB86" i="45"/>
  <c r="BB163" i="33"/>
  <c r="BB86" i="46"/>
  <c r="BB164" i="33"/>
  <c r="BB86" i="47"/>
  <c r="BB155" i="33" l="1"/>
  <c r="BB86" i="1"/>
  <c r="BB243" i="33"/>
  <c r="BB228" i="33"/>
  <c r="BB242" i="33"/>
  <c r="BB227" i="33"/>
  <c r="BB248" i="33"/>
  <c r="BB233" i="33"/>
  <c r="BB246" i="33"/>
  <c r="BB231" i="33"/>
  <c r="BB245" i="33"/>
  <c r="BB230" i="33"/>
  <c r="BB247" i="33"/>
  <c r="BB232" i="33"/>
  <c r="BB70" i="1"/>
  <c r="BB5" i="59" s="1"/>
  <c r="BB56" i="33"/>
  <c r="BB244" i="33"/>
  <c r="BB229" i="33"/>
  <c r="BB249" i="33"/>
  <c r="BB234" i="33"/>
  <c r="BB308" i="51"/>
  <c r="BB310" i="51" s="1"/>
  <c r="BB306" i="51"/>
  <c r="BB241" i="33"/>
  <c r="BB226" i="33"/>
  <c r="BB240" i="33"/>
  <c r="BB225" i="33"/>
  <c r="BB250" i="33"/>
  <c r="BB235" i="33"/>
  <c r="BB347" i="51" l="1"/>
  <c r="BB351" i="51"/>
  <c r="BB355" i="51"/>
  <c r="BB346" i="51"/>
  <c r="BB350" i="51"/>
  <c r="BB354" i="51"/>
  <c r="BB345" i="51"/>
  <c r="BB349" i="51"/>
  <c r="BB353" i="51"/>
  <c r="BB344" i="51"/>
  <c r="BB348" i="51"/>
  <c r="BB352" i="51"/>
  <c r="BB57" i="33"/>
  <c r="BB57" i="59" s="1"/>
  <c r="BB56" i="59"/>
  <c r="BB64" i="33"/>
  <c r="BB55" i="33"/>
  <c r="BB55" i="59"/>
  <c r="BC59" i="33"/>
  <c r="BB184" i="33"/>
  <c r="BB167" i="33"/>
  <c r="BB239" i="33"/>
  <c r="BB251" i="33" s="1"/>
  <c r="BB224" i="33"/>
  <c r="BB236" i="33" s="1"/>
  <c r="BB113" i="33" l="1"/>
  <c r="BB119" i="33" s="1"/>
  <c r="BB186" i="33"/>
  <c r="BB185" i="33"/>
  <c r="BB114" i="33" s="1"/>
  <c r="BB65" i="33"/>
  <c r="BC84" i="33" s="1"/>
  <c r="BB61" i="59"/>
  <c r="BD61" i="33"/>
  <c r="BC60" i="33"/>
  <c r="BB71" i="33"/>
  <c r="BC4" i="56" l="1"/>
  <c r="BC58" i="59"/>
  <c r="BD59" i="59"/>
  <c r="BE62" i="33"/>
  <c r="BE60" i="59" s="1"/>
  <c r="BB63" i="59"/>
  <c r="BB70" i="33"/>
  <c r="BC91" i="33"/>
  <c r="BC9" i="55"/>
  <c r="BC107" i="49" l="1"/>
  <c r="BC106" i="49" s="1"/>
  <c r="BC109" i="49" s="1"/>
  <c r="BC103" i="49" s="1"/>
  <c r="BC107" i="48"/>
  <c r="BC106" i="48" s="1"/>
  <c r="BC109" i="48" s="1"/>
  <c r="BC103" i="48" s="1"/>
  <c r="BC107" i="47"/>
  <c r="BC106" i="47" s="1"/>
  <c r="BC109" i="47" s="1"/>
  <c r="BC103" i="47" s="1"/>
  <c r="BC107" i="46"/>
  <c r="BC106" i="46" s="1"/>
  <c r="BC109" i="46" s="1"/>
  <c r="BC103" i="46" s="1"/>
  <c r="BC107" i="45"/>
  <c r="BC106" i="45" s="1"/>
  <c r="BC109" i="45" s="1"/>
  <c r="BC103" i="45" s="1"/>
  <c r="BC107" i="44"/>
  <c r="BC106" i="44" s="1"/>
  <c r="BC109" i="44" s="1"/>
  <c r="BC103" i="44" s="1"/>
  <c r="BC107" i="40"/>
  <c r="BC106" i="40" s="1"/>
  <c r="BC109" i="40" s="1"/>
  <c r="BC103" i="40" s="1"/>
  <c r="BC107" i="43"/>
  <c r="BC106" i="43" s="1"/>
  <c r="BC109" i="43" s="1"/>
  <c r="BC103" i="43" s="1"/>
  <c r="BC107" i="41"/>
  <c r="BC106" i="41" s="1"/>
  <c r="BC109" i="41" s="1"/>
  <c r="BC103" i="41" s="1"/>
  <c r="BC107" i="42"/>
  <c r="BC106" i="42" s="1"/>
  <c r="BC109" i="42" s="1"/>
  <c r="BC103" i="42" s="1"/>
  <c r="BC107" i="32"/>
  <c r="BC106" i="32" s="1"/>
  <c r="BC109" i="32" s="1"/>
  <c r="BC103" i="32" s="1"/>
  <c r="BC107" i="1"/>
  <c r="BC8" i="55"/>
  <c r="BB3" i="56"/>
  <c r="BB81" i="49"/>
  <c r="BB62" i="49" s="1"/>
  <c r="BB63" i="49" s="1"/>
  <c r="BB81" i="48"/>
  <c r="BB62" i="48" s="1"/>
  <c r="BB63" i="48" s="1"/>
  <c r="BB81" i="47"/>
  <c r="BB62" i="47" s="1"/>
  <c r="BB63" i="47" s="1"/>
  <c r="BB81" i="46"/>
  <c r="BB62" i="46" s="1"/>
  <c r="BB63" i="46" s="1"/>
  <c r="BB81" i="45"/>
  <c r="BB62" i="45" s="1"/>
  <c r="BB63" i="45" s="1"/>
  <c r="BB81" i="44"/>
  <c r="BB62" i="44" s="1"/>
  <c r="BB63" i="44" s="1"/>
  <c r="BB81" i="40"/>
  <c r="BB62" i="40" s="1"/>
  <c r="BB63" i="40" s="1"/>
  <c r="BB81" i="43"/>
  <c r="BB62" i="43" s="1"/>
  <c r="BB63" i="43" s="1"/>
  <c r="BB81" i="41"/>
  <c r="BB62" i="41" s="1"/>
  <c r="BB63" i="41" s="1"/>
  <c r="BB81" i="42"/>
  <c r="BB62" i="42" s="1"/>
  <c r="BB63" i="42" s="1"/>
  <c r="BB81" i="1"/>
  <c r="BB62" i="1" s="1"/>
  <c r="BB63" i="1" s="1"/>
  <c r="BB81" i="32"/>
  <c r="BB62" i="32" s="1"/>
  <c r="BB63" i="32" s="1"/>
  <c r="BB62" i="59"/>
  <c r="BC72" i="33"/>
  <c r="BB155" i="32" l="1"/>
  <c r="BB64" i="32"/>
  <c r="BB65" i="32" s="1"/>
  <c r="BB68" i="32" s="1"/>
  <c r="BB155" i="42"/>
  <c r="BB64" i="42"/>
  <c r="BB65" i="42" s="1"/>
  <c r="BB68" i="42" s="1"/>
  <c r="BB64" i="44"/>
  <c r="BB65" i="44" s="1"/>
  <c r="BB68" i="44" s="1"/>
  <c r="BB155" i="44"/>
  <c r="BB155" i="48"/>
  <c r="BB64" i="48"/>
  <c r="BB65" i="48" s="1"/>
  <c r="BB68" i="48" s="1"/>
  <c r="BC106" i="1"/>
  <c r="BC97" i="33"/>
  <c r="BC101" i="43"/>
  <c r="BC213" i="33" s="1"/>
  <c r="BC66" i="43"/>
  <c r="BC101" i="46"/>
  <c r="BC217" i="33" s="1"/>
  <c r="BC66" i="46"/>
  <c r="BB64" i="41"/>
  <c r="BB65" i="41" s="1"/>
  <c r="BB68" i="41" s="1"/>
  <c r="BB155" i="41"/>
  <c r="BB155" i="45"/>
  <c r="BB64" i="45"/>
  <c r="BB65" i="45" s="1"/>
  <c r="BB68" i="45" s="1"/>
  <c r="BB155" i="49"/>
  <c r="BB64" i="49"/>
  <c r="BB65" i="49" s="1"/>
  <c r="BB68" i="49" s="1"/>
  <c r="BC101" i="32"/>
  <c r="BC210" i="33" s="1"/>
  <c r="BC66" i="32"/>
  <c r="BC101" i="40"/>
  <c r="BC214" i="33" s="1"/>
  <c r="BC66" i="40"/>
  <c r="BC101" i="47"/>
  <c r="BC218" i="33" s="1"/>
  <c r="BC66" i="47"/>
  <c r="BC64" i="59"/>
  <c r="BB155" i="43"/>
  <c r="BB64" i="43"/>
  <c r="BB65" i="43" s="1"/>
  <c r="BB68" i="43" s="1"/>
  <c r="BB155" i="46"/>
  <c r="BB64" i="46"/>
  <c r="BB65" i="46" s="1"/>
  <c r="BB68" i="46" s="1"/>
  <c r="BB55" i="56"/>
  <c r="BB56" i="56" s="1"/>
  <c r="BB37" i="56"/>
  <c r="BB38" i="56" s="1"/>
  <c r="BB47" i="56"/>
  <c r="BB42" i="56"/>
  <c r="BB43" i="56" s="1"/>
  <c r="BC101" i="42"/>
  <c r="BC212" i="33" s="1"/>
  <c r="BC66" i="42"/>
  <c r="BC101" i="44"/>
  <c r="BC215" i="33" s="1"/>
  <c r="BC66" i="44"/>
  <c r="BC101" i="48"/>
  <c r="BC219" i="33" s="1"/>
  <c r="BC66" i="48"/>
  <c r="BB155" i="1"/>
  <c r="BB64" i="1"/>
  <c r="BB65" i="1" s="1"/>
  <c r="BB155" i="40"/>
  <c r="BB64" i="40"/>
  <c r="BB65" i="40" s="1"/>
  <c r="BB68" i="40" s="1"/>
  <c r="BB155" i="47"/>
  <c r="BB64" i="47"/>
  <c r="BB65" i="47" s="1"/>
  <c r="BB68" i="47" s="1"/>
  <c r="BC90" i="33"/>
  <c r="BC83" i="33"/>
  <c r="BC101" i="41"/>
  <c r="BC211" i="33" s="1"/>
  <c r="BC66" i="41"/>
  <c r="BC101" i="45"/>
  <c r="BC216" i="33" s="1"/>
  <c r="BC66" i="45"/>
  <c r="BC101" i="49"/>
  <c r="BC220" i="33" s="1"/>
  <c r="BC66" i="49"/>
  <c r="BB139" i="47" l="1"/>
  <c r="BB73" i="47"/>
  <c r="BC74" i="47" s="1"/>
  <c r="BB68" i="1"/>
  <c r="BB43" i="33"/>
  <c r="BC41" i="56"/>
  <c r="BB139" i="46"/>
  <c r="BB73" i="46"/>
  <c r="BC74" i="46" s="1"/>
  <c r="BB139" i="49"/>
  <c r="BB73" i="49"/>
  <c r="BC74" i="49" s="1"/>
  <c r="BB139" i="48"/>
  <c r="BB73" i="48"/>
  <c r="BC74" i="48" s="1"/>
  <c r="BB139" i="42"/>
  <c r="BB73" i="42"/>
  <c r="BC74" i="42" s="1"/>
  <c r="BB49" i="56"/>
  <c r="BC46" i="56"/>
  <c r="BB139" i="41"/>
  <c r="BB73" i="41"/>
  <c r="BC74" i="41" s="1"/>
  <c r="BB139" i="40"/>
  <c r="BB73" i="40"/>
  <c r="BC74" i="40" s="1"/>
  <c r="BB60" i="56"/>
  <c r="BB133" i="33" s="1"/>
  <c r="BB59" i="56"/>
  <c r="BB84" i="43"/>
  <c r="BB139" i="43"/>
  <c r="BB73" i="43"/>
  <c r="BC74" i="43" s="1"/>
  <c r="BB84" i="45"/>
  <c r="BB139" i="45"/>
  <c r="BB73" i="45"/>
  <c r="BC74" i="45" s="1"/>
  <c r="BB139" i="32"/>
  <c r="BB73" i="32"/>
  <c r="BC74" i="32" s="1"/>
  <c r="BB52" i="56"/>
  <c r="BC109" i="1"/>
  <c r="BC103" i="1" s="1"/>
  <c r="BC96" i="33"/>
  <c r="BC104" i="33" s="1"/>
  <c r="BB84" i="44"/>
  <c r="BB139" i="44"/>
  <c r="BB73" i="44"/>
  <c r="BC74" i="44" s="1"/>
  <c r="BB84" i="32" l="1"/>
  <c r="BB84" i="46"/>
  <c r="BB84" i="49"/>
  <c r="BB88" i="43"/>
  <c r="BB87" i="43"/>
  <c r="BC85" i="40"/>
  <c r="BC281" i="51"/>
  <c r="BC61" i="40"/>
  <c r="BC85" i="41"/>
  <c r="BC278" i="51"/>
  <c r="BC61" i="41"/>
  <c r="BC85" i="48"/>
  <c r="BC286" i="51"/>
  <c r="BC61" i="48"/>
  <c r="BB87" i="46"/>
  <c r="BB88" i="46"/>
  <c r="BB46" i="33"/>
  <c r="BB49" i="59" s="1"/>
  <c r="BB139" i="1"/>
  <c r="BB73" i="1"/>
  <c r="BC74" i="1" s="1"/>
  <c r="BB88" i="44"/>
  <c r="BB87" i="44"/>
  <c r="BB88" i="32"/>
  <c r="BB87" i="32"/>
  <c r="BB88" i="45"/>
  <c r="BB87" i="45"/>
  <c r="BB48" i="56"/>
  <c r="BC85" i="42"/>
  <c r="BC279" i="51"/>
  <c r="BC61" i="42"/>
  <c r="BB88" i="49"/>
  <c r="BB87" i="49"/>
  <c r="BC85" i="47"/>
  <c r="BC285" i="51"/>
  <c r="BC61" i="47"/>
  <c r="BC85" i="44"/>
  <c r="BC282" i="51"/>
  <c r="BC61" i="44"/>
  <c r="BC101" i="1"/>
  <c r="BC209" i="33" s="1"/>
  <c r="BC66" i="1"/>
  <c r="BC85" i="43"/>
  <c r="BC280" i="51"/>
  <c r="BC61" i="43"/>
  <c r="BB61" i="56"/>
  <c r="BB132" i="33"/>
  <c r="BB75" i="59" s="1"/>
  <c r="BB84" i="40"/>
  <c r="BB84" i="41"/>
  <c r="BB84" i="48"/>
  <c r="BC85" i="46"/>
  <c r="BC284" i="51"/>
  <c r="BC61" i="46"/>
  <c r="BC85" i="32"/>
  <c r="BC277" i="51"/>
  <c r="BC61" i="32"/>
  <c r="BC85" i="45"/>
  <c r="BC283" i="51"/>
  <c r="BC61" i="45"/>
  <c r="BB84" i="42"/>
  <c r="BC85" i="49"/>
  <c r="BC287" i="51"/>
  <c r="BC61" i="49"/>
  <c r="BB38" i="33"/>
  <c r="BB42" i="33"/>
  <c r="BB47" i="59" s="1"/>
  <c r="BB40" i="33"/>
  <c r="BB44" i="33"/>
  <c r="BB84" i="47"/>
  <c r="BB84" i="1" l="1"/>
  <c r="BB88" i="47"/>
  <c r="BB87" i="47"/>
  <c r="BC67" i="49"/>
  <c r="DT60" i="57"/>
  <c r="BC78" i="49"/>
  <c r="BC128" i="49"/>
  <c r="BC77" i="49"/>
  <c r="BC112" i="49"/>
  <c r="BB88" i="42"/>
  <c r="BB87" i="42"/>
  <c r="BC78" i="44"/>
  <c r="BC67" i="44"/>
  <c r="DT55" i="57"/>
  <c r="BC128" i="44"/>
  <c r="BC77" i="44"/>
  <c r="BC112" i="44"/>
  <c r="BC67" i="47"/>
  <c r="DT58" i="57"/>
  <c r="BC128" i="47"/>
  <c r="BC77" i="47"/>
  <c r="BC78" i="47"/>
  <c r="BC112" i="47"/>
  <c r="BB132" i="32"/>
  <c r="BB133" i="32" s="1"/>
  <c r="BB134" i="32" s="1"/>
  <c r="BA79" i="32" s="1"/>
  <c r="BB148" i="32" s="1"/>
  <c r="BB205" i="51"/>
  <c r="BB221" i="51" s="1"/>
  <c r="BB90" i="32"/>
  <c r="BB130" i="32"/>
  <c r="BA129" i="32"/>
  <c r="BA131" i="32" s="1"/>
  <c r="BA140" i="32" s="1"/>
  <c r="BC67" i="45"/>
  <c r="DT56" i="57"/>
  <c r="BC77" i="45"/>
  <c r="BC78" i="45"/>
  <c r="BC128" i="45"/>
  <c r="BC112" i="45"/>
  <c r="BC67" i="32"/>
  <c r="DT50" i="57"/>
  <c r="BC78" i="32"/>
  <c r="BC77" i="32"/>
  <c r="BC128" i="32"/>
  <c r="BC112" i="32"/>
  <c r="BC67" i="46"/>
  <c r="DT57" i="57"/>
  <c r="BC78" i="46"/>
  <c r="BC77" i="46"/>
  <c r="BC128" i="46"/>
  <c r="BC112" i="46"/>
  <c r="BB88" i="48"/>
  <c r="BB87" i="48"/>
  <c r="BB62" i="56"/>
  <c r="BB135" i="33" s="1"/>
  <c r="BB134" i="33"/>
  <c r="BB76" i="59" s="1"/>
  <c r="BC67" i="48"/>
  <c r="DT59" i="57"/>
  <c r="BC78" i="48"/>
  <c r="BC128" i="48"/>
  <c r="BC77" i="48"/>
  <c r="BC112" i="48"/>
  <c r="BB88" i="41"/>
  <c r="BB87" i="41"/>
  <c r="BC67" i="43"/>
  <c r="DT53" i="57"/>
  <c r="BC128" i="43"/>
  <c r="BC78" i="43"/>
  <c r="BC77" i="43"/>
  <c r="BC112" i="43"/>
  <c r="BB132" i="49"/>
  <c r="BB133" i="49" s="1"/>
  <c r="BB134" i="49" s="1"/>
  <c r="BA79" i="49" s="1"/>
  <c r="BB148" i="49" s="1"/>
  <c r="BB215" i="51"/>
  <c r="BB231" i="51" s="1"/>
  <c r="BB90" i="49"/>
  <c r="BA129" i="49"/>
  <c r="BA131" i="49" s="1"/>
  <c r="BA140" i="49" s="1"/>
  <c r="BB130" i="49"/>
  <c r="BB132" i="45"/>
  <c r="BB133" i="45" s="1"/>
  <c r="BB134" i="45" s="1"/>
  <c r="BA79" i="45" s="1"/>
  <c r="BB148" i="45" s="1"/>
  <c r="BB211" i="51"/>
  <c r="BB227" i="51" s="1"/>
  <c r="BB90" i="45"/>
  <c r="BA129" i="45"/>
  <c r="BA131" i="45" s="1"/>
  <c r="BA140" i="45" s="1"/>
  <c r="BB130" i="45"/>
  <c r="BB132" i="44"/>
  <c r="BB133" i="44" s="1"/>
  <c r="BB134" i="44" s="1"/>
  <c r="BA79" i="44" s="1"/>
  <c r="BB148" i="44" s="1"/>
  <c r="BB210" i="51"/>
  <c r="BB226" i="51" s="1"/>
  <c r="BB90" i="44"/>
  <c r="BB130" i="44"/>
  <c r="BA129" i="44"/>
  <c r="BA131" i="44" s="1"/>
  <c r="BA140" i="44" s="1"/>
  <c r="BB88" i="1"/>
  <c r="BB87" i="1"/>
  <c r="BB48" i="33"/>
  <c r="BC67" i="41"/>
  <c r="DT51" i="57"/>
  <c r="BC128" i="41"/>
  <c r="BC78" i="41"/>
  <c r="BC77" i="41"/>
  <c r="BC112" i="41"/>
  <c r="BC67" i="40"/>
  <c r="DT54" i="57"/>
  <c r="BC77" i="40"/>
  <c r="BC128" i="40"/>
  <c r="BC78" i="40"/>
  <c r="BC112" i="40"/>
  <c r="BB88" i="40"/>
  <c r="BB87" i="40"/>
  <c r="BC67" i="42"/>
  <c r="DT52" i="57"/>
  <c r="BC128" i="42"/>
  <c r="BC78" i="42"/>
  <c r="BC77" i="42"/>
  <c r="BC112" i="42"/>
  <c r="BC85" i="1"/>
  <c r="BC49" i="33" s="1"/>
  <c r="BC51" i="59" s="1"/>
  <c r="BC276" i="51"/>
  <c r="BC61" i="1"/>
  <c r="BB132" i="46"/>
  <c r="BB133" i="46" s="1"/>
  <c r="BB134" i="46" s="1"/>
  <c r="BA79" i="46" s="1"/>
  <c r="BB148" i="46" s="1"/>
  <c r="BB212" i="51"/>
  <c r="BB228" i="51" s="1"/>
  <c r="BB90" i="46"/>
  <c r="BB130" i="46"/>
  <c r="BA129" i="46"/>
  <c r="BA131" i="46" s="1"/>
  <c r="BA140" i="46" s="1"/>
  <c r="BB132" i="43"/>
  <c r="BB133" i="43" s="1"/>
  <c r="BB134" i="43" s="1"/>
  <c r="BA79" i="43" s="1"/>
  <c r="BB148" i="43" s="1"/>
  <c r="BB208" i="51"/>
  <c r="BB224" i="51" s="1"/>
  <c r="BB90" i="43"/>
  <c r="BB130" i="43"/>
  <c r="BA129" i="43"/>
  <c r="BA131" i="43" s="1"/>
  <c r="BA140" i="43" s="1"/>
  <c r="BB51" i="33" l="1"/>
  <c r="BB52" i="59" s="1"/>
  <c r="BB93" i="43"/>
  <c r="BB94" i="43" s="1"/>
  <c r="BB91" i="43"/>
  <c r="BB132" i="40"/>
  <c r="BB133" i="40" s="1"/>
  <c r="BB134" i="40" s="1"/>
  <c r="BA79" i="40" s="1"/>
  <c r="BB148" i="40" s="1"/>
  <c r="BB209" i="51"/>
  <c r="BB225" i="51" s="1"/>
  <c r="BB90" i="40"/>
  <c r="BB130" i="40"/>
  <c r="BA129" i="40"/>
  <c r="BA131" i="40" s="1"/>
  <c r="BA140" i="40" s="1"/>
  <c r="BC119" i="41"/>
  <c r="BC116" i="41"/>
  <c r="BC114" i="41"/>
  <c r="BC115" i="41" s="1"/>
  <c r="BB53" i="33"/>
  <c r="BB54" i="59" s="1"/>
  <c r="BB52" i="33"/>
  <c r="BB53" i="59" s="1"/>
  <c r="BB87" i="33"/>
  <c r="BB50" i="59"/>
  <c r="BB369" i="33"/>
  <c r="BB375" i="33" s="1"/>
  <c r="BB376" i="33" s="1"/>
  <c r="BC119" i="46"/>
  <c r="BC116" i="46"/>
  <c r="BC114" i="46"/>
  <c r="BC115" i="46" s="1"/>
  <c r="BC116" i="40"/>
  <c r="BC119" i="40"/>
  <c r="BC114" i="40"/>
  <c r="BC115" i="40" s="1"/>
  <c r="BB93" i="44"/>
  <c r="BB94" i="44" s="1"/>
  <c r="BB91" i="44"/>
  <c r="BB77" i="59"/>
  <c r="F21" i="59" s="1"/>
  <c r="BC50" i="42"/>
  <c r="BC50" i="41"/>
  <c r="BC50" i="49"/>
  <c r="BC50" i="48"/>
  <c r="BC50" i="45"/>
  <c r="BC50" i="43"/>
  <c r="BC50" i="46"/>
  <c r="BC50" i="32"/>
  <c r="BC50" i="40"/>
  <c r="BC50" i="47"/>
  <c r="BC50" i="1"/>
  <c r="BC50" i="44"/>
  <c r="BC67" i="1"/>
  <c r="BC45" i="33" s="1"/>
  <c r="BC39" i="33"/>
  <c r="DT49" i="57"/>
  <c r="DT61" i="57" s="1"/>
  <c r="BC78" i="1"/>
  <c r="BC77" i="1"/>
  <c r="BC128" i="1"/>
  <c r="BC112" i="1"/>
  <c r="BC119" i="42"/>
  <c r="BC116" i="42"/>
  <c r="BC114" i="42"/>
  <c r="BC115" i="42" s="1"/>
  <c r="BB132" i="1"/>
  <c r="BB133" i="1" s="1"/>
  <c r="BB134" i="1" s="1"/>
  <c r="BB204" i="51"/>
  <c r="BB220" i="51" s="1"/>
  <c r="BB90" i="1"/>
  <c r="BB130" i="1"/>
  <c r="BA129" i="1"/>
  <c r="BB93" i="45"/>
  <c r="BB94" i="45" s="1"/>
  <c r="BB91" i="45"/>
  <c r="BC116" i="43"/>
  <c r="BC119" i="43"/>
  <c r="BC114" i="43"/>
  <c r="BC115" i="43" s="1"/>
  <c r="BB132" i="41"/>
  <c r="BB133" i="41" s="1"/>
  <c r="BB134" i="41" s="1"/>
  <c r="BA79" i="41" s="1"/>
  <c r="BB148" i="41" s="1"/>
  <c r="BB206" i="51"/>
  <c r="BB222" i="51" s="1"/>
  <c r="BB90" i="41"/>
  <c r="BB130" i="41"/>
  <c r="BA129" i="41"/>
  <c r="BA131" i="41" s="1"/>
  <c r="BA140" i="41" s="1"/>
  <c r="BC119" i="45"/>
  <c r="BC116" i="45"/>
  <c r="BC114" i="45"/>
  <c r="BC115" i="45" s="1"/>
  <c r="BC119" i="44"/>
  <c r="BC116" i="44"/>
  <c r="BC114" i="44"/>
  <c r="BC115" i="44" s="1"/>
  <c r="BB132" i="42"/>
  <c r="BB133" i="42" s="1"/>
  <c r="BB134" i="42" s="1"/>
  <c r="BA79" i="42" s="1"/>
  <c r="BB148" i="42" s="1"/>
  <c r="BB207" i="51"/>
  <c r="BB223" i="51" s="1"/>
  <c r="BB90" i="42"/>
  <c r="BA129" i="42"/>
  <c r="BA131" i="42" s="1"/>
  <c r="BA140" i="42" s="1"/>
  <c r="BB130" i="42"/>
  <c r="BB93" i="46"/>
  <c r="BB94" i="46" s="1"/>
  <c r="BB91" i="46"/>
  <c r="BC288" i="51"/>
  <c r="BB93" i="49"/>
  <c r="BB94" i="49" s="1"/>
  <c r="BB91" i="49"/>
  <c r="BC119" i="48"/>
  <c r="BC116" i="48"/>
  <c r="BC114" i="48"/>
  <c r="BC115" i="48" s="1"/>
  <c r="BB132" i="48"/>
  <c r="BB133" i="48" s="1"/>
  <c r="BB134" i="48" s="1"/>
  <c r="BA79" i="48" s="1"/>
  <c r="BB148" i="48" s="1"/>
  <c r="BB214" i="51"/>
  <c r="BB230" i="51" s="1"/>
  <c r="BB90" i="48"/>
  <c r="BA129" i="48"/>
  <c r="BA131" i="48" s="1"/>
  <c r="BA140" i="48" s="1"/>
  <c r="BB130" i="48"/>
  <c r="BC119" i="32"/>
  <c r="BC116" i="32"/>
  <c r="BC114" i="32"/>
  <c r="BC115" i="32" s="1"/>
  <c r="BB93" i="32"/>
  <c r="BB94" i="32" s="1"/>
  <c r="BB91" i="32"/>
  <c r="BC119" i="47"/>
  <c r="BC116" i="47"/>
  <c r="BC114" i="47"/>
  <c r="BC115" i="47" s="1"/>
  <c r="BC119" i="49"/>
  <c r="BC116" i="49"/>
  <c r="BC114" i="49"/>
  <c r="BC115" i="49" s="1"/>
  <c r="BB132" i="47"/>
  <c r="BB133" i="47" s="1"/>
  <c r="BB134" i="47" s="1"/>
  <c r="BA79" i="47" s="1"/>
  <c r="BB148" i="47" s="1"/>
  <c r="BB213" i="51"/>
  <c r="BB229" i="51" s="1"/>
  <c r="BB90" i="47"/>
  <c r="BB130" i="47"/>
  <c r="BA129" i="47"/>
  <c r="BA131" i="47" s="1"/>
  <c r="BA140" i="47" s="1"/>
  <c r="BC124" i="47" l="1"/>
  <c r="BC121" i="47"/>
  <c r="BC102" i="47"/>
  <c r="BC71" i="47" s="1"/>
  <c r="BC70" i="47" s="1"/>
  <c r="BC124" i="49"/>
  <c r="BC121" i="49"/>
  <c r="BC102" i="49"/>
  <c r="BC71" i="49" s="1"/>
  <c r="BC70" i="49" s="1"/>
  <c r="BC124" i="32"/>
  <c r="BC121" i="32"/>
  <c r="BC102" i="32"/>
  <c r="BC71" i="32" s="1"/>
  <c r="BC70" i="32" s="1"/>
  <c r="BC121" i="48"/>
  <c r="BC102" i="48"/>
  <c r="BC71" i="48" s="1"/>
  <c r="BC70" i="48" s="1"/>
  <c r="BC124" i="48"/>
  <c r="BB93" i="41"/>
  <c r="BB94" i="41" s="1"/>
  <c r="BB91" i="41"/>
  <c r="BC124" i="43"/>
  <c r="BC102" i="43"/>
  <c r="BC71" i="43" s="1"/>
  <c r="BC70" i="43" s="1"/>
  <c r="BC121" i="43"/>
  <c r="BC124" i="42"/>
  <c r="BC121" i="42"/>
  <c r="BC102" i="42"/>
  <c r="BC71" i="42" s="1"/>
  <c r="BC70" i="42" s="1"/>
  <c r="BC124" i="41"/>
  <c r="BC121" i="41"/>
  <c r="BC102" i="41"/>
  <c r="BC71" i="41" s="1"/>
  <c r="BC70" i="41" s="1"/>
  <c r="BC296" i="51"/>
  <c r="BC298" i="51"/>
  <c r="BC300" i="51"/>
  <c r="BC295" i="51"/>
  <c r="BC293" i="51"/>
  <c r="BC299" i="51"/>
  <c r="BC301" i="51"/>
  <c r="BC294" i="51"/>
  <c r="BC297" i="51"/>
  <c r="BC291" i="51"/>
  <c r="BC292" i="51"/>
  <c r="BB93" i="42"/>
  <c r="BB94" i="42" s="1"/>
  <c r="BB91" i="42"/>
  <c r="BC124" i="45"/>
  <c r="BC121" i="45"/>
  <c r="BC102" i="45"/>
  <c r="BC71" i="45" s="1"/>
  <c r="BC70" i="45" s="1"/>
  <c r="BA131" i="1"/>
  <c r="BA140" i="1" s="1"/>
  <c r="BA137" i="1"/>
  <c r="BA79" i="1"/>
  <c r="BB148" i="1" s="1"/>
  <c r="BB136" i="1"/>
  <c r="BC119" i="1"/>
  <c r="BC116" i="1"/>
  <c r="BC114" i="1"/>
  <c r="BC115" i="1" s="1"/>
  <c r="BC290" i="51"/>
  <c r="BC124" i="44"/>
  <c r="BC121" i="44"/>
  <c r="BC102" i="44"/>
  <c r="BC71" i="44" s="1"/>
  <c r="BC70" i="44" s="1"/>
  <c r="BB93" i="47"/>
  <c r="BB94" i="47" s="1"/>
  <c r="BB91" i="47"/>
  <c r="BB93" i="48"/>
  <c r="BB94" i="48" s="1"/>
  <c r="BB91" i="48"/>
  <c r="BB93" i="1"/>
  <c r="BB94" i="1" s="1"/>
  <c r="BB91" i="1"/>
  <c r="BC48" i="59"/>
  <c r="BC124" i="40"/>
  <c r="BC121" i="40"/>
  <c r="BC102" i="40"/>
  <c r="BC71" i="40" s="1"/>
  <c r="BC70" i="40" s="1"/>
  <c r="BC124" i="46"/>
  <c r="BC121" i="46"/>
  <c r="BC102" i="46"/>
  <c r="BC71" i="46" s="1"/>
  <c r="BC70" i="46" s="1"/>
  <c r="BB93" i="40"/>
  <c r="BB94" i="40" s="1"/>
  <c r="BB91" i="40"/>
  <c r="BC124" i="1" l="1"/>
  <c r="BC121" i="1"/>
  <c r="BC124" i="33" s="1"/>
  <c r="BC101" i="33" s="1"/>
  <c r="BC102" i="1"/>
  <c r="BC71" i="1" s="1"/>
  <c r="BC157" i="33"/>
  <c r="BC86" i="41"/>
  <c r="BC161" i="33"/>
  <c r="BC86" i="44"/>
  <c r="BC164" i="33"/>
  <c r="BC86" i="47"/>
  <c r="BC159" i="33"/>
  <c r="BC86" i="43"/>
  <c r="BC165" i="33"/>
  <c r="BC86" i="48"/>
  <c r="BC166" i="33"/>
  <c r="BC86" i="49"/>
  <c r="BC160" i="33"/>
  <c r="BC86" i="40"/>
  <c r="BC163" i="33"/>
  <c r="BC86" i="46"/>
  <c r="BC305" i="51"/>
  <c r="BC309" i="51" s="1"/>
  <c r="BC304" i="51"/>
  <c r="BC162" i="33"/>
  <c r="BC86" i="45"/>
  <c r="BC158" i="33"/>
  <c r="BC86" i="42"/>
  <c r="BC156" i="33"/>
  <c r="BC86" i="32"/>
  <c r="BC308" i="51" l="1"/>
  <c r="BC310" i="51" s="1"/>
  <c r="BC306" i="51"/>
  <c r="BC244" i="33"/>
  <c r="BC229" i="33"/>
  <c r="BC249" i="33"/>
  <c r="BC234" i="33"/>
  <c r="BC245" i="33"/>
  <c r="BC230" i="33"/>
  <c r="BC70" i="1"/>
  <c r="BC5" i="59" s="1"/>
  <c r="BC56" i="33"/>
  <c r="BC242" i="33"/>
  <c r="BC227" i="33"/>
  <c r="BC248" i="33"/>
  <c r="BC233" i="33"/>
  <c r="BC240" i="33"/>
  <c r="BC225" i="33"/>
  <c r="BC246" i="33"/>
  <c r="BC231" i="33"/>
  <c r="BC247" i="33"/>
  <c r="BC232" i="33"/>
  <c r="BC250" i="33"/>
  <c r="BC235" i="33"/>
  <c r="BC243" i="33"/>
  <c r="BC228" i="33"/>
  <c r="BC241" i="33"/>
  <c r="BC226" i="33"/>
  <c r="BC155" i="33"/>
  <c r="BC86" i="1"/>
  <c r="BC184" i="33" l="1"/>
  <c r="BC167" i="33"/>
  <c r="BC239" i="33"/>
  <c r="BC251" i="33" s="1"/>
  <c r="BC224" i="33"/>
  <c r="BC236" i="33" s="1"/>
  <c r="BC57" i="33"/>
  <c r="BC57" i="59" s="1"/>
  <c r="BC56" i="59"/>
  <c r="BC64" i="33"/>
  <c r="BC55" i="33"/>
  <c r="BC55" i="59"/>
  <c r="BD59" i="33"/>
  <c r="BC355" i="51"/>
  <c r="BC354" i="51"/>
  <c r="BC353" i="51"/>
  <c r="BC352" i="51"/>
  <c r="BC351" i="51"/>
  <c r="BC350" i="51"/>
  <c r="BC349" i="51"/>
  <c r="BC348" i="51"/>
  <c r="BC347" i="51"/>
  <c r="BC346" i="51"/>
  <c r="BC345" i="51"/>
  <c r="BC344" i="51"/>
  <c r="BC65" i="33" l="1"/>
  <c r="BD84" i="33" s="1"/>
  <c r="BC61" i="59"/>
  <c r="BE61" i="33"/>
  <c r="BD60" i="33"/>
  <c r="BC71" i="33"/>
  <c r="BC113" i="33"/>
  <c r="BC119" i="33" s="1"/>
  <c r="BC185" i="33"/>
  <c r="BC114" i="33" s="1"/>
  <c r="BC186" i="33"/>
  <c r="BE59" i="59" l="1"/>
  <c r="BF62" i="33"/>
  <c r="BF60" i="59" s="1"/>
  <c r="BD91" i="33"/>
  <c r="BD9" i="55"/>
  <c r="BC63" i="59"/>
  <c r="BC70" i="33"/>
  <c r="BD4" i="56"/>
  <c r="BD58" i="59"/>
  <c r="BD107" i="49" l="1"/>
  <c r="BD106" i="49" s="1"/>
  <c r="BD109" i="49" s="1"/>
  <c r="BD103" i="49" s="1"/>
  <c r="BD107" i="48"/>
  <c r="BD106" i="48" s="1"/>
  <c r="BD109" i="48" s="1"/>
  <c r="BD103" i="48" s="1"/>
  <c r="BD107" i="47"/>
  <c r="BD106" i="47" s="1"/>
  <c r="BD109" i="47" s="1"/>
  <c r="BD103" i="47" s="1"/>
  <c r="BD107" i="46"/>
  <c r="BD106" i="46" s="1"/>
  <c r="BD109" i="46" s="1"/>
  <c r="BD103" i="46" s="1"/>
  <c r="BD107" i="45"/>
  <c r="BD106" i="45" s="1"/>
  <c r="BD109" i="45" s="1"/>
  <c r="BD103" i="45" s="1"/>
  <c r="BD107" i="44"/>
  <c r="BD106" i="44" s="1"/>
  <c r="BD109" i="44" s="1"/>
  <c r="BD103" i="44" s="1"/>
  <c r="BD107" i="40"/>
  <c r="BD106" i="40" s="1"/>
  <c r="BD109" i="40" s="1"/>
  <c r="BD103" i="40" s="1"/>
  <c r="BD107" i="43"/>
  <c r="BD106" i="43" s="1"/>
  <c r="BD109" i="43" s="1"/>
  <c r="BD103" i="43" s="1"/>
  <c r="BD107" i="41"/>
  <c r="BD106" i="41" s="1"/>
  <c r="BD109" i="41" s="1"/>
  <c r="BD103" i="41" s="1"/>
  <c r="BD107" i="42"/>
  <c r="BD106" i="42" s="1"/>
  <c r="BD109" i="42" s="1"/>
  <c r="BD103" i="42" s="1"/>
  <c r="BD107" i="32"/>
  <c r="BD106" i="32" s="1"/>
  <c r="BD109" i="32" s="1"/>
  <c r="BD103" i="32" s="1"/>
  <c r="BD107" i="1"/>
  <c r="BD8" i="55"/>
  <c r="BC3" i="56"/>
  <c r="BC81" i="49"/>
  <c r="BC62" i="49" s="1"/>
  <c r="BC63" i="49" s="1"/>
  <c r="BC81" i="48"/>
  <c r="BC62" i="48" s="1"/>
  <c r="BC63" i="48" s="1"/>
  <c r="BC81" i="47"/>
  <c r="BC62" i="47" s="1"/>
  <c r="BC63" i="47" s="1"/>
  <c r="BC81" i="46"/>
  <c r="BC62" i="46" s="1"/>
  <c r="BC63" i="46" s="1"/>
  <c r="BC81" i="45"/>
  <c r="BC62" i="45" s="1"/>
  <c r="BC63" i="45" s="1"/>
  <c r="BC81" i="44"/>
  <c r="BC62" i="44" s="1"/>
  <c r="BC63" i="44" s="1"/>
  <c r="BC81" i="40"/>
  <c r="BC62" i="40" s="1"/>
  <c r="BC63" i="40" s="1"/>
  <c r="BC81" i="43"/>
  <c r="BC62" i="43" s="1"/>
  <c r="BC63" i="43" s="1"/>
  <c r="BC81" i="42"/>
  <c r="BC62" i="42" s="1"/>
  <c r="BC63" i="42" s="1"/>
  <c r="BC81" i="41"/>
  <c r="BC62" i="41" s="1"/>
  <c r="BC63" i="41" s="1"/>
  <c r="BC81" i="32"/>
  <c r="BC62" i="32" s="1"/>
  <c r="BC63" i="32" s="1"/>
  <c r="BC81" i="1"/>
  <c r="BC62" i="1" s="1"/>
  <c r="BC63" i="1" s="1"/>
  <c r="BC62" i="59"/>
  <c r="BD72" i="33"/>
  <c r="BC64" i="41" l="1"/>
  <c r="BC65" i="41" s="1"/>
  <c r="BC68" i="41" s="1"/>
  <c r="BC155" i="41"/>
  <c r="BC155" i="44"/>
  <c r="BC64" i="44"/>
  <c r="BC65" i="44" s="1"/>
  <c r="BC68" i="44" s="1"/>
  <c r="BC155" i="48"/>
  <c r="BC64" i="48"/>
  <c r="BC65" i="48" s="1"/>
  <c r="BC68" i="48" s="1"/>
  <c r="BD106" i="1"/>
  <c r="BD97" i="33"/>
  <c r="BD101" i="43"/>
  <c r="BD213" i="33" s="1"/>
  <c r="BD66" i="43"/>
  <c r="BD101" i="46"/>
  <c r="BD217" i="33" s="1"/>
  <c r="BD66" i="46"/>
  <c r="BC155" i="42"/>
  <c r="BC64" i="42"/>
  <c r="BC65" i="42" s="1"/>
  <c r="BC68" i="42" s="1"/>
  <c r="BC155" i="45"/>
  <c r="BC64" i="45"/>
  <c r="BC65" i="45" s="1"/>
  <c r="BC68" i="45" s="1"/>
  <c r="BC155" i="49"/>
  <c r="BC64" i="49"/>
  <c r="BC65" i="49" s="1"/>
  <c r="BC68" i="49" s="1"/>
  <c r="BD101" i="32"/>
  <c r="BD210" i="33" s="1"/>
  <c r="BD66" i="32"/>
  <c r="BD101" i="40"/>
  <c r="BD214" i="33" s="1"/>
  <c r="BD66" i="40"/>
  <c r="BD101" i="47"/>
  <c r="BD218" i="33" s="1"/>
  <c r="BD66" i="47"/>
  <c r="BD64" i="59"/>
  <c r="BC64" i="1"/>
  <c r="BC65" i="1" s="1"/>
  <c r="BC155" i="1"/>
  <c r="BC155" i="43"/>
  <c r="BC64" i="43"/>
  <c r="BC65" i="43" s="1"/>
  <c r="BC68" i="43" s="1"/>
  <c r="BC64" i="46"/>
  <c r="BC65" i="46" s="1"/>
  <c r="BC68" i="46" s="1"/>
  <c r="BC155" i="46"/>
  <c r="BC55" i="56"/>
  <c r="BC56" i="56" s="1"/>
  <c r="BC37" i="56"/>
  <c r="BC38" i="56" s="1"/>
  <c r="BC47" i="56"/>
  <c r="BC42" i="56"/>
  <c r="BC43" i="56" s="1"/>
  <c r="BD101" i="42"/>
  <c r="BD212" i="33" s="1"/>
  <c r="BD66" i="42"/>
  <c r="BD101" i="44"/>
  <c r="BD215" i="33" s="1"/>
  <c r="BD66" i="44"/>
  <c r="BD101" i="48"/>
  <c r="BD219" i="33" s="1"/>
  <c r="BD66" i="48"/>
  <c r="BC155" i="32"/>
  <c r="BC64" i="32"/>
  <c r="BC65" i="32" s="1"/>
  <c r="BC68" i="32" s="1"/>
  <c r="BC155" i="40"/>
  <c r="BC64" i="40"/>
  <c r="BC65" i="40" s="1"/>
  <c r="BC68" i="40" s="1"/>
  <c r="BC155" i="47"/>
  <c r="BC64" i="47"/>
  <c r="BC65" i="47" s="1"/>
  <c r="BC68" i="47" s="1"/>
  <c r="BD90" i="33"/>
  <c r="BD83" i="33"/>
  <c r="BD101" i="41"/>
  <c r="BD211" i="33" s="1"/>
  <c r="BD66" i="41"/>
  <c r="BD101" i="45"/>
  <c r="BD216" i="33" s="1"/>
  <c r="BD66" i="45"/>
  <c r="BD101" i="49"/>
  <c r="BD220" i="33" s="1"/>
  <c r="BD66" i="49"/>
  <c r="BC139" i="32" l="1"/>
  <c r="BC73" i="32"/>
  <c r="BD74" i="32" s="1"/>
  <c r="BD41" i="56"/>
  <c r="BC139" i="45"/>
  <c r="BC73" i="45"/>
  <c r="BD74" i="45" s="1"/>
  <c r="BC139" i="44"/>
  <c r="BC73" i="44"/>
  <c r="BD74" i="44" s="1"/>
  <c r="BD46" i="56"/>
  <c r="BC49" i="56"/>
  <c r="BC139" i="46"/>
  <c r="BC73" i="46"/>
  <c r="BD74" i="46" s="1"/>
  <c r="BC68" i="1"/>
  <c r="BC43" i="33"/>
  <c r="BD109" i="1"/>
  <c r="BD103" i="1" s="1"/>
  <c r="BD96" i="33"/>
  <c r="BD104" i="33" s="1"/>
  <c r="BC139" i="47"/>
  <c r="BC73" i="47"/>
  <c r="BD74" i="47" s="1"/>
  <c r="BC139" i="40"/>
  <c r="BC73" i="40"/>
  <c r="BD74" i="40" s="1"/>
  <c r="BC60" i="56"/>
  <c r="BC133" i="33" s="1"/>
  <c r="BC59" i="56"/>
  <c r="BC139" i="43"/>
  <c r="BC73" i="43"/>
  <c r="BD74" i="43" s="1"/>
  <c r="BC139" i="49"/>
  <c r="BC73" i="49"/>
  <c r="BD74" i="49" s="1"/>
  <c r="BC139" i="42"/>
  <c r="BC73" i="42"/>
  <c r="BD74" i="42" s="1"/>
  <c r="BC139" i="48"/>
  <c r="BC73" i="48"/>
  <c r="BD74" i="48" s="1"/>
  <c r="BC52" i="56"/>
  <c r="BC139" i="41"/>
  <c r="BC73" i="41"/>
  <c r="BD74" i="41" s="1"/>
  <c r="BC84" i="43" l="1"/>
  <c r="BC84" i="41"/>
  <c r="BC84" i="48"/>
  <c r="BC87" i="48" s="1"/>
  <c r="BC88" i="48"/>
  <c r="BC88" i="41"/>
  <c r="BC87" i="41"/>
  <c r="BD85" i="42"/>
  <c r="BD279" i="51"/>
  <c r="BD61" i="42"/>
  <c r="BC88" i="43"/>
  <c r="BC87" i="43"/>
  <c r="BD85" i="40"/>
  <c r="BD281" i="51"/>
  <c r="BD61" i="40"/>
  <c r="BC46" i="33"/>
  <c r="BC49" i="59" s="1"/>
  <c r="BC139" i="1"/>
  <c r="BC73" i="1"/>
  <c r="BD74" i="1" s="1"/>
  <c r="BC48" i="56"/>
  <c r="BD85" i="44"/>
  <c r="BD282" i="51"/>
  <c r="BD61" i="44"/>
  <c r="BD85" i="45"/>
  <c r="BD283" i="51"/>
  <c r="BD61" i="45"/>
  <c r="BD85" i="48"/>
  <c r="BD286" i="51"/>
  <c r="BD61" i="48"/>
  <c r="BC84" i="49"/>
  <c r="BC84" i="47"/>
  <c r="BD85" i="46"/>
  <c r="BD284" i="51"/>
  <c r="BD61" i="46"/>
  <c r="BD85" i="32"/>
  <c r="BD277" i="51"/>
  <c r="BD61" i="32"/>
  <c r="BD85" i="41"/>
  <c r="BD278" i="51"/>
  <c r="BD61" i="41"/>
  <c r="BC84" i="42"/>
  <c r="BD85" i="43"/>
  <c r="BD280" i="51"/>
  <c r="BD61" i="43"/>
  <c r="BC61" i="56"/>
  <c r="BC132" i="33"/>
  <c r="BC75" i="59" s="1"/>
  <c r="BC84" i="40"/>
  <c r="BC84" i="44"/>
  <c r="BC84" i="45"/>
  <c r="BD85" i="49"/>
  <c r="BD287" i="51"/>
  <c r="BD61" i="49"/>
  <c r="BD85" i="47"/>
  <c r="BD285" i="51"/>
  <c r="BD61" i="47"/>
  <c r="BD101" i="1"/>
  <c r="BD209" i="33" s="1"/>
  <c r="BD66" i="1"/>
  <c r="BC38" i="33"/>
  <c r="BC40" i="33"/>
  <c r="BC44" i="33"/>
  <c r="BC42" i="33"/>
  <c r="BC47" i="59" s="1"/>
  <c r="BC84" i="46"/>
  <c r="BC84" i="32"/>
  <c r="BC88" i="46" l="1"/>
  <c r="BC87" i="46"/>
  <c r="BD67" i="43"/>
  <c r="DU53" i="57"/>
  <c r="BD128" i="43"/>
  <c r="BD77" i="43"/>
  <c r="BD78" i="43"/>
  <c r="BD112" i="43"/>
  <c r="BC88" i="42"/>
  <c r="BC87" i="42"/>
  <c r="BD67" i="48"/>
  <c r="DU59" i="57"/>
  <c r="BD77" i="48"/>
  <c r="BD128" i="48"/>
  <c r="BD78" i="48"/>
  <c r="BD112" i="48"/>
  <c r="BD67" i="45"/>
  <c r="DU56" i="57"/>
  <c r="BD78" i="45"/>
  <c r="BD77" i="45"/>
  <c r="BD128" i="45"/>
  <c r="BD112" i="45"/>
  <c r="BD67" i="44"/>
  <c r="DU55" i="57"/>
  <c r="BD128" i="44"/>
  <c r="BD77" i="44"/>
  <c r="BD78" i="44"/>
  <c r="BD112" i="44"/>
  <c r="BD67" i="42"/>
  <c r="DU52" i="57"/>
  <c r="BD128" i="42"/>
  <c r="BD78" i="42"/>
  <c r="BD77" i="42"/>
  <c r="BD112" i="42"/>
  <c r="BC88" i="44"/>
  <c r="BC87" i="44"/>
  <c r="BC88" i="40"/>
  <c r="BC87" i="40"/>
  <c r="BD67" i="41"/>
  <c r="DU51" i="57"/>
  <c r="BD128" i="41"/>
  <c r="BD78" i="41"/>
  <c r="BD77" i="41"/>
  <c r="BD112" i="41"/>
  <c r="BD67" i="32"/>
  <c r="DU50" i="57"/>
  <c r="BD128" i="32"/>
  <c r="BD78" i="32"/>
  <c r="BD77" i="32"/>
  <c r="BD112" i="32"/>
  <c r="BC84" i="1"/>
  <c r="BC132" i="41"/>
  <c r="BC133" i="41" s="1"/>
  <c r="BC134" i="41" s="1"/>
  <c r="BB79" i="41" s="1"/>
  <c r="BC148" i="41" s="1"/>
  <c r="BC206" i="51"/>
  <c r="BC222" i="51" s="1"/>
  <c r="BC90" i="41"/>
  <c r="BB129" i="41"/>
  <c r="BB131" i="41" s="1"/>
  <c r="BB140" i="41" s="1"/>
  <c r="BC130" i="41"/>
  <c r="BD67" i="46"/>
  <c r="BD78" i="46"/>
  <c r="DU57" i="57"/>
  <c r="BD77" i="46"/>
  <c r="BD128" i="46"/>
  <c r="BD112" i="46"/>
  <c r="BC88" i="47"/>
  <c r="BC87" i="47"/>
  <c r="BD85" i="1"/>
  <c r="BD49" i="33" s="1"/>
  <c r="BD51" i="59" s="1"/>
  <c r="BD276" i="51"/>
  <c r="BD61" i="1"/>
  <c r="BD67" i="40"/>
  <c r="BD128" i="40"/>
  <c r="DU54" i="57"/>
  <c r="BD78" i="40"/>
  <c r="BD77" i="40"/>
  <c r="BD112" i="40"/>
  <c r="BC88" i="32"/>
  <c r="BC87" i="32"/>
  <c r="BD67" i="47"/>
  <c r="DU58" i="57"/>
  <c r="BD77" i="47"/>
  <c r="BD78" i="47"/>
  <c r="BD128" i="47"/>
  <c r="BD112" i="47"/>
  <c r="BD67" i="49"/>
  <c r="DU60" i="57"/>
  <c r="BD128" i="49"/>
  <c r="BD77" i="49"/>
  <c r="BD78" i="49"/>
  <c r="BD112" i="49"/>
  <c r="BC88" i="45"/>
  <c r="BC87" i="45"/>
  <c r="BC62" i="56"/>
  <c r="BC135" i="33" s="1"/>
  <c r="BC134" i="33"/>
  <c r="BC76" i="59" s="1"/>
  <c r="BC87" i="49"/>
  <c r="BC88" i="49"/>
  <c r="BC132" i="43"/>
  <c r="BC133" i="43" s="1"/>
  <c r="BC134" i="43" s="1"/>
  <c r="BB79" i="43" s="1"/>
  <c r="BC148" i="43" s="1"/>
  <c r="BC208" i="51"/>
  <c r="BC224" i="51" s="1"/>
  <c r="BC90" i="43"/>
  <c r="BB129" i="43"/>
  <c r="BB131" i="43" s="1"/>
  <c r="BB140" i="43" s="1"/>
  <c r="BC130" i="43"/>
  <c r="BC132" i="48"/>
  <c r="BC133" i="48" s="1"/>
  <c r="BC134" i="48" s="1"/>
  <c r="BB79" i="48" s="1"/>
  <c r="BC148" i="48" s="1"/>
  <c r="BC214" i="51"/>
  <c r="BC230" i="51" s="1"/>
  <c r="BC90" i="48"/>
  <c r="BC130" i="48"/>
  <c r="BB129" i="48"/>
  <c r="BB131" i="48" s="1"/>
  <c r="BB140" i="48" s="1"/>
  <c r="BC93" i="43" l="1"/>
  <c r="BC94" i="43" s="1"/>
  <c r="BC91" i="43"/>
  <c r="BC132" i="49"/>
  <c r="BC133" i="49" s="1"/>
  <c r="BC134" i="49" s="1"/>
  <c r="BB79" i="49" s="1"/>
  <c r="BC148" i="49" s="1"/>
  <c r="BC215" i="51"/>
  <c r="BC231" i="51" s="1"/>
  <c r="BC90" i="49"/>
  <c r="BB129" i="49"/>
  <c r="BB131" i="49" s="1"/>
  <c r="BB140" i="49" s="1"/>
  <c r="BC130" i="49"/>
  <c r="BC77" i="59"/>
  <c r="BD50" i="48"/>
  <c r="BD50" i="43"/>
  <c r="BD50" i="47"/>
  <c r="BD50" i="42"/>
  <c r="BD50" i="45"/>
  <c r="BD50" i="32"/>
  <c r="BD50" i="44"/>
  <c r="BD50" i="46"/>
  <c r="BD50" i="40"/>
  <c r="BD50" i="41"/>
  <c r="BD50" i="49"/>
  <c r="BD50" i="1"/>
  <c r="BD119" i="40"/>
  <c r="BD116" i="40"/>
  <c r="BD114" i="40"/>
  <c r="BD115" i="40" s="1"/>
  <c r="BD288" i="51"/>
  <c r="BD290" i="51" s="1"/>
  <c r="BC132" i="47"/>
  <c r="BC133" i="47" s="1"/>
  <c r="BC134" i="47" s="1"/>
  <c r="BB79" i="47" s="1"/>
  <c r="BC148" i="47" s="1"/>
  <c r="BC213" i="51"/>
  <c r="BC229" i="51" s="1"/>
  <c r="BC90" i="47"/>
  <c r="BC130" i="47"/>
  <c r="BB129" i="47"/>
  <c r="BB131" i="47" s="1"/>
  <c r="BB140" i="47" s="1"/>
  <c r="BC132" i="44"/>
  <c r="BC133" i="44" s="1"/>
  <c r="BC134" i="44" s="1"/>
  <c r="BB79" i="44" s="1"/>
  <c r="BC148" i="44" s="1"/>
  <c r="BC210" i="51"/>
  <c r="BC226" i="51" s="1"/>
  <c r="BC90" i="44"/>
  <c r="BB129" i="44"/>
  <c r="BB131" i="44" s="1"/>
  <c r="BB140" i="44" s="1"/>
  <c r="BC130" i="44"/>
  <c r="BD119" i="44"/>
  <c r="BD116" i="44"/>
  <c r="BD114" i="44"/>
  <c r="BD115" i="44" s="1"/>
  <c r="BD119" i="46"/>
  <c r="BD116" i="46"/>
  <c r="BD114" i="46"/>
  <c r="BD115" i="46" s="1"/>
  <c r="BD119" i="41"/>
  <c r="BD116" i="41"/>
  <c r="BD114" i="41"/>
  <c r="BD115" i="41" s="1"/>
  <c r="BD119" i="42"/>
  <c r="BD116" i="42"/>
  <c r="BD114" i="42"/>
  <c r="BD115" i="42" s="1"/>
  <c r="BC132" i="45"/>
  <c r="BC133" i="45" s="1"/>
  <c r="BC134" i="45" s="1"/>
  <c r="BB79" i="45" s="1"/>
  <c r="BC148" i="45" s="1"/>
  <c r="BC211" i="51"/>
  <c r="BC227" i="51" s="1"/>
  <c r="BC90" i="45"/>
  <c r="BB129" i="45"/>
  <c r="BB131" i="45" s="1"/>
  <c r="BB140" i="45" s="1"/>
  <c r="BC130" i="45"/>
  <c r="BD116" i="47"/>
  <c r="BD119" i="47"/>
  <c r="BD114" i="47"/>
  <c r="BD115" i="47" s="1"/>
  <c r="BC132" i="32"/>
  <c r="BC133" i="32" s="1"/>
  <c r="BC134" i="32" s="1"/>
  <c r="BB79" i="32" s="1"/>
  <c r="BC148" i="32" s="1"/>
  <c r="BC205" i="51"/>
  <c r="BC221" i="51" s="1"/>
  <c r="BC90" i="32"/>
  <c r="BB129" i="32"/>
  <c r="BB131" i="32" s="1"/>
  <c r="BB140" i="32" s="1"/>
  <c r="BC130" i="32"/>
  <c r="BC93" i="41"/>
  <c r="BC94" i="41" s="1"/>
  <c r="BC91" i="41"/>
  <c r="BC88" i="1"/>
  <c r="BC87" i="1"/>
  <c r="BC51" i="33" s="1"/>
  <c r="BC52" i="59" s="1"/>
  <c r="BC48" i="33"/>
  <c r="BD119" i="32"/>
  <c r="BD116" i="32"/>
  <c r="BD114" i="32"/>
  <c r="BD115" i="32" s="1"/>
  <c r="BC132" i="40"/>
  <c r="BC133" i="40" s="1"/>
  <c r="BC134" i="40" s="1"/>
  <c r="BB79" i="40" s="1"/>
  <c r="BC148" i="40" s="1"/>
  <c r="BC209" i="51"/>
  <c r="BC225" i="51" s="1"/>
  <c r="BC90" i="40"/>
  <c r="BB129" i="40"/>
  <c r="BB131" i="40" s="1"/>
  <c r="BB140" i="40" s="1"/>
  <c r="BC130" i="40"/>
  <c r="BD119" i="48"/>
  <c r="BD116" i="48"/>
  <c r="BD114" i="48"/>
  <c r="BD115" i="48" s="1"/>
  <c r="BC132" i="42"/>
  <c r="BC133" i="42" s="1"/>
  <c r="BC134" i="42" s="1"/>
  <c r="BB79" i="42" s="1"/>
  <c r="BC148" i="42" s="1"/>
  <c r="BC207" i="51"/>
  <c r="BC223" i="51" s="1"/>
  <c r="BC90" i="42"/>
  <c r="BB129" i="42"/>
  <c r="BB131" i="42" s="1"/>
  <c r="BB140" i="42" s="1"/>
  <c r="BC130" i="42"/>
  <c r="BC93" i="48"/>
  <c r="BC94" i="48" s="1"/>
  <c r="BC91" i="48"/>
  <c r="BD119" i="49"/>
  <c r="BD116" i="49"/>
  <c r="BD114" i="49"/>
  <c r="BD115" i="49" s="1"/>
  <c r="BD67" i="1"/>
  <c r="BD45" i="33" s="1"/>
  <c r="BD39" i="33"/>
  <c r="DU49" i="57"/>
  <c r="DU61" i="57" s="1"/>
  <c r="BD77" i="1"/>
  <c r="BD128" i="1"/>
  <c r="BD78" i="1"/>
  <c r="BD112" i="1"/>
  <c r="BD119" i="45"/>
  <c r="BD116" i="45"/>
  <c r="BD114" i="45"/>
  <c r="BD115" i="45" s="1"/>
  <c r="BD119" i="43"/>
  <c r="BD116" i="43"/>
  <c r="BD114" i="43"/>
  <c r="BD115" i="43" s="1"/>
  <c r="BC132" i="46"/>
  <c r="BC133" i="46" s="1"/>
  <c r="BC134" i="46" s="1"/>
  <c r="BB79" i="46" s="1"/>
  <c r="BC148" i="46" s="1"/>
  <c r="BC212" i="51"/>
  <c r="BC228" i="51" s="1"/>
  <c r="BC90" i="46"/>
  <c r="BC130" i="46"/>
  <c r="BB129" i="46"/>
  <c r="BB131" i="46" s="1"/>
  <c r="BB140" i="46" s="1"/>
  <c r="BC93" i="46" l="1"/>
  <c r="BC94" i="46" s="1"/>
  <c r="BC91" i="46"/>
  <c r="BD124" i="45"/>
  <c r="BD121" i="45"/>
  <c r="BD102" i="45"/>
  <c r="BD71" i="45" s="1"/>
  <c r="BD70" i="45" s="1"/>
  <c r="BD102" i="43"/>
  <c r="BD71" i="43" s="1"/>
  <c r="BD70" i="43" s="1"/>
  <c r="BD121" i="43"/>
  <c r="BD124" i="43"/>
  <c r="BD119" i="1"/>
  <c r="BD116" i="1"/>
  <c r="BD114" i="1"/>
  <c r="BD115" i="1" s="1"/>
  <c r="BC93" i="42"/>
  <c r="BC94" i="42" s="1"/>
  <c r="BC91" i="42"/>
  <c r="BC93" i="40"/>
  <c r="BC94" i="40" s="1"/>
  <c r="BC91" i="40"/>
  <c r="BC132" i="1"/>
  <c r="BC133" i="1" s="1"/>
  <c r="BC134" i="1" s="1"/>
  <c r="BC204" i="51"/>
  <c r="BC220" i="51" s="1"/>
  <c r="BC90" i="1"/>
  <c r="BC130" i="1"/>
  <c r="BB129" i="1"/>
  <c r="BD124" i="42"/>
  <c r="BD121" i="42"/>
  <c r="BD102" i="42"/>
  <c r="BD71" i="42" s="1"/>
  <c r="BD70" i="42" s="1"/>
  <c r="BC93" i="47"/>
  <c r="BC94" i="47" s="1"/>
  <c r="BC91" i="47"/>
  <c r="BD124" i="48"/>
  <c r="BD121" i="48"/>
  <c r="BD102" i="48"/>
  <c r="BD71" i="48" s="1"/>
  <c r="BD70" i="48" s="1"/>
  <c r="BD124" i="32"/>
  <c r="BD121" i="32"/>
  <c r="BD102" i="32"/>
  <c r="BD71" i="32" s="1"/>
  <c r="BD70" i="32" s="1"/>
  <c r="BC93" i="32"/>
  <c r="BC94" i="32" s="1"/>
  <c r="BC91" i="32"/>
  <c r="BD124" i="47"/>
  <c r="BD121" i="47"/>
  <c r="BD102" i="47"/>
  <c r="BD71" i="47" s="1"/>
  <c r="BD70" i="47" s="1"/>
  <c r="BC93" i="45"/>
  <c r="BC94" i="45" s="1"/>
  <c r="BC91" i="45"/>
  <c r="BD124" i="49"/>
  <c r="BD121" i="49"/>
  <c r="BD102" i="49"/>
  <c r="BD71" i="49" s="1"/>
  <c r="BD70" i="49" s="1"/>
  <c r="BC53" i="33"/>
  <c r="BC54" i="59" s="1"/>
  <c r="BC52" i="33"/>
  <c r="BC53" i="59" s="1"/>
  <c r="BC87" i="33"/>
  <c r="BC50" i="59"/>
  <c r="BC369" i="33"/>
  <c r="BC375" i="33" s="1"/>
  <c r="BC376" i="33" s="1"/>
  <c r="BC93" i="44"/>
  <c r="BC94" i="44" s="1"/>
  <c r="BC91" i="44"/>
  <c r="BD48" i="59"/>
  <c r="BD124" i="41"/>
  <c r="BD121" i="41"/>
  <c r="BD102" i="41"/>
  <c r="BD71" i="41" s="1"/>
  <c r="BD70" i="41" s="1"/>
  <c r="BD124" i="46"/>
  <c r="BD121" i="46"/>
  <c r="BD102" i="46"/>
  <c r="BD71" i="46" s="1"/>
  <c r="BD70" i="46" s="1"/>
  <c r="BD124" i="44"/>
  <c r="BD121" i="44"/>
  <c r="BD102" i="44"/>
  <c r="BD71" i="44" s="1"/>
  <c r="BD70" i="44" s="1"/>
  <c r="BD296" i="51"/>
  <c r="BD299" i="51"/>
  <c r="BD301" i="51"/>
  <c r="BD295" i="51"/>
  <c r="BD298" i="51"/>
  <c r="BD300" i="51"/>
  <c r="BD293" i="51"/>
  <c r="BD292" i="51"/>
  <c r="BD294" i="51"/>
  <c r="BD297" i="51"/>
  <c r="BD291" i="51"/>
  <c r="BD124" i="40"/>
  <c r="BD121" i="40"/>
  <c r="BD102" i="40"/>
  <c r="BD71" i="40" s="1"/>
  <c r="BD70" i="40" s="1"/>
  <c r="BC93" i="49"/>
  <c r="BC94" i="49" s="1"/>
  <c r="BC91" i="49"/>
  <c r="BD305" i="51" l="1"/>
  <c r="BD309" i="51" s="1"/>
  <c r="BD163" i="33"/>
  <c r="BD86" i="46"/>
  <c r="BD161" i="33"/>
  <c r="BD86" i="44"/>
  <c r="BD164" i="33"/>
  <c r="BD86" i="47"/>
  <c r="BD165" i="33"/>
  <c r="BD86" i="48"/>
  <c r="BD124" i="1"/>
  <c r="BD121" i="1"/>
  <c r="BD124" i="33" s="1"/>
  <c r="BD101" i="33" s="1"/>
  <c r="BD102" i="1"/>
  <c r="BD71" i="1" s="1"/>
  <c r="BD160" i="33"/>
  <c r="BD86" i="40"/>
  <c r="BD157" i="33"/>
  <c r="BD86" i="41"/>
  <c r="BD166" i="33"/>
  <c r="BD86" i="49"/>
  <c r="BD156" i="33"/>
  <c r="BD86" i="32"/>
  <c r="BB131" i="1"/>
  <c r="BB140" i="1" s="1"/>
  <c r="BB137" i="1"/>
  <c r="BB79" i="1"/>
  <c r="BC148" i="1" s="1"/>
  <c r="BC136" i="1"/>
  <c r="BD159" i="33"/>
  <c r="BD86" i="43"/>
  <c r="BD158" i="33"/>
  <c r="BD86" i="42"/>
  <c r="BD304" i="51"/>
  <c r="BC93" i="1"/>
  <c r="BC94" i="1" s="1"/>
  <c r="BC91" i="1"/>
  <c r="BD162" i="33"/>
  <c r="BD86" i="45"/>
  <c r="BD243" i="33" l="1"/>
  <c r="BD228" i="33"/>
  <c r="BD250" i="33"/>
  <c r="BD235" i="33"/>
  <c r="BD244" i="33"/>
  <c r="BD229" i="33"/>
  <c r="BD70" i="1"/>
  <c r="BD5" i="59" s="1"/>
  <c r="BD56" i="33"/>
  <c r="BD249" i="33"/>
  <c r="BD234" i="33"/>
  <c r="BD245" i="33"/>
  <c r="BD230" i="33"/>
  <c r="BD246" i="33"/>
  <c r="BD231" i="33"/>
  <c r="BD242" i="33"/>
  <c r="BD227" i="33"/>
  <c r="BD240" i="33"/>
  <c r="BD225" i="33"/>
  <c r="BD241" i="33"/>
  <c r="BD226" i="33"/>
  <c r="BD308" i="51"/>
  <c r="BD310" i="51" s="1"/>
  <c r="BD306" i="51"/>
  <c r="BD155" i="33"/>
  <c r="BD86" i="1"/>
  <c r="BD248" i="33"/>
  <c r="BD233" i="33"/>
  <c r="BD247" i="33"/>
  <c r="BD232" i="33"/>
  <c r="BD346" i="51" l="1"/>
  <c r="BD350" i="51"/>
  <c r="BD354" i="51"/>
  <c r="BD345" i="51"/>
  <c r="BD349" i="51"/>
  <c r="BD353" i="51"/>
  <c r="BD344" i="51"/>
  <c r="BD348" i="51"/>
  <c r="BD352" i="51"/>
  <c r="BD347" i="51"/>
  <c r="BD351" i="51"/>
  <c r="BD355" i="51"/>
  <c r="BD184" i="33"/>
  <c r="BD167" i="33"/>
  <c r="BD239" i="33"/>
  <c r="BD251" i="33" s="1"/>
  <c r="BD224" i="33"/>
  <c r="BD236" i="33" s="1"/>
  <c r="BD57" i="33"/>
  <c r="BD57" i="59" s="1"/>
  <c r="BD56" i="59"/>
  <c r="BD64" i="33"/>
  <c r="BD55" i="33"/>
  <c r="BD55" i="59"/>
  <c r="BE59" i="33"/>
  <c r="BD65" i="33" l="1"/>
  <c r="BE84" i="33" s="1"/>
  <c r="BD61" i="59"/>
  <c r="BF61" i="33"/>
  <c r="BE60" i="33"/>
  <c r="BD71" i="33"/>
  <c r="BD113" i="33"/>
  <c r="BD119" i="33" s="1"/>
  <c r="BD185" i="33"/>
  <c r="BD114" i="33" s="1"/>
  <c r="BD186" i="33"/>
  <c r="BD63" i="59" l="1"/>
  <c r="BD70" i="33"/>
  <c r="BF59" i="59"/>
  <c r="BG62" i="33"/>
  <c r="BG60" i="59" s="1"/>
  <c r="BE4" i="56"/>
  <c r="BE58" i="59"/>
  <c r="BE91" i="33"/>
  <c r="BE9" i="55"/>
  <c r="BE107" i="49" l="1"/>
  <c r="BE106" i="49" s="1"/>
  <c r="BE109" i="49" s="1"/>
  <c r="BE103" i="49" s="1"/>
  <c r="BE107" i="48"/>
  <c r="BE106" i="48" s="1"/>
  <c r="BE109" i="48" s="1"/>
  <c r="BE103" i="48" s="1"/>
  <c r="BE107" i="47"/>
  <c r="BE106" i="47" s="1"/>
  <c r="BE109" i="47" s="1"/>
  <c r="BE103" i="47" s="1"/>
  <c r="BE107" i="46"/>
  <c r="BE106" i="46" s="1"/>
  <c r="BE109" i="46" s="1"/>
  <c r="BE103" i="46" s="1"/>
  <c r="BE107" i="45"/>
  <c r="BE106" i="45" s="1"/>
  <c r="BE109" i="45" s="1"/>
  <c r="BE103" i="45" s="1"/>
  <c r="BE107" i="44"/>
  <c r="BE106" i="44" s="1"/>
  <c r="BE109" i="44" s="1"/>
  <c r="BE103" i="44" s="1"/>
  <c r="BE107" i="40"/>
  <c r="BE106" i="40" s="1"/>
  <c r="BE109" i="40" s="1"/>
  <c r="BE103" i="40" s="1"/>
  <c r="BE107" i="43"/>
  <c r="BE106" i="43" s="1"/>
  <c r="BE109" i="43" s="1"/>
  <c r="BE103" i="43" s="1"/>
  <c r="BE107" i="42"/>
  <c r="BE106" i="42" s="1"/>
  <c r="BE109" i="42" s="1"/>
  <c r="BE103" i="42" s="1"/>
  <c r="BE107" i="32"/>
  <c r="BE106" i="32" s="1"/>
  <c r="BE109" i="32" s="1"/>
  <c r="BE103" i="32" s="1"/>
  <c r="BE107" i="41"/>
  <c r="BE106" i="41" s="1"/>
  <c r="BE109" i="41" s="1"/>
  <c r="BE103" i="41" s="1"/>
  <c r="BE107" i="1"/>
  <c r="BE8" i="55"/>
  <c r="BD3" i="56"/>
  <c r="BD81" i="49"/>
  <c r="BD62" i="49" s="1"/>
  <c r="BD63" i="49" s="1"/>
  <c r="BD81" i="48"/>
  <c r="BD62" i="48" s="1"/>
  <c r="BD63" i="48" s="1"/>
  <c r="BD81" i="47"/>
  <c r="BD62" i="47" s="1"/>
  <c r="BD63" i="47" s="1"/>
  <c r="BD81" i="46"/>
  <c r="BD62" i="46" s="1"/>
  <c r="BD63" i="46" s="1"/>
  <c r="BD81" i="45"/>
  <c r="BD62" i="45" s="1"/>
  <c r="BD63" i="45" s="1"/>
  <c r="BD81" i="44"/>
  <c r="BD62" i="44" s="1"/>
  <c r="BD63" i="44" s="1"/>
  <c r="BD81" i="40"/>
  <c r="BD62" i="40" s="1"/>
  <c r="BD63" i="40" s="1"/>
  <c r="BD81" i="43"/>
  <c r="BD62" i="43" s="1"/>
  <c r="BD63" i="43" s="1"/>
  <c r="BD81" i="41"/>
  <c r="BD62" i="41" s="1"/>
  <c r="BD63" i="41" s="1"/>
  <c r="BD81" i="42"/>
  <c r="BD62" i="42" s="1"/>
  <c r="BD63" i="42" s="1"/>
  <c r="BD81" i="1"/>
  <c r="BD62" i="1" s="1"/>
  <c r="BD63" i="1" s="1"/>
  <c r="BD81" i="32"/>
  <c r="BD62" i="32" s="1"/>
  <c r="BD63" i="32" s="1"/>
  <c r="BD62" i="59"/>
  <c r="BE72" i="33"/>
  <c r="BE64" i="59" l="1"/>
  <c r="BD155" i="42"/>
  <c r="BD64" i="42"/>
  <c r="BD65" i="42" s="1"/>
  <c r="BD68" i="42" s="1"/>
  <c r="BD155" i="44"/>
  <c r="BD64" i="44"/>
  <c r="BD65" i="44" s="1"/>
  <c r="BD68" i="44" s="1"/>
  <c r="BD155" i="48"/>
  <c r="BD64" i="48"/>
  <c r="BD65" i="48" s="1"/>
  <c r="BD68" i="48" s="1"/>
  <c r="BE106" i="1"/>
  <c r="BE97" i="33"/>
  <c r="BE101" i="43"/>
  <c r="BE213" i="33" s="1"/>
  <c r="BE66" i="43"/>
  <c r="BE101" i="46"/>
  <c r="BE217" i="33" s="1"/>
  <c r="BE66" i="46"/>
  <c r="BD155" i="32"/>
  <c r="BD64" i="32"/>
  <c r="BD65" i="32" s="1"/>
  <c r="BD68" i="32" s="1"/>
  <c r="BD64" i="41"/>
  <c r="BD65" i="41" s="1"/>
  <c r="BD68" i="41" s="1"/>
  <c r="BD155" i="41"/>
  <c r="BD155" i="45"/>
  <c r="BD64" i="45"/>
  <c r="BD65" i="45" s="1"/>
  <c r="BD68" i="45" s="1"/>
  <c r="BD155" i="49"/>
  <c r="BD64" i="49"/>
  <c r="BD65" i="49" s="1"/>
  <c r="BD68" i="49" s="1"/>
  <c r="BE101" i="41"/>
  <c r="BE211" i="33" s="1"/>
  <c r="BE66" i="41"/>
  <c r="BE101" i="40"/>
  <c r="BE214" i="33" s="1"/>
  <c r="BE66" i="40"/>
  <c r="BE101" i="47"/>
  <c r="BE218" i="33" s="1"/>
  <c r="BE66" i="47"/>
  <c r="BD155" i="43"/>
  <c r="BD64" i="43"/>
  <c r="BD65" i="43" s="1"/>
  <c r="BD68" i="43" s="1"/>
  <c r="BD64" i="46"/>
  <c r="BD65" i="46" s="1"/>
  <c r="BD68" i="46" s="1"/>
  <c r="BD155" i="46"/>
  <c r="BD55" i="56"/>
  <c r="BD56" i="56" s="1"/>
  <c r="BD37" i="56"/>
  <c r="BD38" i="56" s="1"/>
  <c r="BD47" i="56"/>
  <c r="BD42" i="56"/>
  <c r="BD43" i="56" s="1"/>
  <c r="BE101" i="32"/>
  <c r="BE210" i="33" s="1"/>
  <c r="BE66" i="32"/>
  <c r="BE101" i="44"/>
  <c r="BE215" i="33" s="1"/>
  <c r="BE66" i="44"/>
  <c r="BE101" i="48"/>
  <c r="BE219" i="33" s="1"/>
  <c r="BE66" i="48"/>
  <c r="BD64" i="1"/>
  <c r="BD65" i="1" s="1"/>
  <c r="BD155" i="1"/>
  <c r="BD64" i="40"/>
  <c r="BD65" i="40" s="1"/>
  <c r="BD68" i="40" s="1"/>
  <c r="BD155" i="40"/>
  <c r="BD155" i="47"/>
  <c r="BD64" i="47"/>
  <c r="BD65" i="47" s="1"/>
  <c r="BD68" i="47" s="1"/>
  <c r="BE90" i="33"/>
  <c r="BE83" i="33"/>
  <c r="BE101" i="42"/>
  <c r="BE212" i="33" s="1"/>
  <c r="BE66" i="42"/>
  <c r="BE101" i="45"/>
  <c r="BE216" i="33" s="1"/>
  <c r="BE66" i="45"/>
  <c r="BE101" i="49"/>
  <c r="BE220" i="33" s="1"/>
  <c r="BE66" i="49"/>
  <c r="BE41" i="56" l="1"/>
  <c r="BD139" i="45"/>
  <c r="BD73" i="45"/>
  <c r="BE74" i="45" s="1"/>
  <c r="BD139" i="32"/>
  <c r="BD73" i="32"/>
  <c r="BE74" i="32" s="1"/>
  <c r="BD139" i="48"/>
  <c r="BD73" i="48"/>
  <c r="BE74" i="48" s="1"/>
  <c r="BD139" i="42"/>
  <c r="BD73" i="42"/>
  <c r="BE74" i="42" s="1"/>
  <c r="BD84" i="47"/>
  <c r="BD139" i="47"/>
  <c r="BD73" i="47"/>
  <c r="BE74" i="47" s="1"/>
  <c r="BD68" i="1"/>
  <c r="BD43" i="33"/>
  <c r="BE46" i="56"/>
  <c r="BD49" i="56"/>
  <c r="BD84" i="46"/>
  <c r="BD139" i="46"/>
  <c r="BD73" i="46"/>
  <c r="BE74" i="46" s="1"/>
  <c r="BD60" i="56"/>
  <c r="BD133" i="33" s="1"/>
  <c r="BD59" i="56"/>
  <c r="BD139" i="43"/>
  <c r="BD73" i="43"/>
  <c r="BE74" i="43" s="1"/>
  <c r="BD139" i="49"/>
  <c r="BD73" i="49"/>
  <c r="BE74" i="49" s="1"/>
  <c r="BD139" i="44"/>
  <c r="BD73" i="44"/>
  <c r="BE74" i="44" s="1"/>
  <c r="BD139" i="40"/>
  <c r="BD73" i="40"/>
  <c r="BE74" i="40" s="1"/>
  <c r="BD52" i="56"/>
  <c r="BD139" i="41"/>
  <c r="BD73" i="41"/>
  <c r="BE74" i="41" s="1"/>
  <c r="BE109" i="1"/>
  <c r="BE103" i="1" s="1"/>
  <c r="BE96" i="33"/>
  <c r="BE104" i="33" s="1"/>
  <c r="BD84" i="45" l="1"/>
  <c r="BD84" i="42"/>
  <c r="BE85" i="43"/>
  <c r="BE280" i="51"/>
  <c r="BE61" i="43"/>
  <c r="BD61" i="56"/>
  <c r="BD132" i="33"/>
  <c r="BD75" i="59" s="1"/>
  <c r="BD48" i="56"/>
  <c r="BD46" i="33"/>
  <c r="BD49" i="59" s="1"/>
  <c r="BD139" i="1"/>
  <c r="BD73" i="1"/>
  <c r="BE74" i="1" s="1"/>
  <c r="BD88" i="42"/>
  <c r="BD87" i="42"/>
  <c r="BE85" i="32"/>
  <c r="BE277" i="51"/>
  <c r="BE61" i="32"/>
  <c r="BE85" i="40"/>
  <c r="BE281" i="51"/>
  <c r="BE61" i="40"/>
  <c r="BE85" i="44"/>
  <c r="BE282" i="51"/>
  <c r="BE61" i="44"/>
  <c r="BE85" i="49"/>
  <c r="BE287" i="51"/>
  <c r="BE61" i="49"/>
  <c r="BE85" i="46"/>
  <c r="BE284" i="51"/>
  <c r="BE61" i="46"/>
  <c r="BD87" i="47"/>
  <c r="BD88" i="47"/>
  <c r="BE85" i="48"/>
  <c r="BE286" i="51"/>
  <c r="BE61" i="48"/>
  <c r="BD88" i="45"/>
  <c r="BD87" i="45"/>
  <c r="BD84" i="43"/>
  <c r="BE85" i="42"/>
  <c r="BE279" i="51"/>
  <c r="BE61" i="42"/>
  <c r="BD84" i="32"/>
  <c r="BE85" i="41"/>
  <c r="BE278" i="51"/>
  <c r="BE61" i="41"/>
  <c r="BE101" i="1"/>
  <c r="BE209" i="33" s="1"/>
  <c r="BE66" i="1"/>
  <c r="BD84" i="41"/>
  <c r="BD84" i="40"/>
  <c r="BD84" i="44"/>
  <c r="BD84" i="49"/>
  <c r="BD88" i="46"/>
  <c r="BD87" i="46"/>
  <c r="BD38" i="33"/>
  <c r="BD42" i="33"/>
  <c r="BD47" i="59" s="1"/>
  <c r="BD40" i="33"/>
  <c r="BD44" i="33"/>
  <c r="BE85" i="47"/>
  <c r="BE285" i="51"/>
  <c r="BE61" i="47"/>
  <c r="BD84" i="48"/>
  <c r="BE85" i="45"/>
  <c r="BE283" i="51"/>
  <c r="BE61" i="45"/>
  <c r="BD132" i="46" l="1"/>
  <c r="BD133" i="46" s="1"/>
  <c r="BD134" i="46" s="1"/>
  <c r="BC79" i="46" s="1"/>
  <c r="BD148" i="46" s="1"/>
  <c r="BD212" i="51"/>
  <c r="BD228" i="51" s="1"/>
  <c r="BD90" i="46"/>
  <c r="BD130" i="46"/>
  <c r="BC129" i="46"/>
  <c r="BC131" i="46" s="1"/>
  <c r="BC140" i="46" s="1"/>
  <c r="BD88" i="41"/>
  <c r="BD87" i="41"/>
  <c r="BE67" i="42"/>
  <c r="DV52" i="57"/>
  <c r="BE128" i="42"/>
  <c r="BE78" i="42"/>
  <c r="BE77" i="42"/>
  <c r="BE112" i="42"/>
  <c r="BD88" i="43"/>
  <c r="BD87" i="43"/>
  <c r="BE85" i="1"/>
  <c r="BE49" i="33" s="1"/>
  <c r="BE51" i="59" s="1"/>
  <c r="BE276" i="51"/>
  <c r="BE61" i="1"/>
  <c r="BE67" i="43"/>
  <c r="DV53" i="57"/>
  <c r="BE128" i="43"/>
  <c r="BE78" i="43"/>
  <c r="BE77" i="43"/>
  <c r="BE112" i="43"/>
  <c r="BD87" i="48"/>
  <c r="BD88" i="48"/>
  <c r="BD88" i="49"/>
  <c r="BD87" i="49"/>
  <c r="BD132" i="45"/>
  <c r="BD133" i="45" s="1"/>
  <c r="BD134" i="45" s="1"/>
  <c r="BC79" i="45" s="1"/>
  <c r="BD148" i="45" s="1"/>
  <c r="BD211" i="51"/>
  <c r="BD227" i="51" s="1"/>
  <c r="BD90" i="45"/>
  <c r="BD130" i="45"/>
  <c r="BC129" i="45"/>
  <c r="BC131" i="45" s="1"/>
  <c r="BC140" i="45" s="1"/>
  <c r="BE67" i="46"/>
  <c r="DV57" i="57"/>
  <c r="BE78" i="46"/>
  <c r="BE128" i="46"/>
  <c r="BE77" i="46"/>
  <c r="BE112" i="46"/>
  <c r="BE67" i="49"/>
  <c r="DV60" i="57"/>
  <c r="BE78" i="49"/>
  <c r="BE77" i="49"/>
  <c r="BE128" i="49"/>
  <c r="BE112" i="49"/>
  <c r="BE67" i="44"/>
  <c r="DV55" i="57"/>
  <c r="BE128" i="44"/>
  <c r="BE77" i="44"/>
  <c r="BE78" i="44"/>
  <c r="BE112" i="44"/>
  <c r="BE67" i="40"/>
  <c r="DV54" i="57"/>
  <c r="BE78" i="40"/>
  <c r="BE128" i="40"/>
  <c r="BE77" i="40"/>
  <c r="BE112" i="40"/>
  <c r="BE67" i="32"/>
  <c r="DV50" i="57"/>
  <c r="BE128" i="32"/>
  <c r="BE78" i="32"/>
  <c r="BE77" i="32"/>
  <c r="BE112" i="32"/>
  <c r="BE67" i="45"/>
  <c r="DV56" i="57"/>
  <c r="BE77" i="45"/>
  <c r="BE78" i="45"/>
  <c r="BE128" i="45"/>
  <c r="BE112" i="45"/>
  <c r="BD88" i="44"/>
  <c r="BD87" i="44"/>
  <c r="BE67" i="47"/>
  <c r="DV58" i="57"/>
  <c r="BE78" i="47"/>
  <c r="BE128" i="47"/>
  <c r="BE77" i="47"/>
  <c r="BE112" i="47"/>
  <c r="BD87" i="40"/>
  <c r="BD88" i="40"/>
  <c r="BE67" i="41"/>
  <c r="DV51" i="57"/>
  <c r="BE77" i="41"/>
  <c r="BE128" i="41"/>
  <c r="BE78" i="41"/>
  <c r="BE112" i="41"/>
  <c r="BD88" i="32"/>
  <c r="BD87" i="32"/>
  <c r="BE67" i="48"/>
  <c r="DV59" i="57"/>
  <c r="BE128" i="48"/>
  <c r="BE77" i="48"/>
  <c r="BE78" i="48"/>
  <c r="BE112" i="48"/>
  <c r="BD132" i="47"/>
  <c r="BD133" i="47" s="1"/>
  <c r="BD134" i="47" s="1"/>
  <c r="BC79" i="47" s="1"/>
  <c r="BD148" i="47" s="1"/>
  <c r="BD213" i="51"/>
  <c r="BD229" i="51" s="1"/>
  <c r="BD90" i="47"/>
  <c r="BC129" i="47"/>
  <c r="BC131" i="47" s="1"/>
  <c r="BC140" i="47" s="1"/>
  <c r="BD130" i="47"/>
  <c r="BD132" i="42"/>
  <c r="BD133" i="42" s="1"/>
  <c r="BD134" i="42" s="1"/>
  <c r="BC79" i="42" s="1"/>
  <c r="BD148" i="42" s="1"/>
  <c r="BD207" i="51"/>
  <c r="BD223" i="51" s="1"/>
  <c r="BD90" i="42"/>
  <c r="BD130" i="42"/>
  <c r="BC129" i="42"/>
  <c r="BC131" i="42" s="1"/>
  <c r="BC140" i="42" s="1"/>
  <c r="BD84" i="1"/>
  <c r="BD62" i="56"/>
  <c r="BD135" i="33" s="1"/>
  <c r="BD134" i="33"/>
  <c r="BD76" i="59" s="1"/>
  <c r="BD88" i="1" l="1"/>
  <c r="BD87" i="1"/>
  <c r="BD51" i="33" s="1"/>
  <c r="BD52" i="59" s="1"/>
  <c r="BD48" i="33"/>
  <c r="BE119" i="48"/>
  <c r="BE116" i="48"/>
  <c r="BE114" i="48"/>
  <c r="BE115" i="48" s="1"/>
  <c r="BD132" i="32"/>
  <c r="BD133" i="32" s="1"/>
  <c r="BD134" i="32" s="1"/>
  <c r="BC79" i="32" s="1"/>
  <c r="BD148" i="32" s="1"/>
  <c r="BD205" i="51"/>
  <c r="BD221" i="51" s="1"/>
  <c r="BD90" i="32"/>
  <c r="BC129" i="32"/>
  <c r="BC131" i="32" s="1"/>
  <c r="BC140" i="32" s="1"/>
  <c r="BD130" i="32"/>
  <c r="BD132" i="40"/>
  <c r="BD133" i="40" s="1"/>
  <c r="BD134" i="40" s="1"/>
  <c r="BC79" i="40" s="1"/>
  <c r="BD148" i="40" s="1"/>
  <c r="BD209" i="51"/>
  <c r="BD225" i="51" s="1"/>
  <c r="BD90" i="40"/>
  <c r="BC129" i="40"/>
  <c r="BC131" i="40" s="1"/>
  <c r="BC140" i="40" s="1"/>
  <c r="BD130" i="40"/>
  <c r="BE119" i="45"/>
  <c r="BE116" i="45"/>
  <c r="BE114" i="45"/>
  <c r="BE115" i="45" s="1"/>
  <c r="BE119" i="49"/>
  <c r="BE116" i="49"/>
  <c r="BE114" i="49"/>
  <c r="BE115" i="49" s="1"/>
  <c r="BD93" i="45"/>
  <c r="BD94" i="45" s="1"/>
  <c r="BD91" i="45"/>
  <c r="BD132" i="48"/>
  <c r="BD133" i="48" s="1"/>
  <c r="BD134" i="48" s="1"/>
  <c r="BC79" i="48" s="1"/>
  <c r="BD148" i="48" s="1"/>
  <c r="BD214" i="51"/>
  <c r="BD230" i="51" s="1"/>
  <c r="BD90" i="48"/>
  <c r="BD130" i="48"/>
  <c r="BC129" i="48"/>
  <c r="BC131" i="48" s="1"/>
  <c r="BC140" i="48" s="1"/>
  <c r="BE119" i="42"/>
  <c r="BE116" i="42"/>
  <c r="BE114" i="42"/>
  <c r="BE115" i="42" s="1"/>
  <c r="BD93" i="46"/>
  <c r="BD94" i="46" s="1"/>
  <c r="BD91" i="46"/>
  <c r="BD93" i="47"/>
  <c r="BD94" i="47" s="1"/>
  <c r="BD91" i="47"/>
  <c r="BE119" i="41"/>
  <c r="BE116" i="41"/>
  <c r="BE114" i="41"/>
  <c r="BE115" i="41" s="1"/>
  <c r="BE119" i="44"/>
  <c r="BE116" i="44"/>
  <c r="BE114" i="44"/>
  <c r="BE115" i="44" s="1"/>
  <c r="BE67" i="1"/>
  <c r="BE45" i="33" s="1"/>
  <c r="BE39" i="33"/>
  <c r="DV49" i="57"/>
  <c r="DV61" i="57" s="1"/>
  <c r="BE128" i="1"/>
  <c r="BE78" i="1"/>
  <c r="BE77" i="1"/>
  <c r="BE112" i="1"/>
  <c r="BD132" i="41"/>
  <c r="BD133" i="41" s="1"/>
  <c r="BD134" i="41" s="1"/>
  <c r="BC79" i="41" s="1"/>
  <c r="BD148" i="41" s="1"/>
  <c r="BD206" i="51"/>
  <c r="BD222" i="51" s="1"/>
  <c r="BD90" i="41"/>
  <c r="BC129" i="41"/>
  <c r="BC131" i="41" s="1"/>
  <c r="BC140" i="41" s="1"/>
  <c r="BD130" i="41"/>
  <c r="BE119" i="47"/>
  <c r="BE116" i="47"/>
  <c r="BE114" i="47"/>
  <c r="BE115" i="47" s="1"/>
  <c r="BE119" i="40"/>
  <c r="BE116" i="40"/>
  <c r="BE114" i="40"/>
  <c r="BE115" i="40" s="1"/>
  <c r="BE119" i="43"/>
  <c r="BE116" i="43"/>
  <c r="BE114" i="43"/>
  <c r="BE115" i="43" s="1"/>
  <c r="BE288" i="51"/>
  <c r="BE290" i="51" s="1"/>
  <c r="BD77" i="59"/>
  <c r="BE50" i="42"/>
  <c r="BE50" i="1"/>
  <c r="BE50" i="44"/>
  <c r="BE50" i="45"/>
  <c r="BE50" i="43"/>
  <c r="BE50" i="32"/>
  <c r="BE50" i="40"/>
  <c r="BE50" i="41"/>
  <c r="BE50" i="49"/>
  <c r="BE50" i="47"/>
  <c r="BE50" i="48"/>
  <c r="BE50" i="46"/>
  <c r="BD93" i="42"/>
  <c r="BD94" i="42" s="1"/>
  <c r="BD91" i="42"/>
  <c r="BD132" i="44"/>
  <c r="BD133" i="44" s="1"/>
  <c r="BD134" i="44" s="1"/>
  <c r="BC79" i="44" s="1"/>
  <c r="BD148" i="44" s="1"/>
  <c r="BD210" i="51"/>
  <c r="BD226" i="51" s="1"/>
  <c r="BD90" i="44"/>
  <c r="BD130" i="44"/>
  <c r="BC129" i="44"/>
  <c r="BC131" i="44" s="1"/>
  <c r="BC140" i="44" s="1"/>
  <c r="BE119" i="32"/>
  <c r="BE116" i="32"/>
  <c r="BE114" i="32"/>
  <c r="BE115" i="32" s="1"/>
  <c r="BE119" i="46"/>
  <c r="BE116" i="46"/>
  <c r="BE114" i="46"/>
  <c r="BE115" i="46" s="1"/>
  <c r="BD132" i="49"/>
  <c r="BD133" i="49" s="1"/>
  <c r="BD134" i="49" s="1"/>
  <c r="BC79" i="49" s="1"/>
  <c r="BD148" i="49" s="1"/>
  <c r="BD215" i="51"/>
  <c r="BD231" i="51" s="1"/>
  <c r="BD90" i="49"/>
  <c r="BC129" i="49"/>
  <c r="BC131" i="49" s="1"/>
  <c r="BC140" i="49" s="1"/>
  <c r="BD130" i="49"/>
  <c r="BD132" i="43"/>
  <c r="BD133" i="43" s="1"/>
  <c r="BD134" i="43" s="1"/>
  <c r="BC79" i="43" s="1"/>
  <c r="BD148" i="43" s="1"/>
  <c r="BD208" i="51"/>
  <c r="BD224" i="51" s="1"/>
  <c r="BD90" i="43"/>
  <c r="BD130" i="43"/>
  <c r="BC129" i="43"/>
  <c r="BC131" i="43" s="1"/>
  <c r="BC140" i="43" s="1"/>
  <c r="BD93" i="43" l="1"/>
  <c r="BD94" i="43" s="1"/>
  <c r="BD91" i="43"/>
  <c r="BD93" i="44"/>
  <c r="BD94" i="44" s="1"/>
  <c r="BD91" i="44"/>
  <c r="BD93" i="41"/>
  <c r="BD94" i="41" s="1"/>
  <c r="BD91" i="41"/>
  <c r="BE124" i="41"/>
  <c r="BE121" i="41"/>
  <c r="BE102" i="41"/>
  <c r="BE71" i="41" s="1"/>
  <c r="BE70" i="41" s="1"/>
  <c r="BD93" i="48"/>
  <c r="BD94" i="48" s="1"/>
  <c r="BD91" i="48"/>
  <c r="BE124" i="46"/>
  <c r="BE121" i="46"/>
  <c r="BE102" i="46"/>
  <c r="BE71" i="46" s="1"/>
  <c r="BE70" i="46" s="1"/>
  <c r="BD93" i="49"/>
  <c r="BD94" i="49" s="1"/>
  <c r="BD91" i="49"/>
  <c r="BE124" i="32"/>
  <c r="BE121" i="32"/>
  <c r="BE102" i="32"/>
  <c r="BE71" i="32" s="1"/>
  <c r="BE70" i="32" s="1"/>
  <c r="BE124" i="43"/>
  <c r="BE121" i="43"/>
  <c r="BE102" i="43"/>
  <c r="BE71" i="43" s="1"/>
  <c r="BE70" i="43" s="1"/>
  <c r="BE124" i="47"/>
  <c r="BE121" i="47"/>
  <c r="BE102" i="47"/>
  <c r="BE71" i="47" s="1"/>
  <c r="BE70" i="47" s="1"/>
  <c r="BE124" i="44"/>
  <c r="BE121" i="44"/>
  <c r="BE102" i="44"/>
  <c r="BE71" i="44" s="1"/>
  <c r="BE70" i="44" s="1"/>
  <c r="BE124" i="42"/>
  <c r="BE121" i="42"/>
  <c r="BE102" i="42"/>
  <c r="BE71" i="42" s="1"/>
  <c r="BE70" i="42" s="1"/>
  <c r="BD93" i="40"/>
  <c r="BD94" i="40" s="1"/>
  <c r="BD91" i="40"/>
  <c r="BD53" i="33"/>
  <c r="BD54" i="59" s="1"/>
  <c r="BD52" i="33"/>
  <c r="BD53" i="59" s="1"/>
  <c r="BD87" i="33"/>
  <c r="BD50" i="59"/>
  <c r="BD369" i="33"/>
  <c r="BD375" i="33" s="1"/>
  <c r="BD376" i="33" s="1"/>
  <c r="BE299" i="51"/>
  <c r="BE292" i="51"/>
  <c r="BE295" i="51"/>
  <c r="BE298" i="51"/>
  <c r="BE291" i="51"/>
  <c r="BE300" i="51"/>
  <c r="BE293" i="51"/>
  <c r="BE297" i="51"/>
  <c r="BE301" i="51"/>
  <c r="BE294" i="51"/>
  <c r="BE296" i="51"/>
  <c r="BE124" i="40"/>
  <c r="BE121" i="40"/>
  <c r="BE102" i="40"/>
  <c r="BE71" i="40" s="1"/>
  <c r="BE70" i="40" s="1"/>
  <c r="BE48" i="59"/>
  <c r="BE124" i="45"/>
  <c r="BE121" i="45"/>
  <c r="BE102" i="45"/>
  <c r="BE71" i="45" s="1"/>
  <c r="BE70" i="45" s="1"/>
  <c r="BD93" i="32"/>
  <c r="BD94" i="32" s="1"/>
  <c r="BD91" i="32"/>
  <c r="BE119" i="1"/>
  <c r="BE116" i="1"/>
  <c r="BE114" i="1"/>
  <c r="BE115" i="1" s="1"/>
  <c r="BE121" i="49"/>
  <c r="BE102" i="49"/>
  <c r="BE71" i="49" s="1"/>
  <c r="BE70" i="49" s="1"/>
  <c r="BE124" i="49"/>
  <c r="BE124" i="48"/>
  <c r="BE121" i="48"/>
  <c r="BE102" i="48"/>
  <c r="BE71" i="48" s="1"/>
  <c r="BE70" i="48" s="1"/>
  <c r="BD132" i="1"/>
  <c r="BD133" i="1" s="1"/>
  <c r="BD134" i="1" s="1"/>
  <c r="BD204" i="51"/>
  <c r="BD220" i="51" s="1"/>
  <c r="BD90" i="1"/>
  <c r="BC129" i="1"/>
  <c r="BD130" i="1"/>
  <c r="BE305" i="51" l="1"/>
  <c r="BE309" i="51" s="1"/>
  <c r="BC131" i="1"/>
  <c r="BC140" i="1" s="1"/>
  <c r="BC137" i="1"/>
  <c r="BE165" i="33"/>
  <c r="BE86" i="48"/>
  <c r="BE161" i="33"/>
  <c r="BE86" i="44"/>
  <c r="BE124" i="1"/>
  <c r="BE121" i="1"/>
  <c r="BE124" i="33" s="1"/>
  <c r="BE101" i="33" s="1"/>
  <c r="BE102" i="1"/>
  <c r="BE71" i="1" s="1"/>
  <c r="BD136" i="1"/>
  <c r="BC79" i="1"/>
  <c r="BD148" i="1" s="1"/>
  <c r="BE158" i="33"/>
  <c r="BE86" i="42"/>
  <c r="BE156" i="33"/>
  <c r="BE86" i="32"/>
  <c r="BE166" i="33"/>
  <c r="BE86" i="49"/>
  <c r="BE162" i="33"/>
  <c r="BE86" i="45"/>
  <c r="BE160" i="33"/>
  <c r="BE86" i="40"/>
  <c r="BE159" i="33"/>
  <c r="BE86" i="43"/>
  <c r="BE163" i="33"/>
  <c r="BE86" i="46"/>
  <c r="BE157" i="33"/>
  <c r="BE86" i="41"/>
  <c r="BE304" i="51"/>
  <c r="BD93" i="1"/>
  <c r="BD94" i="1" s="1"/>
  <c r="BD91" i="1"/>
  <c r="BE164" i="33"/>
  <c r="BE86" i="47"/>
  <c r="BE247" i="33" l="1"/>
  <c r="BE232" i="33"/>
  <c r="BE242" i="33"/>
  <c r="BE227" i="33"/>
  <c r="BE250" i="33"/>
  <c r="BE235" i="33"/>
  <c r="BE155" i="33"/>
  <c r="BE86" i="1"/>
  <c r="BE249" i="33"/>
  <c r="BE234" i="33"/>
  <c r="BE308" i="51"/>
  <c r="BE310" i="51" s="1"/>
  <c r="BE306" i="51"/>
  <c r="BE244" i="33"/>
  <c r="BE229" i="33"/>
  <c r="BE248" i="33"/>
  <c r="BE233" i="33"/>
  <c r="BE241" i="33"/>
  <c r="BE226" i="33"/>
  <c r="BE243" i="33"/>
  <c r="BE228" i="33"/>
  <c r="BE246" i="33"/>
  <c r="BE231" i="33"/>
  <c r="BE240" i="33"/>
  <c r="BE225" i="33"/>
  <c r="BE70" i="1"/>
  <c r="BE5" i="59" s="1"/>
  <c r="BE56" i="33"/>
  <c r="BE245" i="33"/>
  <c r="BE230" i="33"/>
  <c r="BE346" i="51" l="1"/>
  <c r="BE350" i="51"/>
  <c r="BE354" i="51"/>
  <c r="BE345" i="51"/>
  <c r="BE349" i="51"/>
  <c r="BE353" i="51"/>
  <c r="BE344" i="51"/>
  <c r="BE348" i="51"/>
  <c r="BE352" i="51"/>
  <c r="BE347" i="51"/>
  <c r="BE351" i="51"/>
  <c r="BE355" i="51"/>
  <c r="BE184" i="33"/>
  <c r="BE167" i="33"/>
  <c r="BE239" i="33"/>
  <c r="BE251" i="33" s="1"/>
  <c r="BE224" i="33"/>
  <c r="BE236" i="33" s="1"/>
  <c r="BE57" i="33"/>
  <c r="BE57" i="59" s="1"/>
  <c r="BE56" i="59"/>
  <c r="BE64" i="33"/>
  <c r="BE55" i="33"/>
  <c r="BE55" i="59"/>
  <c r="BF59" i="33"/>
  <c r="BE65" i="33" l="1"/>
  <c r="BF84" i="33" s="1"/>
  <c r="BE61" i="59"/>
  <c r="BG61" i="33"/>
  <c r="BF60" i="33"/>
  <c r="BE71" i="33"/>
  <c r="BE113" i="33"/>
  <c r="BE119" i="33" s="1"/>
  <c r="BE186" i="33"/>
  <c r="BE185" i="33"/>
  <c r="BE114" i="33" s="1"/>
  <c r="BG59" i="59" l="1"/>
  <c r="BH62" i="33"/>
  <c r="BH60" i="59" s="1"/>
  <c r="BE63" i="59"/>
  <c r="BE70" i="33"/>
  <c r="BF91" i="33"/>
  <c r="BF9" i="55"/>
  <c r="BF4" i="56"/>
  <c r="BF58" i="59"/>
  <c r="BE3" i="56" l="1"/>
  <c r="BE81" i="49"/>
  <c r="BE62" i="49" s="1"/>
  <c r="BE63" i="49" s="1"/>
  <c r="BE81" i="48"/>
  <c r="BE62" i="48" s="1"/>
  <c r="BE63" i="48" s="1"/>
  <c r="BE81" i="47"/>
  <c r="BE62" i="47" s="1"/>
  <c r="BE63" i="47" s="1"/>
  <c r="BE81" i="46"/>
  <c r="BE62" i="46" s="1"/>
  <c r="BE63" i="46" s="1"/>
  <c r="BE81" i="45"/>
  <c r="BE62" i="45" s="1"/>
  <c r="BE63" i="45" s="1"/>
  <c r="BE81" i="44"/>
  <c r="BE62" i="44" s="1"/>
  <c r="BE63" i="44" s="1"/>
  <c r="BE81" i="40"/>
  <c r="BE62" i="40" s="1"/>
  <c r="BE63" i="40" s="1"/>
  <c r="BE81" i="43"/>
  <c r="BE62" i="43" s="1"/>
  <c r="BE63" i="43" s="1"/>
  <c r="BE81" i="41"/>
  <c r="BE62" i="41" s="1"/>
  <c r="BE63" i="41" s="1"/>
  <c r="BE81" i="42"/>
  <c r="BE62" i="42" s="1"/>
  <c r="BE63" i="42" s="1"/>
  <c r="BE81" i="1"/>
  <c r="BE62" i="1" s="1"/>
  <c r="BE63" i="1" s="1"/>
  <c r="BE81" i="32"/>
  <c r="BE62" i="32" s="1"/>
  <c r="BE63" i="32" s="1"/>
  <c r="BE62" i="59"/>
  <c r="BF72" i="33"/>
  <c r="BF107" i="49"/>
  <c r="BF106" i="49" s="1"/>
  <c r="BF109" i="49" s="1"/>
  <c r="BF103" i="49" s="1"/>
  <c r="BF107" i="48"/>
  <c r="BF106" i="48" s="1"/>
  <c r="BF109" i="48" s="1"/>
  <c r="BF103" i="48" s="1"/>
  <c r="BF107" i="47"/>
  <c r="BF106" i="47" s="1"/>
  <c r="BF109" i="47" s="1"/>
  <c r="BF103" i="47" s="1"/>
  <c r="BF107" i="46"/>
  <c r="BF106" i="46" s="1"/>
  <c r="BF109" i="46" s="1"/>
  <c r="BF103" i="46" s="1"/>
  <c r="BF107" i="45"/>
  <c r="BF106" i="45" s="1"/>
  <c r="BF109" i="45" s="1"/>
  <c r="BF103" i="45" s="1"/>
  <c r="BF107" i="44"/>
  <c r="BF106" i="44" s="1"/>
  <c r="BF109" i="44" s="1"/>
  <c r="BF103" i="44" s="1"/>
  <c r="BF107" i="40"/>
  <c r="BF106" i="40" s="1"/>
  <c r="BF109" i="40" s="1"/>
  <c r="BF103" i="40" s="1"/>
  <c r="BF107" i="43"/>
  <c r="BF106" i="43" s="1"/>
  <c r="BF109" i="43" s="1"/>
  <c r="BF103" i="43" s="1"/>
  <c r="BF107" i="32"/>
  <c r="BF106" i="32" s="1"/>
  <c r="BF109" i="32" s="1"/>
  <c r="BF103" i="32" s="1"/>
  <c r="BF107" i="41"/>
  <c r="BF106" i="41" s="1"/>
  <c r="BF109" i="41" s="1"/>
  <c r="BF103" i="41" s="1"/>
  <c r="BF107" i="42"/>
  <c r="BF106" i="42" s="1"/>
  <c r="BF109" i="42" s="1"/>
  <c r="BF103" i="42" s="1"/>
  <c r="BF107" i="1"/>
  <c r="BF8" i="55"/>
  <c r="BF101" i="40" l="1"/>
  <c r="BF214" i="33" s="1"/>
  <c r="BF66" i="40"/>
  <c r="BF101" i="47"/>
  <c r="BF218" i="33" s="1"/>
  <c r="BF66" i="47"/>
  <c r="BE155" i="1"/>
  <c r="BE64" i="1"/>
  <c r="BE65" i="1" s="1"/>
  <c r="BE155" i="40"/>
  <c r="BE64" i="40"/>
  <c r="BE65" i="40" s="1"/>
  <c r="BE68" i="40" s="1"/>
  <c r="BE155" i="47"/>
  <c r="BE64" i="47"/>
  <c r="BE65" i="47" s="1"/>
  <c r="BE68" i="47" s="1"/>
  <c r="BF101" i="42"/>
  <c r="BF212" i="33" s="1"/>
  <c r="BF66" i="42"/>
  <c r="BF101" i="41"/>
  <c r="BF211" i="33" s="1"/>
  <c r="BF66" i="41"/>
  <c r="BF101" i="44"/>
  <c r="BF215" i="33" s="1"/>
  <c r="BF66" i="44"/>
  <c r="BF101" i="48"/>
  <c r="BF219" i="33" s="1"/>
  <c r="BF66" i="48"/>
  <c r="BE155" i="42"/>
  <c r="BE64" i="42"/>
  <c r="BE65" i="42" s="1"/>
  <c r="BE68" i="42" s="1"/>
  <c r="BE155" i="44"/>
  <c r="BE64" i="44"/>
  <c r="BE65" i="44" s="1"/>
  <c r="BE68" i="44" s="1"/>
  <c r="BE155" i="48"/>
  <c r="BE64" i="48"/>
  <c r="BE65" i="48" s="1"/>
  <c r="BE68" i="48" s="1"/>
  <c r="BF101" i="32"/>
  <c r="BF210" i="33" s="1"/>
  <c r="BF66" i="32"/>
  <c r="BF101" i="49"/>
  <c r="BF220" i="33" s="1"/>
  <c r="BF66" i="49"/>
  <c r="BE155" i="32"/>
  <c r="BE64" i="32"/>
  <c r="BE65" i="32" s="1"/>
  <c r="BE68" i="32" s="1"/>
  <c r="BE155" i="41"/>
  <c r="BE64" i="41"/>
  <c r="BE65" i="41" s="1"/>
  <c r="BE68" i="41" s="1"/>
  <c r="BE155" i="45"/>
  <c r="BE64" i="45"/>
  <c r="BE65" i="45" s="1"/>
  <c r="BE68" i="45" s="1"/>
  <c r="BE155" i="49"/>
  <c r="BE64" i="49"/>
  <c r="BE65" i="49" s="1"/>
  <c r="BE68" i="49" s="1"/>
  <c r="BF90" i="33"/>
  <c r="BF83" i="33"/>
  <c r="BF101" i="45"/>
  <c r="BF216" i="33" s="1"/>
  <c r="BF66" i="45"/>
  <c r="BF106" i="1"/>
  <c r="BF97" i="33"/>
  <c r="BF101" i="43"/>
  <c r="BF213" i="33" s="1"/>
  <c r="BF66" i="43"/>
  <c r="BF101" i="46"/>
  <c r="BF217" i="33" s="1"/>
  <c r="BF66" i="46"/>
  <c r="BF64" i="59"/>
  <c r="BE155" i="43"/>
  <c r="BE64" i="43"/>
  <c r="BE65" i="43" s="1"/>
  <c r="BE68" i="43" s="1"/>
  <c r="BE64" i="46"/>
  <c r="BE65" i="46" s="1"/>
  <c r="BE68" i="46" s="1"/>
  <c r="BE155" i="46"/>
  <c r="BE55" i="56"/>
  <c r="BE56" i="56" s="1"/>
  <c r="BE37" i="56"/>
  <c r="BE38" i="56" s="1"/>
  <c r="BE47" i="56"/>
  <c r="BE42" i="56"/>
  <c r="BE43" i="56" s="1"/>
  <c r="BF41" i="56" l="1"/>
  <c r="BE139" i="49"/>
  <c r="BE73" i="49"/>
  <c r="BF74" i="49" s="1"/>
  <c r="BE139" i="41"/>
  <c r="BE73" i="41"/>
  <c r="BF74" i="41" s="1"/>
  <c r="BE139" i="48"/>
  <c r="BE73" i="48"/>
  <c r="BF74" i="48" s="1"/>
  <c r="BE139" i="42"/>
  <c r="BE73" i="42"/>
  <c r="BF74" i="42" s="1"/>
  <c r="BE139" i="40"/>
  <c r="BE73" i="40"/>
  <c r="BF74" i="40" s="1"/>
  <c r="BF46" i="56"/>
  <c r="BE49" i="56"/>
  <c r="BE139" i="46"/>
  <c r="BE73" i="46"/>
  <c r="BF74" i="46" s="1"/>
  <c r="BE59" i="56"/>
  <c r="BE60" i="56"/>
  <c r="BE133" i="33" s="1"/>
  <c r="BE84" i="45"/>
  <c r="BE139" i="45"/>
  <c r="BE73" i="45"/>
  <c r="BF74" i="45" s="1"/>
  <c r="BE139" i="32"/>
  <c r="BE73" i="32"/>
  <c r="BF74" i="32" s="1"/>
  <c r="BE139" i="44"/>
  <c r="BE73" i="44"/>
  <c r="BF74" i="44" s="1"/>
  <c r="BE139" i="47"/>
  <c r="BE73" i="47"/>
  <c r="BF74" i="47" s="1"/>
  <c r="BE68" i="1"/>
  <c r="BE43" i="33"/>
  <c r="BE139" i="43"/>
  <c r="BE73" i="43"/>
  <c r="BF74" i="43" s="1"/>
  <c r="BE52" i="56"/>
  <c r="BF109" i="1"/>
  <c r="BF103" i="1" s="1"/>
  <c r="BF96" i="33"/>
  <c r="BF104" i="33" s="1"/>
  <c r="BE84" i="42" l="1"/>
  <c r="BE84" i="47"/>
  <c r="BE84" i="46"/>
  <c r="BE87" i="46" s="1"/>
  <c r="BF85" i="47"/>
  <c r="BF285" i="51"/>
  <c r="BF61" i="47"/>
  <c r="BE84" i="32"/>
  <c r="BE88" i="46"/>
  <c r="BE88" i="42"/>
  <c r="BE87" i="42"/>
  <c r="BF85" i="41"/>
  <c r="BF278" i="51"/>
  <c r="BF61" i="41"/>
  <c r="BF101" i="1"/>
  <c r="BF209" i="33" s="1"/>
  <c r="BF66" i="1"/>
  <c r="BE84" i="43"/>
  <c r="BE84" i="44"/>
  <c r="BF85" i="45"/>
  <c r="BF283" i="51"/>
  <c r="BF61" i="45"/>
  <c r="BE48" i="56"/>
  <c r="BE84" i="40"/>
  <c r="BF85" i="48"/>
  <c r="BF286" i="51"/>
  <c r="BF61" i="48"/>
  <c r="BE84" i="49"/>
  <c r="BE38" i="33"/>
  <c r="BE40" i="33"/>
  <c r="BE44" i="33"/>
  <c r="BE42" i="33"/>
  <c r="BE47" i="59" s="1"/>
  <c r="BE88" i="47"/>
  <c r="BE87" i="47"/>
  <c r="BF85" i="32"/>
  <c r="BF277" i="51"/>
  <c r="BF61" i="32"/>
  <c r="BF85" i="46"/>
  <c r="BF284" i="51"/>
  <c r="BF61" i="46"/>
  <c r="BF85" i="42"/>
  <c r="BF279" i="51"/>
  <c r="BF61" i="42"/>
  <c r="BE84" i="41"/>
  <c r="BF85" i="43"/>
  <c r="BF280" i="51"/>
  <c r="BF61" i="43"/>
  <c r="BE46" i="33"/>
  <c r="BE49" i="59" s="1"/>
  <c r="BE139" i="1"/>
  <c r="BE73" i="1"/>
  <c r="BF74" i="1" s="1"/>
  <c r="BF85" i="44"/>
  <c r="BF282" i="51"/>
  <c r="BF61" i="44"/>
  <c r="BE88" i="45"/>
  <c r="BE87" i="45"/>
  <c r="BE61" i="56"/>
  <c r="BE132" i="33"/>
  <c r="BE75" i="59" s="1"/>
  <c r="BF85" i="40"/>
  <c r="BF281" i="51"/>
  <c r="BF61" i="40"/>
  <c r="BE84" i="48"/>
  <c r="BF85" i="49"/>
  <c r="BF287" i="51"/>
  <c r="BF61" i="49"/>
  <c r="BF67" i="42" l="1"/>
  <c r="DW52" i="57"/>
  <c r="BF77" i="42"/>
  <c r="BF128" i="42"/>
  <c r="BF78" i="42"/>
  <c r="BF112" i="42"/>
  <c r="BF67" i="48"/>
  <c r="BF78" i="48"/>
  <c r="DW59" i="57"/>
  <c r="BF128" i="48"/>
  <c r="BF77" i="48"/>
  <c r="BF112" i="48"/>
  <c r="BE88" i="40"/>
  <c r="BE87" i="40"/>
  <c r="BE88" i="43"/>
  <c r="BE87" i="43"/>
  <c r="BE132" i="42"/>
  <c r="BE133" i="42" s="1"/>
  <c r="BE134" i="42" s="1"/>
  <c r="BD79" i="42" s="1"/>
  <c r="BE148" i="42" s="1"/>
  <c r="BE207" i="51"/>
  <c r="BE223" i="51" s="1"/>
  <c r="BE90" i="42"/>
  <c r="BE130" i="42"/>
  <c r="BD129" i="42"/>
  <c r="BD131" i="42" s="1"/>
  <c r="BD140" i="42" s="1"/>
  <c r="BF67" i="47"/>
  <c r="BF78" i="47"/>
  <c r="DW58" i="57"/>
  <c r="BF128" i="47"/>
  <c r="BF77" i="47"/>
  <c r="BF112" i="47"/>
  <c r="BF67" i="49"/>
  <c r="DW60" i="57"/>
  <c r="BF77" i="49"/>
  <c r="BF128" i="49"/>
  <c r="BF78" i="49"/>
  <c r="BF112" i="49"/>
  <c r="BE88" i="48"/>
  <c r="BE87" i="48"/>
  <c r="BE132" i="45"/>
  <c r="BE133" i="45" s="1"/>
  <c r="BE134" i="45" s="1"/>
  <c r="BD79" i="45" s="1"/>
  <c r="BE148" i="45" s="1"/>
  <c r="BE211" i="51"/>
  <c r="BE227" i="51" s="1"/>
  <c r="BE90" i="45"/>
  <c r="BE130" i="45"/>
  <c r="BD129" i="45"/>
  <c r="BD131" i="45" s="1"/>
  <c r="BD140" i="45" s="1"/>
  <c r="BE84" i="1"/>
  <c r="BF67" i="46"/>
  <c r="DW57" i="57"/>
  <c r="BF128" i="46"/>
  <c r="BF77" i="46"/>
  <c r="BF78" i="46"/>
  <c r="BF112" i="46"/>
  <c r="BF67" i="32"/>
  <c r="DW50" i="57"/>
  <c r="BF128" i="32"/>
  <c r="BF78" i="32"/>
  <c r="BF77" i="32"/>
  <c r="BF112" i="32"/>
  <c r="BF67" i="44"/>
  <c r="DW55" i="57"/>
  <c r="BF128" i="44"/>
  <c r="BF77" i="44"/>
  <c r="BF78" i="44"/>
  <c r="BF112" i="44"/>
  <c r="BF67" i="43"/>
  <c r="DW53" i="57"/>
  <c r="BF78" i="43"/>
  <c r="BF128" i="43"/>
  <c r="BF77" i="43"/>
  <c r="BF112" i="43"/>
  <c r="BE132" i="47"/>
  <c r="BE133" i="47" s="1"/>
  <c r="BE134" i="47" s="1"/>
  <c r="BD79" i="47" s="1"/>
  <c r="BE148" i="47" s="1"/>
  <c r="BE213" i="51"/>
  <c r="BE229" i="51" s="1"/>
  <c r="BE90" i="47"/>
  <c r="BE130" i="47"/>
  <c r="BD129" i="47"/>
  <c r="BD131" i="47" s="1"/>
  <c r="BD140" i="47" s="1"/>
  <c r="BE132" i="46"/>
  <c r="BE133" i="46" s="1"/>
  <c r="BE134" i="46" s="1"/>
  <c r="BD79" i="46" s="1"/>
  <c r="BE148" i="46" s="1"/>
  <c r="BE212" i="51"/>
  <c r="BE228" i="51" s="1"/>
  <c r="BE90" i="46"/>
  <c r="BD129" i="46"/>
  <c r="BD131" i="46" s="1"/>
  <c r="BD140" i="46" s="1"/>
  <c r="BE130" i="46"/>
  <c r="BF77" i="40"/>
  <c r="BF78" i="40"/>
  <c r="BF67" i="40"/>
  <c r="DW54" i="57"/>
  <c r="BF128" i="40"/>
  <c r="BF112" i="40"/>
  <c r="BF85" i="1"/>
  <c r="BF49" i="33" s="1"/>
  <c r="BF51" i="59" s="1"/>
  <c r="BF276" i="51"/>
  <c r="BF61" i="1"/>
  <c r="BE62" i="56"/>
  <c r="BE135" i="33" s="1"/>
  <c r="BE134" i="33"/>
  <c r="BE76" i="59" s="1"/>
  <c r="BE88" i="41"/>
  <c r="BE87" i="41"/>
  <c r="BE88" i="49"/>
  <c r="BE87" i="49"/>
  <c r="BF67" i="45"/>
  <c r="DW56" i="57"/>
  <c r="BF77" i="45"/>
  <c r="BF78" i="45"/>
  <c r="BF128" i="45"/>
  <c r="BF112" i="45"/>
  <c r="BE87" i="44"/>
  <c r="BE88" i="44"/>
  <c r="BF67" i="41"/>
  <c r="DW51" i="57"/>
  <c r="BF128" i="41"/>
  <c r="BF78" i="41"/>
  <c r="BF77" i="41"/>
  <c r="BF112" i="41"/>
  <c r="BE88" i="32"/>
  <c r="BE87" i="32"/>
  <c r="BE93" i="47" l="1"/>
  <c r="BE94" i="47" s="1"/>
  <c r="BE91" i="47"/>
  <c r="BF119" i="44"/>
  <c r="BF116" i="44"/>
  <c r="BF114" i="44"/>
  <c r="BF115" i="44" s="1"/>
  <c r="BE93" i="45"/>
  <c r="BE94" i="45" s="1"/>
  <c r="BE91" i="45"/>
  <c r="BE132" i="48"/>
  <c r="BE133" i="48" s="1"/>
  <c r="BE134" i="48" s="1"/>
  <c r="BD79" i="48" s="1"/>
  <c r="BE148" i="48" s="1"/>
  <c r="BE214" i="51"/>
  <c r="BE230" i="51" s="1"/>
  <c r="BE90" i="48"/>
  <c r="BE130" i="48"/>
  <c r="BD129" i="48"/>
  <c r="BD131" i="48" s="1"/>
  <c r="BD140" i="48" s="1"/>
  <c r="BF119" i="47"/>
  <c r="BF116" i="47"/>
  <c r="BF114" i="47"/>
  <c r="BF115" i="47" s="1"/>
  <c r="BF119" i="41"/>
  <c r="BF116" i="41"/>
  <c r="BF114" i="41"/>
  <c r="BF115" i="41" s="1"/>
  <c r="BF116" i="45"/>
  <c r="BF119" i="45"/>
  <c r="BF114" i="45"/>
  <c r="BF115" i="45" s="1"/>
  <c r="BE132" i="49"/>
  <c r="BE133" i="49" s="1"/>
  <c r="BE134" i="49" s="1"/>
  <c r="BD79" i="49" s="1"/>
  <c r="BE148" i="49" s="1"/>
  <c r="BE215" i="51"/>
  <c r="BE231" i="51" s="1"/>
  <c r="BE90" i="49"/>
  <c r="BD129" i="49"/>
  <c r="BD131" i="49" s="1"/>
  <c r="BD140" i="49" s="1"/>
  <c r="BE130" i="49"/>
  <c r="BF67" i="1"/>
  <c r="BF45" i="33" s="1"/>
  <c r="BF39" i="33"/>
  <c r="DW49" i="57"/>
  <c r="DW61" i="57" s="1"/>
  <c r="BF128" i="1"/>
  <c r="BF77" i="1"/>
  <c r="BF78" i="1"/>
  <c r="BF112" i="1"/>
  <c r="BF119" i="40"/>
  <c r="BF116" i="40"/>
  <c r="BF114" i="40"/>
  <c r="BF115" i="40" s="1"/>
  <c r="BF119" i="43"/>
  <c r="BF116" i="43"/>
  <c r="BF114" i="43"/>
  <c r="BF115" i="43" s="1"/>
  <c r="BF116" i="46"/>
  <c r="BF119" i="46"/>
  <c r="BF114" i="46"/>
  <c r="BF115" i="46" s="1"/>
  <c r="BE88" i="1"/>
  <c r="BE87" i="1"/>
  <c r="BE51" i="33" s="1"/>
  <c r="BE52" i="59" s="1"/>
  <c r="BE48" i="33"/>
  <c r="BF119" i="49"/>
  <c r="BF116" i="49"/>
  <c r="BF114" i="49"/>
  <c r="BF115" i="49" s="1"/>
  <c r="BE93" i="42"/>
  <c r="BE94" i="42" s="1"/>
  <c r="BE91" i="42"/>
  <c r="BE132" i="40"/>
  <c r="BE133" i="40" s="1"/>
  <c r="BE134" i="40" s="1"/>
  <c r="BD79" i="40" s="1"/>
  <c r="BE148" i="40" s="1"/>
  <c r="BE209" i="51"/>
  <c r="BE225" i="51" s="1"/>
  <c r="BE90" i="40"/>
  <c r="BD129" i="40"/>
  <c r="BD131" i="40" s="1"/>
  <c r="BD140" i="40" s="1"/>
  <c r="BE130" i="40"/>
  <c r="BF119" i="42"/>
  <c r="BF116" i="42"/>
  <c r="BF114" i="42"/>
  <c r="BF115" i="42" s="1"/>
  <c r="BF288" i="51"/>
  <c r="BE93" i="46"/>
  <c r="BE94" i="46" s="1"/>
  <c r="BE91" i="46"/>
  <c r="BF119" i="32"/>
  <c r="BF116" i="32"/>
  <c r="BF114" i="32"/>
  <c r="BF115" i="32" s="1"/>
  <c r="BE132" i="43"/>
  <c r="BE133" i="43" s="1"/>
  <c r="BE134" i="43" s="1"/>
  <c r="BD79" i="43" s="1"/>
  <c r="BE148" i="43" s="1"/>
  <c r="BE208" i="51"/>
  <c r="BE224" i="51" s="1"/>
  <c r="BE90" i="43"/>
  <c r="BD129" i="43"/>
  <c r="BD131" i="43" s="1"/>
  <c r="BD140" i="43" s="1"/>
  <c r="BE130" i="43"/>
  <c r="BF119" i="48"/>
  <c r="BF116" i="48"/>
  <c r="BF114" i="48"/>
  <c r="BF115" i="48" s="1"/>
  <c r="BE132" i="32"/>
  <c r="BE133" i="32" s="1"/>
  <c r="BE134" i="32" s="1"/>
  <c r="BD79" i="32" s="1"/>
  <c r="BE148" i="32" s="1"/>
  <c r="BE205" i="51"/>
  <c r="BE221" i="51" s="1"/>
  <c r="BE90" i="32"/>
  <c r="BD129" i="32"/>
  <c r="BD131" i="32" s="1"/>
  <c r="BD140" i="32" s="1"/>
  <c r="BE130" i="32"/>
  <c r="BE132" i="44"/>
  <c r="BE133" i="44" s="1"/>
  <c r="BE134" i="44" s="1"/>
  <c r="BD79" i="44" s="1"/>
  <c r="BE148" i="44" s="1"/>
  <c r="BE210" i="51"/>
  <c r="BE226" i="51" s="1"/>
  <c r="BE90" i="44"/>
  <c r="BE130" i="44"/>
  <c r="BD129" i="44"/>
  <c r="BD131" i="44" s="1"/>
  <c r="BD140" i="44" s="1"/>
  <c r="BE132" i="41"/>
  <c r="BE133" i="41" s="1"/>
  <c r="BE134" i="41" s="1"/>
  <c r="BD79" i="41" s="1"/>
  <c r="BE148" i="41" s="1"/>
  <c r="BE206" i="51"/>
  <c r="BE222" i="51" s="1"/>
  <c r="BE90" i="41"/>
  <c r="BD129" i="41"/>
  <c r="BD131" i="41" s="1"/>
  <c r="BD140" i="41" s="1"/>
  <c r="BE130" i="41"/>
  <c r="BE77" i="59"/>
  <c r="BF50" i="42"/>
  <c r="BF50" i="46"/>
  <c r="BF50" i="48"/>
  <c r="BF50" i="45"/>
  <c r="BF50" i="1"/>
  <c r="BF50" i="43"/>
  <c r="BF50" i="32"/>
  <c r="BF50" i="47"/>
  <c r="BF50" i="41"/>
  <c r="BF50" i="49"/>
  <c r="BF50" i="40"/>
  <c r="BF50" i="44"/>
  <c r="BE93" i="44" l="1"/>
  <c r="BE94" i="44" s="1"/>
  <c r="BE91" i="44"/>
  <c r="BF124" i="32"/>
  <c r="BF121" i="32"/>
  <c r="BF102" i="32"/>
  <c r="BF71" i="32" s="1"/>
  <c r="BF70" i="32" s="1"/>
  <c r="BE93" i="40"/>
  <c r="BE94" i="40" s="1"/>
  <c r="BE91" i="40"/>
  <c r="BE87" i="33"/>
  <c r="BE53" i="33"/>
  <c r="BE54" i="59" s="1"/>
  <c r="BE52" i="33"/>
  <c r="BE53" i="59" s="1"/>
  <c r="BE50" i="59"/>
  <c r="BE369" i="33"/>
  <c r="BE375" i="33" s="1"/>
  <c r="BE376" i="33" s="1"/>
  <c r="BF124" i="46"/>
  <c r="BF102" i="46"/>
  <c r="BF71" i="46" s="1"/>
  <c r="BF70" i="46" s="1"/>
  <c r="BF121" i="46"/>
  <c r="BF124" i="43"/>
  <c r="BF121" i="43"/>
  <c r="BF102" i="43"/>
  <c r="BF71" i="43" s="1"/>
  <c r="BF70" i="43" s="1"/>
  <c r="BF124" i="40"/>
  <c r="BF121" i="40"/>
  <c r="BF102" i="40"/>
  <c r="BF71" i="40" s="1"/>
  <c r="BF70" i="40" s="1"/>
  <c r="BF124" i="44"/>
  <c r="BF121" i="44"/>
  <c r="BF102" i="44"/>
  <c r="BF71" i="44" s="1"/>
  <c r="BF70" i="44" s="1"/>
  <c r="BE93" i="32"/>
  <c r="BE94" i="32" s="1"/>
  <c r="BE91" i="32"/>
  <c r="BE93" i="43"/>
  <c r="BE94" i="43" s="1"/>
  <c r="BE91" i="43"/>
  <c r="BF297" i="51"/>
  <c r="BF301" i="51"/>
  <c r="BF291" i="51"/>
  <c r="BF300" i="51"/>
  <c r="BF296" i="51"/>
  <c r="BF295" i="51"/>
  <c r="BF294" i="51"/>
  <c r="BF292" i="51"/>
  <c r="BF293" i="51"/>
  <c r="BF299" i="51"/>
  <c r="BF298" i="51"/>
  <c r="BF124" i="42"/>
  <c r="BF121" i="42"/>
  <c r="BF102" i="42"/>
  <c r="BF71" i="42" s="1"/>
  <c r="BF70" i="42" s="1"/>
  <c r="BF119" i="1"/>
  <c r="BF116" i="1"/>
  <c r="BF114" i="1"/>
  <c r="BF115" i="1" s="1"/>
  <c r="BE93" i="48"/>
  <c r="BE94" i="48" s="1"/>
  <c r="BE91" i="48"/>
  <c r="BF124" i="48"/>
  <c r="BF121" i="48"/>
  <c r="BF102" i="48"/>
  <c r="BF71" i="48" s="1"/>
  <c r="BF70" i="48" s="1"/>
  <c r="BF290" i="51"/>
  <c r="BE132" i="1"/>
  <c r="BE133" i="1" s="1"/>
  <c r="BE134" i="1" s="1"/>
  <c r="BE204" i="51"/>
  <c r="BE220" i="51" s="1"/>
  <c r="BE90" i="1"/>
  <c r="BE130" i="1"/>
  <c r="BD129" i="1"/>
  <c r="BF124" i="47"/>
  <c r="BF121" i="47"/>
  <c r="BF102" i="47"/>
  <c r="BF71" i="47" s="1"/>
  <c r="BF70" i="47" s="1"/>
  <c r="BE93" i="41"/>
  <c r="BE94" i="41" s="1"/>
  <c r="BE91" i="41"/>
  <c r="BF124" i="49"/>
  <c r="BF121" i="49"/>
  <c r="BF102" i="49"/>
  <c r="BF71" i="49" s="1"/>
  <c r="BF70" i="49" s="1"/>
  <c r="BF48" i="59"/>
  <c r="BE93" i="49"/>
  <c r="BE94" i="49" s="1"/>
  <c r="BE91" i="49"/>
  <c r="BF121" i="45"/>
  <c r="BF124" i="45"/>
  <c r="BF102" i="45"/>
  <c r="BF71" i="45" s="1"/>
  <c r="BF70" i="45" s="1"/>
  <c r="BF124" i="41"/>
  <c r="BF121" i="41"/>
  <c r="BF102" i="41"/>
  <c r="BF71" i="41" s="1"/>
  <c r="BF70" i="41" s="1"/>
  <c r="BF162" i="33" l="1"/>
  <c r="BF86" i="45"/>
  <c r="BD131" i="1"/>
  <c r="BD140" i="1" s="1"/>
  <c r="BD137" i="1"/>
  <c r="BE136" i="1"/>
  <c r="BD79" i="1"/>
  <c r="BE148" i="1" s="1"/>
  <c r="BF161" i="33"/>
  <c r="BF86" i="44"/>
  <c r="BF166" i="33"/>
  <c r="BF86" i="49"/>
  <c r="BF164" i="33"/>
  <c r="BF86" i="47"/>
  <c r="BF165" i="33"/>
  <c r="BF86" i="48"/>
  <c r="BF158" i="33"/>
  <c r="BF86" i="42"/>
  <c r="BF163" i="33"/>
  <c r="BF86" i="46"/>
  <c r="BE93" i="1"/>
  <c r="BE94" i="1" s="1"/>
  <c r="BE91" i="1"/>
  <c r="BF305" i="51"/>
  <c r="BF309" i="51" s="1"/>
  <c r="BF304" i="51"/>
  <c r="BF124" i="1"/>
  <c r="BF121" i="1"/>
  <c r="BF124" i="33" s="1"/>
  <c r="BF101" i="33" s="1"/>
  <c r="BF102" i="1"/>
  <c r="BF71" i="1" s="1"/>
  <c r="BF159" i="33"/>
  <c r="BF86" i="43"/>
  <c r="BF157" i="33"/>
  <c r="BF86" i="41"/>
  <c r="BF160" i="33"/>
  <c r="BF86" i="40"/>
  <c r="BF156" i="33"/>
  <c r="BF86" i="32"/>
  <c r="BF240" i="33" l="1"/>
  <c r="BF225" i="33"/>
  <c r="BF241" i="33"/>
  <c r="BF226" i="33"/>
  <c r="BF155" i="33"/>
  <c r="BF86" i="1"/>
  <c r="BF242" i="33"/>
  <c r="BF227" i="33"/>
  <c r="BF248" i="33"/>
  <c r="BF233" i="33"/>
  <c r="BF245" i="33"/>
  <c r="BF230" i="33"/>
  <c r="BF244" i="33"/>
  <c r="BF229" i="33"/>
  <c r="BF243" i="33"/>
  <c r="BF228" i="33"/>
  <c r="BF308" i="51"/>
  <c r="BF310" i="51" s="1"/>
  <c r="BF306" i="51"/>
  <c r="BF70" i="1"/>
  <c r="BF5" i="59" s="1"/>
  <c r="BF56" i="33"/>
  <c r="BF247" i="33"/>
  <c r="BF232" i="33"/>
  <c r="BF249" i="33"/>
  <c r="BF234" i="33"/>
  <c r="BF250" i="33"/>
  <c r="BF235" i="33"/>
  <c r="BF246" i="33"/>
  <c r="BF231" i="33"/>
  <c r="BF57" i="33" l="1"/>
  <c r="BF57" i="59" s="1"/>
  <c r="BF56" i="59"/>
  <c r="BF64" i="33"/>
  <c r="BF344" i="51"/>
  <c r="BF348" i="51"/>
  <c r="BF352" i="51"/>
  <c r="BF347" i="51"/>
  <c r="BF351" i="51"/>
  <c r="BF355" i="51"/>
  <c r="BF346" i="51"/>
  <c r="BF350" i="51"/>
  <c r="BF354" i="51"/>
  <c r="BF345" i="51"/>
  <c r="BF349" i="51"/>
  <c r="BF353" i="51"/>
  <c r="BF55" i="33"/>
  <c r="BF55" i="59"/>
  <c r="BG59" i="33"/>
  <c r="BF184" i="33"/>
  <c r="BF167" i="33"/>
  <c r="BF239" i="33"/>
  <c r="BF251" i="33" s="1"/>
  <c r="BF224" i="33"/>
  <c r="BF236" i="33" s="1"/>
  <c r="BF113" i="33" l="1"/>
  <c r="BF119" i="33" s="1"/>
  <c r="BF186" i="33"/>
  <c r="BF185" i="33"/>
  <c r="BF114" i="33" s="1"/>
  <c r="BF65" i="33"/>
  <c r="BG84" i="33" s="1"/>
  <c r="BF61" i="59"/>
  <c r="BH61" i="33"/>
  <c r="BG60" i="33"/>
  <c r="BF71" i="33"/>
  <c r="BG4" i="56" l="1"/>
  <c r="BG58" i="59"/>
  <c r="BH59" i="59"/>
  <c r="BI62" i="33"/>
  <c r="BI60" i="59" s="1"/>
  <c r="BF63" i="59"/>
  <c r="BF70" i="33"/>
  <c r="BG91" i="33"/>
  <c r="BG9" i="55"/>
  <c r="BG107" i="49" l="1"/>
  <c r="BG106" i="49" s="1"/>
  <c r="BG109" i="49" s="1"/>
  <c r="BG103" i="49" s="1"/>
  <c r="BG107" i="48"/>
  <c r="BG106" i="48" s="1"/>
  <c r="BG109" i="48" s="1"/>
  <c r="BG103" i="48" s="1"/>
  <c r="BG107" i="47"/>
  <c r="BG106" i="47" s="1"/>
  <c r="BG109" i="47" s="1"/>
  <c r="BG103" i="47" s="1"/>
  <c r="BG107" i="46"/>
  <c r="BG106" i="46" s="1"/>
  <c r="BG109" i="46" s="1"/>
  <c r="BG103" i="46" s="1"/>
  <c r="BG107" i="45"/>
  <c r="BG106" i="45" s="1"/>
  <c r="BG109" i="45" s="1"/>
  <c r="BG103" i="45" s="1"/>
  <c r="BG107" i="44"/>
  <c r="BG106" i="44" s="1"/>
  <c r="BG109" i="44" s="1"/>
  <c r="BG103" i="44" s="1"/>
  <c r="BG107" i="40"/>
  <c r="BG106" i="40" s="1"/>
  <c r="BG109" i="40" s="1"/>
  <c r="BG103" i="40" s="1"/>
  <c r="BG107" i="43"/>
  <c r="BG106" i="43" s="1"/>
  <c r="BG109" i="43" s="1"/>
  <c r="BG103" i="43" s="1"/>
  <c r="BG107" i="41"/>
  <c r="BG106" i="41" s="1"/>
  <c r="BG109" i="41" s="1"/>
  <c r="BG103" i="41" s="1"/>
  <c r="BG107" i="42"/>
  <c r="BG106" i="42" s="1"/>
  <c r="BG109" i="42" s="1"/>
  <c r="BG103" i="42" s="1"/>
  <c r="BG107" i="32"/>
  <c r="BG106" i="32" s="1"/>
  <c r="BG109" i="32" s="1"/>
  <c r="BG103" i="32" s="1"/>
  <c r="BG107" i="1"/>
  <c r="BG8" i="55"/>
  <c r="BF3" i="56"/>
  <c r="BF81" i="49"/>
  <c r="BF62" i="49" s="1"/>
  <c r="BF63" i="49" s="1"/>
  <c r="BF81" i="48"/>
  <c r="BF62" i="48" s="1"/>
  <c r="BF63" i="48" s="1"/>
  <c r="BF81" i="47"/>
  <c r="BF62" i="47" s="1"/>
  <c r="BF63" i="47" s="1"/>
  <c r="BF81" i="46"/>
  <c r="BF62" i="46" s="1"/>
  <c r="BF63" i="46" s="1"/>
  <c r="BF81" i="45"/>
  <c r="BF62" i="45" s="1"/>
  <c r="BF63" i="45" s="1"/>
  <c r="BF81" i="44"/>
  <c r="BF62" i="44" s="1"/>
  <c r="BF63" i="44" s="1"/>
  <c r="BF81" i="40"/>
  <c r="BF62" i="40" s="1"/>
  <c r="BF63" i="40" s="1"/>
  <c r="BF81" i="43"/>
  <c r="BF62" i="43" s="1"/>
  <c r="BF63" i="43" s="1"/>
  <c r="BF81" i="41"/>
  <c r="BF62" i="41" s="1"/>
  <c r="BF63" i="41" s="1"/>
  <c r="BF81" i="42"/>
  <c r="BF62" i="42" s="1"/>
  <c r="BF63" i="42" s="1"/>
  <c r="BF81" i="1"/>
  <c r="BF62" i="1" s="1"/>
  <c r="BF63" i="1" s="1"/>
  <c r="BF81" i="32"/>
  <c r="BF62" i="32" s="1"/>
  <c r="BF63" i="32" s="1"/>
  <c r="BF62" i="59"/>
  <c r="BG72" i="33"/>
  <c r="BF155" i="42" l="1"/>
  <c r="BF64" i="42"/>
  <c r="BF65" i="42" s="1"/>
  <c r="BF68" i="42" s="1"/>
  <c r="BF64" i="44"/>
  <c r="BF65" i="44" s="1"/>
  <c r="BF68" i="44" s="1"/>
  <c r="BF155" i="44"/>
  <c r="BF155" i="48"/>
  <c r="BF64" i="48"/>
  <c r="BF65" i="48" s="1"/>
  <c r="BF68" i="48" s="1"/>
  <c r="BG106" i="1"/>
  <c r="BG97" i="33"/>
  <c r="BG101" i="43"/>
  <c r="BG213" i="33" s="1"/>
  <c r="BG66" i="43"/>
  <c r="BG101" i="46"/>
  <c r="BG217" i="33" s="1"/>
  <c r="BG66" i="46"/>
  <c r="BF155" i="32"/>
  <c r="BF64" i="32"/>
  <c r="BF65" i="32" s="1"/>
  <c r="BF68" i="32" s="1"/>
  <c r="BF64" i="41"/>
  <c r="BF65" i="41" s="1"/>
  <c r="BF68" i="41" s="1"/>
  <c r="BF155" i="41"/>
  <c r="BF155" i="45"/>
  <c r="BF64" i="45"/>
  <c r="BF65" i="45" s="1"/>
  <c r="BF68" i="45" s="1"/>
  <c r="BF155" i="49"/>
  <c r="BF64" i="49"/>
  <c r="BF65" i="49" s="1"/>
  <c r="BF68" i="49" s="1"/>
  <c r="BG101" i="32"/>
  <c r="BG210" i="33" s="1"/>
  <c r="BG66" i="32"/>
  <c r="BG101" i="40"/>
  <c r="BG214" i="33" s="1"/>
  <c r="BG66" i="40"/>
  <c r="BG101" i="47"/>
  <c r="BG218" i="33" s="1"/>
  <c r="BG66" i="47"/>
  <c r="BG64" i="59"/>
  <c r="BF155" i="43"/>
  <c r="BF64" i="43"/>
  <c r="BF65" i="43" s="1"/>
  <c r="BF68" i="43" s="1"/>
  <c r="BF155" i="46"/>
  <c r="BF64" i="46"/>
  <c r="BF65" i="46" s="1"/>
  <c r="BF68" i="46" s="1"/>
  <c r="BF55" i="56"/>
  <c r="BF56" i="56" s="1"/>
  <c r="BF37" i="56"/>
  <c r="BF38" i="56" s="1"/>
  <c r="BF47" i="56"/>
  <c r="BF42" i="56"/>
  <c r="BF43" i="56" s="1"/>
  <c r="BG101" i="42"/>
  <c r="BG212" i="33" s="1"/>
  <c r="BG66" i="42"/>
  <c r="BG101" i="44"/>
  <c r="BG215" i="33" s="1"/>
  <c r="BG66" i="44"/>
  <c r="BG101" i="48"/>
  <c r="BG219" i="33" s="1"/>
  <c r="BG66" i="48"/>
  <c r="BF155" i="1"/>
  <c r="BF64" i="1"/>
  <c r="BF65" i="1" s="1"/>
  <c r="BF155" i="40"/>
  <c r="BF64" i="40"/>
  <c r="BF65" i="40" s="1"/>
  <c r="BF68" i="40" s="1"/>
  <c r="BF155" i="47"/>
  <c r="BF64" i="47"/>
  <c r="BF65" i="47" s="1"/>
  <c r="BF68" i="47" s="1"/>
  <c r="BG90" i="33"/>
  <c r="BG83" i="33"/>
  <c r="BG101" i="41"/>
  <c r="BG211" i="33" s="1"/>
  <c r="BG66" i="41"/>
  <c r="BG101" i="45"/>
  <c r="BG216" i="33" s="1"/>
  <c r="BG66" i="45"/>
  <c r="BG101" i="49"/>
  <c r="BG220" i="33" s="1"/>
  <c r="BG66" i="49"/>
  <c r="BF68" i="1" l="1"/>
  <c r="BF43" i="33"/>
  <c r="BG41" i="56"/>
  <c r="BF139" i="46"/>
  <c r="BF73" i="46"/>
  <c r="BG74" i="46" s="1"/>
  <c r="BF139" i="49"/>
  <c r="BF73" i="49"/>
  <c r="BG74" i="49" s="1"/>
  <c r="BF49" i="56"/>
  <c r="BG46" i="56"/>
  <c r="BF139" i="41"/>
  <c r="BF73" i="41"/>
  <c r="BG74" i="41" s="1"/>
  <c r="BG109" i="1"/>
  <c r="BG103" i="1" s="1"/>
  <c r="BG96" i="33"/>
  <c r="BG104" i="33" s="1"/>
  <c r="BF139" i="44"/>
  <c r="BF73" i="44"/>
  <c r="BG74" i="44" s="1"/>
  <c r="BF139" i="40"/>
  <c r="BF73" i="40"/>
  <c r="BG74" i="40" s="1"/>
  <c r="BF60" i="56"/>
  <c r="BF133" i="33" s="1"/>
  <c r="BF59" i="56"/>
  <c r="BF139" i="43"/>
  <c r="BF73" i="43"/>
  <c r="BG74" i="43" s="1"/>
  <c r="BF139" i="45"/>
  <c r="BF73" i="45"/>
  <c r="BG74" i="45" s="1"/>
  <c r="BF139" i="32"/>
  <c r="BF73" i="32"/>
  <c r="BG74" i="32" s="1"/>
  <c r="BF139" i="48"/>
  <c r="BF73" i="48"/>
  <c r="BG74" i="48" s="1"/>
  <c r="BF84" i="42"/>
  <c r="BF139" i="42"/>
  <c r="BF73" i="42"/>
  <c r="BG74" i="42" s="1"/>
  <c r="BF139" i="47"/>
  <c r="BF73" i="47"/>
  <c r="BG74" i="47" s="1"/>
  <c r="BF52" i="56"/>
  <c r="BF84" i="48" l="1"/>
  <c r="BF84" i="44"/>
  <c r="BF84" i="43"/>
  <c r="BG85" i="48"/>
  <c r="BG286" i="51"/>
  <c r="BG61" i="48"/>
  <c r="BF84" i="45"/>
  <c r="BF84" i="49"/>
  <c r="BG85" i="47"/>
  <c r="BG285" i="51"/>
  <c r="BG61" i="47"/>
  <c r="BF88" i="48"/>
  <c r="BF87" i="48"/>
  <c r="BF84" i="47"/>
  <c r="BG85" i="42"/>
  <c r="BG279" i="51"/>
  <c r="BG61" i="42"/>
  <c r="BF84" i="32"/>
  <c r="BG85" i="43"/>
  <c r="BG280" i="51"/>
  <c r="BG61" i="43"/>
  <c r="BF61" i="56"/>
  <c r="BF132" i="33"/>
  <c r="BF75" i="59" s="1"/>
  <c r="BF84" i="40"/>
  <c r="BF88" i="44"/>
  <c r="BF87" i="44"/>
  <c r="BG85" i="41"/>
  <c r="BG278" i="51"/>
  <c r="BG61" i="41"/>
  <c r="BG85" i="46"/>
  <c r="BG284" i="51"/>
  <c r="BG61" i="46"/>
  <c r="BF48" i="56"/>
  <c r="BG85" i="49"/>
  <c r="BG287" i="51"/>
  <c r="BG61" i="49"/>
  <c r="BF38" i="33"/>
  <c r="BF42" i="33"/>
  <c r="BF47" i="59" s="1"/>
  <c r="BF40" i="33"/>
  <c r="BF44" i="33"/>
  <c r="BG85" i="45"/>
  <c r="BG283" i="51"/>
  <c r="BG61" i="45"/>
  <c r="BF88" i="42"/>
  <c r="BF87" i="42"/>
  <c r="BG85" i="32"/>
  <c r="BG277" i="51"/>
  <c r="BG61" i="32"/>
  <c r="BF88" i="43"/>
  <c r="BF87" i="43"/>
  <c r="BG85" i="40"/>
  <c r="BG281" i="51"/>
  <c r="BG61" i="40"/>
  <c r="BG85" i="44"/>
  <c r="BG282" i="51"/>
  <c r="BG61" i="44"/>
  <c r="BG101" i="1"/>
  <c r="BG209" i="33" s="1"/>
  <c r="BG66" i="1"/>
  <c r="BF84" i="41"/>
  <c r="BF84" i="46"/>
  <c r="BF46" i="33"/>
  <c r="BF49" i="59" s="1"/>
  <c r="BF139" i="1"/>
  <c r="BF73" i="1"/>
  <c r="BG74" i="1" s="1"/>
  <c r="BF132" i="42" l="1"/>
  <c r="BF133" i="42" s="1"/>
  <c r="BF134" i="42" s="1"/>
  <c r="BE79" i="42" s="1"/>
  <c r="BF148" i="42" s="1"/>
  <c r="BF207" i="51"/>
  <c r="BF223" i="51" s="1"/>
  <c r="BF90" i="42"/>
  <c r="BE129" i="42"/>
  <c r="BE131" i="42" s="1"/>
  <c r="BE140" i="42" s="1"/>
  <c r="BF130" i="42"/>
  <c r="BG67" i="41"/>
  <c r="DX51" i="57"/>
  <c r="BG77" i="41"/>
  <c r="BG128" i="41"/>
  <c r="BG78" i="41"/>
  <c r="BG112" i="41"/>
  <c r="BF62" i="56"/>
  <c r="BF135" i="33" s="1"/>
  <c r="BF134" i="33"/>
  <c r="BF76" i="59" s="1"/>
  <c r="BF132" i="48"/>
  <c r="BF133" i="48" s="1"/>
  <c r="BF134" i="48" s="1"/>
  <c r="BE79" i="48" s="1"/>
  <c r="BF148" i="48" s="1"/>
  <c r="BF214" i="51"/>
  <c r="BF230" i="51" s="1"/>
  <c r="BF90" i="48"/>
  <c r="BF130" i="48"/>
  <c r="BE129" i="48"/>
  <c r="BE131" i="48" s="1"/>
  <c r="BE140" i="48" s="1"/>
  <c r="BG67" i="48"/>
  <c r="DX59" i="57"/>
  <c r="BG128" i="48"/>
  <c r="BG77" i="48"/>
  <c r="BG78" i="48"/>
  <c r="BG112" i="48"/>
  <c r="BG85" i="1"/>
  <c r="BG49" i="33" s="1"/>
  <c r="BG51" i="59" s="1"/>
  <c r="BG276" i="51"/>
  <c r="BG61" i="1"/>
  <c r="BF87" i="46"/>
  <c r="BF88" i="46"/>
  <c r="BG67" i="40"/>
  <c r="DX54" i="57"/>
  <c r="BG78" i="40"/>
  <c r="BG77" i="40"/>
  <c r="BG128" i="40"/>
  <c r="BG112" i="40"/>
  <c r="BG67" i="45"/>
  <c r="DX56" i="57"/>
  <c r="BG77" i="45"/>
  <c r="BG78" i="45"/>
  <c r="BG128" i="45"/>
  <c r="BG112" i="45"/>
  <c r="BG67" i="49"/>
  <c r="DX60" i="57"/>
  <c r="BG128" i="49"/>
  <c r="BG77" i="49"/>
  <c r="BG78" i="49"/>
  <c r="BG112" i="49"/>
  <c r="BF132" i="44"/>
  <c r="BF133" i="44" s="1"/>
  <c r="BF134" i="44" s="1"/>
  <c r="BE79" i="44" s="1"/>
  <c r="BF148" i="44" s="1"/>
  <c r="BF210" i="51"/>
  <c r="BF226" i="51" s="1"/>
  <c r="BF90" i="44"/>
  <c r="BE129" i="44"/>
  <c r="BE131" i="44" s="1"/>
  <c r="BE140" i="44" s="1"/>
  <c r="BF130" i="44"/>
  <c r="BG67" i="43"/>
  <c r="DX53" i="57"/>
  <c r="BG78" i="43"/>
  <c r="BG77" i="43"/>
  <c r="BG128" i="43"/>
  <c r="BG112" i="43"/>
  <c r="BF88" i="32"/>
  <c r="BF87" i="32"/>
  <c r="BG67" i="47"/>
  <c r="DX58" i="57"/>
  <c r="BG77" i="47"/>
  <c r="BG78" i="47"/>
  <c r="BG128" i="47"/>
  <c r="BG112" i="47"/>
  <c r="BG67" i="44"/>
  <c r="DX55" i="57"/>
  <c r="BG78" i="44"/>
  <c r="BG128" i="44"/>
  <c r="BG77" i="44"/>
  <c r="BG112" i="44"/>
  <c r="BF88" i="41"/>
  <c r="BF87" i="41"/>
  <c r="BF132" i="43"/>
  <c r="BF133" i="43" s="1"/>
  <c r="BF134" i="43" s="1"/>
  <c r="BE79" i="43" s="1"/>
  <c r="BF148" i="43" s="1"/>
  <c r="BF208" i="51"/>
  <c r="BF224" i="51" s="1"/>
  <c r="BF90" i="43"/>
  <c r="BE129" i="43"/>
  <c r="BE131" i="43" s="1"/>
  <c r="BE140" i="43" s="1"/>
  <c r="BF130" i="43"/>
  <c r="BF88" i="40"/>
  <c r="BF87" i="40"/>
  <c r="BG67" i="42"/>
  <c r="DX52" i="57"/>
  <c r="BG128" i="42"/>
  <c r="BG78" i="42"/>
  <c r="BG77" i="42"/>
  <c r="BG112" i="42"/>
  <c r="BF88" i="47"/>
  <c r="BF87" i="47"/>
  <c r="BF88" i="49"/>
  <c r="BF87" i="49"/>
  <c r="BF84" i="1"/>
  <c r="BG67" i="32"/>
  <c r="DX50" i="57"/>
  <c r="BG78" i="32"/>
  <c r="BG128" i="32"/>
  <c r="BG77" i="32"/>
  <c r="BG112" i="32"/>
  <c r="BG67" i="46"/>
  <c r="BG128" i="46"/>
  <c r="DX57" i="57"/>
  <c r="BG77" i="46"/>
  <c r="BG78" i="46"/>
  <c r="BG112" i="46"/>
  <c r="BF87" i="45"/>
  <c r="BF88" i="45"/>
  <c r="BG119" i="32" l="1"/>
  <c r="BG116" i="32"/>
  <c r="BG114" i="32"/>
  <c r="BG115" i="32" s="1"/>
  <c r="BF132" i="47"/>
  <c r="BF133" i="47" s="1"/>
  <c r="BF134" i="47" s="1"/>
  <c r="BE79" i="47" s="1"/>
  <c r="BF148" i="47" s="1"/>
  <c r="BF213" i="51"/>
  <c r="BF229" i="51" s="1"/>
  <c r="BF90" i="47"/>
  <c r="BE129" i="47"/>
  <c r="BE131" i="47" s="1"/>
  <c r="BE140" i="47" s="1"/>
  <c r="BF130" i="47"/>
  <c r="BF93" i="44"/>
  <c r="BF94" i="44" s="1"/>
  <c r="BF91" i="44"/>
  <c r="BG119" i="49"/>
  <c r="BG116" i="49"/>
  <c r="BG114" i="49"/>
  <c r="BG115" i="49" s="1"/>
  <c r="BG288" i="51"/>
  <c r="BF93" i="48"/>
  <c r="BF94" i="48" s="1"/>
  <c r="BF91" i="48"/>
  <c r="BF77" i="59"/>
  <c r="BG50" i="48"/>
  <c r="BG50" i="45"/>
  <c r="BG50" i="43"/>
  <c r="BG50" i="46"/>
  <c r="BG50" i="32"/>
  <c r="BG50" i="47"/>
  <c r="BG50" i="1"/>
  <c r="BG50" i="40"/>
  <c r="BG50" i="44"/>
  <c r="BG50" i="42"/>
  <c r="BG50" i="41"/>
  <c r="BG50" i="49"/>
  <c r="BG119" i="46"/>
  <c r="BG116" i="46"/>
  <c r="BG114" i="46"/>
  <c r="BG115" i="46" s="1"/>
  <c r="BF132" i="49"/>
  <c r="BF133" i="49" s="1"/>
  <c r="BF134" i="49" s="1"/>
  <c r="BE79" i="49" s="1"/>
  <c r="BF148" i="49" s="1"/>
  <c r="BF215" i="51"/>
  <c r="BF231" i="51" s="1"/>
  <c r="BF90" i="49"/>
  <c r="BE129" i="49"/>
  <c r="BE131" i="49" s="1"/>
  <c r="BE140" i="49" s="1"/>
  <c r="BF130" i="49"/>
  <c r="BG119" i="42"/>
  <c r="BG116" i="42"/>
  <c r="BG114" i="42"/>
  <c r="BG115" i="42" s="1"/>
  <c r="BF132" i="41"/>
  <c r="BF133" i="41" s="1"/>
  <c r="BF134" i="41" s="1"/>
  <c r="BE79" i="41" s="1"/>
  <c r="BF148" i="41" s="1"/>
  <c r="BF206" i="51"/>
  <c r="BF222" i="51" s="1"/>
  <c r="BF90" i="41"/>
  <c r="BF130" i="41"/>
  <c r="BE129" i="41"/>
  <c r="BE131" i="41" s="1"/>
  <c r="BE140" i="41" s="1"/>
  <c r="BF132" i="46"/>
  <c r="BF133" i="46" s="1"/>
  <c r="BF134" i="46" s="1"/>
  <c r="BE79" i="46" s="1"/>
  <c r="BF148" i="46" s="1"/>
  <c r="BF212" i="51"/>
  <c r="BF228" i="51" s="1"/>
  <c r="BF90" i="46"/>
  <c r="BE129" i="46"/>
  <c r="BE131" i="46" s="1"/>
  <c r="BE140" i="46" s="1"/>
  <c r="BF130" i="46"/>
  <c r="BG119" i="41"/>
  <c r="BG116" i="41"/>
  <c r="BG114" i="41"/>
  <c r="BG115" i="41" s="1"/>
  <c r="BF132" i="45"/>
  <c r="BF133" i="45" s="1"/>
  <c r="BF134" i="45" s="1"/>
  <c r="BE79" i="45" s="1"/>
  <c r="BF148" i="45" s="1"/>
  <c r="BF211" i="51"/>
  <c r="BF227" i="51" s="1"/>
  <c r="BF90" i="45"/>
  <c r="BF130" i="45"/>
  <c r="BE129" i="45"/>
  <c r="BE131" i="45" s="1"/>
  <c r="BE140" i="45" s="1"/>
  <c r="BG119" i="44"/>
  <c r="BG116" i="44"/>
  <c r="BG114" i="44"/>
  <c r="BG115" i="44" s="1"/>
  <c r="BG119" i="47"/>
  <c r="BG116" i="47"/>
  <c r="BG114" i="47"/>
  <c r="BG115" i="47" s="1"/>
  <c r="BF132" i="32"/>
  <c r="BF133" i="32" s="1"/>
  <c r="BF134" i="32" s="1"/>
  <c r="BE79" i="32" s="1"/>
  <c r="BF148" i="32" s="1"/>
  <c r="BF205" i="51"/>
  <c r="BF221" i="51" s="1"/>
  <c r="BF90" i="32"/>
  <c r="BF130" i="32"/>
  <c r="BE129" i="32"/>
  <c r="BE131" i="32" s="1"/>
  <c r="BE140" i="32" s="1"/>
  <c r="BG119" i="40"/>
  <c r="BG116" i="40"/>
  <c r="BG114" i="40"/>
  <c r="BG115" i="40" s="1"/>
  <c r="BF132" i="40"/>
  <c r="BF133" i="40" s="1"/>
  <c r="BF134" i="40" s="1"/>
  <c r="BE79" i="40" s="1"/>
  <c r="BF148" i="40" s="1"/>
  <c r="BF209" i="51"/>
  <c r="BF225" i="51" s="1"/>
  <c r="BF90" i="40"/>
  <c r="BE129" i="40"/>
  <c r="BE131" i="40" s="1"/>
  <c r="BE140" i="40" s="1"/>
  <c r="BF130" i="40"/>
  <c r="BF88" i="1"/>
  <c r="BF87" i="1"/>
  <c r="BF51" i="33" s="1"/>
  <c r="BF52" i="59" s="1"/>
  <c r="BF48" i="33"/>
  <c r="BF93" i="43"/>
  <c r="BF94" i="43" s="1"/>
  <c r="BF91" i="43"/>
  <c r="BG119" i="43"/>
  <c r="BG116" i="43"/>
  <c r="BG114" i="43"/>
  <c r="BG115" i="43" s="1"/>
  <c r="BG119" i="45"/>
  <c r="BG116" i="45"/>
  <c r="BG114" i="45"/>
  <c r="BG115" i="45" s="1"/>
  <c r="BG67" i="1"/>
  <c r="BG45" i="33" s="1"/>
  <c r="BG39" i="33"/>
  <c r="DX49" i="57"/>
  <c r="DX61" i="57" s="1"/>
  <c r="BG128" i="1"/>
  <c r="BG78" i="1"/>
  <c r="BG77" i="1"/>
  <c r="BG112" i="1"/>
  <c r="BG119" i="48"/>
  <c r="BG116" i="48"/>
  <c r="BG114" i="48"/>
  <c r="BG115" i="48" s="1"/>
  <c r="BF93" i="42"/>
  <c r="BF94" i="42" s="1"/>
  <c r="BF91" i="42"/>
  <c r="BF53" i="33" l="1"/>
  <c r="BF54" i="59" s="1"/>
  <c r="BF52" i="33"/>
  <c r="BF53" i="59" s="1"/>
  <c r="BF87" i="33"/>
  <c r="BF50" i="59"/>
  <c r="BF369" i="33"/>
  <c r="BF375" i="33" s="1"/>
  <c r="BF376" i="33" s="1"/>
  <c r="BF93" i="49"/>
  <c r="BF94" i="49" s="1"/>
  <c r="BF91" i="49"/>
  <c r="BG119" i="1"/>
  <c r="BG116" i="1"/>
  <c r="BG114" i="1"/>
  <c r="BG115" i="1" s="1"/>
  <c r="BF93" i="40"/>
  <c r="BF94" i="40" s="1"/>
  <c r="BF91" i="40"/>
  <c r="BG124" i="40"/>
  <c r="BG121" i="40"/>
  <c r="BG102" i="40"/>
  <c r="BG71" i="40" s="1"/>
  <c r="BG70" i="40" s="1"/>
  <c r="BF93" i="32"/>
  <c r="BF94" i="32" s="1"/>
  <c r="BF91" i="32"/>
  <c r="BG124" i="44"/>
  <c r="BG121" i="44"/>
  <c r="BG102" i="44"/>
  <c r="BG71" i="44" s="1"/>
  <c r="BG70" i="44" s="1"/>
  <c r="BF93" i="45"/>
  <c r="BF94" i="45" s="1"/>
  <c r="BF91" i="45"/>
  <c r="BG124" i="42"/>
  <c r="BG121" i="42"/>
  <c r="BG102" i="42"/>
  <c r="BG71" i="42" s="1"/>
  <c r="BG70" i="42" s="1"/>
  <c r="BG124" i="46"/>
  <c r="BG121" i="46"/>
  <c r="BG102" i="46"/>
  <c r="BG71" i="46" s="1"/>
  <c r="BG70" i="46" s="1"/>
  <c r="BG292" i="51"/>
  <c r="BG296" i="51"/>
  <c r="BG301" i="51"/>
  <c r="BG295" i="51"/>
  <c r="BG291" i="51"/>
  <c r="BG300" i="51"/>
  <c r="BG298" i="51"/>
  <c r="BG297" i="51"/>
  <c r="BG294" i="51"/>
  <c r="BG293" i="51"/>
  <c r="BG299" i="51"/>
  <c r="BG124" i="49"/>
  <c r="BG121" i="49"/>
  <c r="BG102" i="49"/>
  <c r="BG71" i="49" s="1"/>
  <c r="BG70" i="49" s="1"/>
  <c r="BG48" i="59"/>
  <c r="BG124" i="45"/>
  <c r="BG121" i="45"/>
  <c r="BG102" i="45"/>
  <c r="BG71" i="45" s="1"/>
  <c r="BG70" i="45" s="1"/>
  <c r="BG121" i="43"/>
  <c r="BG124" i="43"/>
  <c r="BG102" i="43"/>
  <c r="BG71" i="43" s="1"/>
  <c r="BG70" i="43" s="1"/>
  <c r="BG121" i="48"/>
  <c r="BG102" i="48"/>
  <c r="BG71" i="48" s="1"/>
  <c r="BG70" i="48" s="1"/>
  <c r="BG124" i="48"/>
  <c r="BF132" i="1"/>
  <c r="BF133" i="1" s="1"/>
  <c r="BF134" i="1" s="1"/>
  <c r="BF204" i="51"/>
  <c r="BF220" i="51" s="1"/>
  <c r="BF90" i="1"/>
  <c r="BF130" i="1"/>
  <c r="BE129" i="1"/>
  <c r="BG124" i="47"/>
  <c r="BG121" i="47"/>
  <c r="BG102" i="47"/>
  <c r="BG71" i="47" s="1"/>
  <c r="BG70" i="47" s="1"/>
  <c r="BF93" i="46"/>
  <c r="BF94" i="46" s="1"/>
  <c r="BF91" i="46"/>
  <c r="BG290" i="51"/>
  <c r="BF93" i="47"/>
  <c r="BF94" i="47" s="1"/>
  <c r="BF91" i="47"/>
  <c r="BG124" i="41"/>
  <c r="BG121" i="41"/>
  <c r="BG102" i="41"/>
  <c r="BG71" i="41" s="1"/>
  <c r="BG70" i="41" s="1"/>
  <c r="BF93" i="41"/>
  <c r="BF94" i="41" s="1"/>
  <c r="BF91" i="41"/>
  <c r="BG124" i="32"/>
  <c r="BG121" i="32"/>
  <c r="BG102" i="32"/>
  <c r="BG71" i="32" s="1"/>
  <c r="BG70" i="32" s="1"/>
  <c r="BE79" i="1" l="1"/>
  <c r="BF148" i="1" s="1"/>
  <c r="BF136" i="1"/>
  <c r="BG156" i="33"/>
  <c r="BG86" i="32"/>
  <c r="BE131" i="1"/>
  <c r="BE140" i="1" s="1"/>
  <c r="BE137" i="1"/>
  <c r="BG305" i="51"/>
  <c r="BG309" i="51" s="1"/>
  <c r="BG304" i="51"/>
  <c r="BG165" i="33"/>
  <c r="BG86" i="48"/>
  <c r="BG159" i="33"/>
  <c r="BG86" i="43"/>
  <c r="BG162" i="33"/>
  <c r="BG86" i="45"/>
  <c r="BG166" i="33"/>
  <c r="BG86" i="49"/>
  <c r="BG157" i="33"/>
  <c r="BG86" i="41"/>
  <c r="BF93" i="1"/>
  <c r="BF94" i="1" s="1"/>
  <c r="BF91" i="1"/>
  <c r="BG158" i="33"/>
  <c r="BG86" i="42"/>
  <c r="BG161" i="33"/>
  <c r="BG86" i="44"/>
  <c r="BG124" i="1"/>
  <c r="BG121" i="1"/>
  <c r="BG124" i="33" s="1"/>
  <c r="BG101" i="33" s="1"/>
  <c r="BG102" i="1"/>
  <c r="BG71" i="1" s="1"/>
  <c r="BG164" i="33"/>
  <c r="BG86" i="47"/>
  <c r="BG163" i="33"/>
  <c r="BG86" i="46"/>
  <c r="BG160" i="33"/>
  <c r="BG86" i="40"/>
  <c r="BG308" i="51" l="1"/>
  <c r="BG310" i="51" s="1"/>
  <c r="BG306" i="51"/>
  <c r="BG244" i="33"/>
  <c r="BG229" i="33"/>
  <c r="BG70" i="1"/>
  <c r="BG5" i="59" s="1"/>
  <c r="BG56" i="33"/>
  <c r="BG245" i="33"/>
  <c r="BG230" i="33"/>
  <c r="BG250" i="33"/>
  <c r="BG235" i="33"/>
  <c r="BG243" i="33"/>
  <c r="BG228" i="33"/>
  <c r="BG240" i="33"/>
  <c r="BG225" i="33"/>
  <c r="BG248" i="33"/>
  <c r="BG233" i="33"/>
  <c r="BG247" i="33"/>
  <c r="BG232" i="33"/>
  <c r="BG155" i="33"/>
  <c r="BG86" i="1"/>
  <c r="BG242" i="33"/>
  <c r="BG227" i="33"/>
  <c r="BG241" i="33"/>
  <c r="BG226" i="33"/>
  <c r="BG246" i="33"/>
  <c r="BG231" i="33"/>
  <c r="BG249" i="33"/>
  <c r="BG234" i="33"/>
  <c r="BG184" i="33" l="1"/>
  <c r="BG167" i="33"/>
  <c r="BG239" i="33"/>
  <c r="BG251" i="33" s="1"/>
  <c r="BG224" i="33"/>
  <c r="BG236" i="33" s="1"/>
  <c r="BG57" i="33"/>
  <c r="BG57" i="59" s="1"/>
  <c r="BG56" i="59"/>
  <c r="BG64" i="33"/>
  <c r="BG55" i="33"/>
  <c r="BG55" i="59"/>
  <c r="BH59" i="33"/>
  <c r="BG355" i="51"/>
  <c r="BG354" i="51"/>
  <c r="BG353" i="51"/>
  <c r="BG352" i="51"/>
  <c r="BG351" i="51"/>
  <c r="BG350" i="51"/>
  <c r="BG349" i="51"/>
  <c r="BG348" i="51"/>
  <c r="BG347" i="51"/>
  <c r="BG346" i="51"/>
  <c r="BG345" i="51"/>
  <c r="BG344" i="51"/>
  <c r="BG65" i="33" l="1"/>
  <c r="BH84" i="33" s="1"/>
  <c r="BG61" i="59"/>
  <c r="BI61" i="33"/>
  <c r="BH60" i="33"/>
  <c r="BG71" i="33"/>
  <c r="BG113" i="33"/>
  <c r="BG119" i="33" s="1"/>
  <c r="BG186" i="33"/>
  <c r="BG185" i="33"/>
  <c r="BG114" i="33" s="1"/>
  <c r="BI59" i="59" l="1"/>
  <c r="BJ62" i="33"/>
  <c r="BG63" i="59"/>
  <c r="BG70" i="33"/>
  <c r="BH91" i="33"/>
  <c r="BH9" i="55"/>
  <c r="BH4" i="56"/>
  <c r="BH58" i="59"/>
  <c r="BH107" i="49" l="1"/>
  <c r="BH106" i="49" s="1"/>
  <c r="BH109" i="49" s="1"/>
  <c r="BH103" i="49" s="1"/>
  <c r="BH107" i="48"/>
  <c r="BH106" i="48" s="1"/>
  <c r="BH109" i="48" s="1"/>
  <c r="BH103" i="48" s="1"/>
  <c r="BH107" i="47"/>
  <c r="BH106" i="47" s="1"/>
  <c r="BH109" i="47" s="1"/>
  <c r="BH103" i="47" s="1"/>
  <c r="BH107" i="46"/>
  <c r="BH106" i="46" s="1"/>
  <c r="BH109" i="46" s="1"/>
  <c r="BH103" i="46" s="1"/>
  <c r="BH107" i="45"/>
  <c r="BH106" i="45" s="1"/>
  <c r="BH109" i="45" s="1"/>
  <c r="BH103" i="45" s="1"/>
  <c r="BH107" i="44"/>
  <c r="BH106" i="44" s="1"/>
  <c r="BH109" i="44" s="1"/>
  <c r="BH103" i="44" s="1"/>
  <c r="BH107" i="40"/>
  <c r="BH106" i="40" s="1"/>
  <c r="BH109" i="40" s="1"/>
  <c r="BH103" i="40" s="1"/>
  <c r="BH107" i="43"/>
  <c r="BH106" i="43" s="1"/>
  <c r="BH109" i="43" s="1"/>
  <c r="BH103" i="43" s="1"/>
  <c r="BH107" i="41"/>
  <c r="BH106" i="41" s="1"/>
  <c r="BH109" i="41" s="1"/>
  <c r="BH103" i="41" s="1"/>
  <c r="BH107" i="42"/>
  <c r="BH106" i="42" s="1"/>
  <c r="BH109" i="42" s="1"/>
  <c r="BH103" i="42" s="1"/>
  <c r="BH107" i="32"/>
  <c r="BH106" i="32" s="1"/>
  <c r="BH109" i="32" s="1"/>
  <c r="BH103" i="32" s="1"/>
  <c r="BH107" i="1"/>
  <c r="BH8" i="55"/>
  <c r="BG3" i="56"/>
  <c r="BG81" i="49"/>
  <c r="BG62" i="49" s="1"/>
  <c r="BG63" i="49" s="1"/>
  <c r="BG81" i="48"/>
  <c r="BG62" i="48" s="1"/>
  <c r="BG63" i="48" s="1"/>
  <c r="BG81" i="47"/>
  <c r="BG62" i="47" s="1"/>
  <c r="BG63" i="47" s="1"/>
  <c r="BG81" i="46"/>
  <c r="BG62" i="46" s="1"/>
  <c r="BG63" i="46" s="1"/>
  <c r="BG81" i="45"/>
  <c r="BG62" i="45" s="1"/>
  <c r="BG63" i="45" s="1"/>
  <c r="BG81" i="40"/>
  <c r="BG62" i="40" s="1"/>
  <c r="BG63" i="40" s="1"/>
  <c r="BG81" i="44"/>
  <c r="BG62" i="44" s="1"/>
  <c r="BG63" i="44" s="1"/>
  <c r="BG81" i="43"/>
  <c r="BG62" i="43" s="1"/>
  <c r="BG63" i="43" s="1"/>
  <c r="BG81" i="42"/>
  <c r="BG62" i="42" s="1"/>
  <c r="BG63" i="42" s="1"/>
  <c r="BG81" i="41"/>
  <c r="BG62" i="41" s="1"/>
  <c r="BG63" i="41" s="1"/>
  <c r="BG81" i="32"/>
  <c r="BG62" i="32" s="1"/>
  <c r="BG63" i="32" s="1"/>
  <c r="BG81" i="1"/>
  <c r="BG62" i="1" s="1"/>
  <c r="BG63" i="1" s="1"/>
  <c r="BG62" i="59"/>
  <c r="BH72" i="33"/>
  <c r="BH64" i="59" l="1"/>
  <c r="BG64" i="41"/>
  <c r="BG65" i="41" s="1"/>
  <c r="BG68" i="41" s="1"/>
  <c r="BG155" i="41"/>
  <c r="BG155" i="40"/>
  <c r="BG64" i="40"/>
  <c r="BG65" i="40" s="1"/>
  <c r="BG68" i="40" s="1"/>
  <c r="BG155" i="48"/>
  <c r="BG64" i="48"/>
  <c r="BG65" i="48" s="1"/>
  <c r="BG68" i="48" s="1"/>
  <c r="BH106" i="1"/>
  <c r="BH97" i="33"/>
  <c r="BH101" i="43"/>
  <c r="BH213" i="33" s="1"/>
  <c r="BH66" i="43"/>
  <c r="BH101" i="46"/>
  <c r="BH217" i="33" s="1"/>
  <c r="BH66" i="46"/>
  <c r="BG155" i="42"/>
  <c r="BG64" i="42"/>
  <c r="BG65" i="42" s="1"/>
  <c r="BG68" i="42" s="1"/>
  <c r="BG155" i="45"/>
  <c r="BG64" i="45"/>
  <c r="BG65" i="45" s="1"/>
  <c r="BG68" i="45" s="1"/>
  <c r="BG155" i="49"/>
  <c r="BG64" i="49"/>
  <c r="BG65" i="49" s="1"/>
  <c r="BG68" i="49" s="1"/>
  <c r="BH101" i="32"/>
  <c r="BH210" i="33" s="1"/>
  <c r="BH66" i="32"/>
  <c r="BH101" i="40"/>
  <c r="BH214" i="33" s="1"/>
  <c r="BH66" i="40"/>
  <c r="BH101" i="47"/>
  <c r="BH218" i="33" s="1"/>
  <c r="BH66" i="47"/>
  <c r="BG155" i="43"/>
  <c r="BG64" i="43"/>
  <c r="BG65" i="43" s="1"/>
  <c r="BG68" i="43" s="1"/>
  <c r="BG64" i="46"/>
  <c r="BG65" i="46" s="1"/>
  <c r="BG68" i="46" s="1"/>
  <c r="BG155" i="46"/>
  <c r="BG55" i="56"/>
  <c r="BG56" i="56" s="1"/>
  <c r="BG37" i="56"/>
  <c r="BG38" i="56" s="1"/>
  <c r="BG47" i="56"/>
  <c r="BG42" i="56"/>
  <c r="BG43" i="56" s="1"/>
  <c r="BH101" i="42"/>
  <c r="BH212" i="33" s="1"/>
  <c r="BH66" i="42"/>
  <c r="BH101" i="44"/>
  <c r="BH215" i="33" s="1"/>
  <c r="BH66" i="44"/>
  <c r="BH101" i="48"/>
  <c r="BH219" i="33" s="1"/>
  <c r="BH66" i="48"/>
  <c r="BG64" i="1"/>
  <c r="BG65" i="1" s="1"/>
  <c r="BG155" i="1"/>
  <c r="BG155" i="32"/>
  <c r="BG64" i="32"/>
  <c r="BG65" i="32" s="1"/>
  <c r="BG68" i="32" s="1"/>
  <c r="BG155" i="44"/>
  <c r="BG64" i="44"/>
  <c r="BG65" i="44" s="1"/>
  <c r="BG68" i="44" s="1"/>
  <c r="BG155" i="47"/>
  <c r="BG64" i="47"/>
  <c r="BG65" i="47" s="1"/>
  <c r="BG68" i="47" s="1"/>
  <c r="BH90" i="33"/>
  <c r="BH83" i="33"/>
  <c r="BH101" i="41"/>
  <c r="BH211" i="33" s="1"/>
  <c r="BH66" i="41"/>
  <c r="BH101" i="45"/>
  <c r="BH216" i="33" s="1"/>
  <c r="BH66" i="45"/>
  <c r="BH101" i="49"/>
  <c r="BH220" i="33" s="1"/>
  <c r="BH66" i="49"/>
  <c r="BG139" i="46" l="1"/>
  <c r="BG73" i="46"/>
  <c r="BH74" i="46" s="1"/>
  <c r="BG84" i="47"/>
  <c r="BG139" i="47"/>
  <c r="BG73" i="47"/>
  <c r="BH74" i="47" s="1"/>
  <c r="BG139" i="32"/>
  <c r="BG73" i="32"/>
  <c r="BH74" i="32" s="1"/>
  <c r="BG60" i="56"/>
  <c r="BG133" i="33" s="1"/>
  <c r="BG59" i="56"/>
  <c r="BG139" i="43"/>
  <c r="BG73" i="43"/>
  <c r="BH74" i="43" s="1"/>
  <c r="BG139" i="49"/>
  <c r="BG73" i="49"/>
  <c r="BH74" i="49" s="1"/>
  <c r="BG139" i="42"/>
  <c r="BG73" i="42"/>
  <c r="BH74" i="42" s="1"/>
  <c r="BG139" i="48"/>
  <c r="BG73" i="48"/>
  <c r="BH74" i="48" s="1"/>
  <c r="BG139" i="41"/>
  <c r="BG73" i="41"/>
  <c r="BH74" i="41" s="1"/>
  <c r="BG52" i="56"/>
  <c r="BG84" i="44"/>
  <c r="BG139" i="44"/>
  <c r="BG73" i="44"/>
  <c r="BH74" i="44" s="1"/>
  <c r="BH41" i="56"/>
  <c r="BG84" i="45"/>
  <c r="BG139" i="45"/>
  <c r="BG73" i="45"/>
  <c r="BH74" i="45" s="1"/>
  <c r="BG139" i="40"/>
  <c r="BG73" i="40"/>
  <c r="BH74" i="40" s="1"/>
  <c r="BG68" i="1"/>
  <c r="BG43" i="33"/>
  <c r="BH46" i="56"/>
  <c r="BG49" i="56"/>
  <c r="BH109" i="1"/>
  <c r="BH103" i="1" s="1"/>
  <c r="BH96" i="33"/>
  <c r="BH104" i="33" s="1"/>
  <c r="BG84" i="40" l="1"/>
  <c r="BG84" i="43"/>
  <c r="BG84" i="49"/>
  <c r="BG87" i="49" s="1"/>
  <c r="BG38" i="33"/>
  <c r="BG42" i="33"/>
  <c r="BG47" i="59" s="1"/>
  <c r="BG44" i="33"/>
  <c r="BG40" i="33"/>
  <c r="BG46" i="33"/>
  <c r="BG49" i="59" s="1"/>
  <c r="BG139" i="1"/>
  <c r="BG73" i="1"/>
  <c r="BH74" i="1" s="1"/>
  <c r="BG88" i="44"/>
  <c r="BG87" i="44"/>
  <c r="BH85" i="48"/>
  <c r="BH286" i="51"/>
  <c r="BH61" i="48"/>
  <c r="BG88" i="49"/>
  <c r="BG88" i="47"/>
  <c r="BG87" i="47"/>
  <c r="BH101" i="1"/>
  <c r="BH209" i="33" s="1"/>
  <c r="BH66" i="1"/>
  <c r="BG48" i="56"/>
  <c r="BH85" i="40"/>
  <c r="BH281" i="51"/>
  <c r="BH61" i="40"/>
  <c r="BH85" i="45"/>
  <c r="BH283" i="51"/>
  <c r="BH61" i="45"/>
  <c r="BG84" i="41"/>
  <c r="BG84" i="42"/>
  <c r="BH85" i="43"/>
  <c r="BH280" i="51"/>
  <c r="BH61" i="43"/>
  <c r="BG61" i="56"/>
  <c r="BG132" i="33"/>
  <c r="BG75" i="59" s="1"/>
  <c r="BG84" i="32"/>
  <c r="BG84" i="46"/>
  <c r="BH85" i="44"/>
  <c r="BH282" i="51"/>
  <c r="BH61" i="44"/>
  <c r="BG84" i="48"/>
  <c r="BH85" i="49"/>
  <c r="BH287" i="51"/>
  <c r="BH61" i="49"/>
  <c r="BH85" i="47"/>
  <c r="BH285" i="51"/>
  <c r="BH61" i="47"/>
  <c r="BG88" i="40"/>
  <c r="BG87" i="40"/>
  <c r="BG88" i="45"/>
  <c r="BG87" i="45"/>
  <c r="BH85" i="41"/>
  <c r="BH278" i="51"/>
  <c r="BH61" i="41"/>
  <c r="BH85" i="42"/>
  <c r="BH279" i="51"/>
  <c r="BH61" i="42"/>
  <c r="BG87" i="43"/>
  <c r="BG88" i="43"/>
  <c r="BH85" i="32"/>
  <c r="BH277" i="51"/>
  <c r="BH61" i="32"/>
  <c r="BH85" i="46"/>
  <c r="BH284" i="51"/>
  <c r="BH61" i="46"/>
  <c r="BG132" i="40" l="1"/>
  <c r="BG133" i="40" s="1"/>
  <c r="BG134" i="40" s="1"/>
  <c r="BF79" i="40" s="1"/>
  <c r="BG148" i="40" s="1"/>
  <c r="BG209" i="51"/>
  <c r="BG225" i="51" s="1"/>
  <c r="BG90" i="40"/>
  <c r="BF129" i="40"/>
  <c r="BF131" i="40" s="1"/>
  <c r="BF140" i="40" s="1"/>
  <c r="BG130" i="40"/>
  <c r="BG88" i="32"/>
  <c r="BG87" i="32"/>
  <c r="BG88" i="41"/>
  <c r="BG87" i="41"/>
  <c r="BH85" i="1"/>
  <c r="BH49" i="33" s="1"/>
  <c r="BH51" i="59" s="1"/>
  <c r="BH276" i="51"/>
  <c r="BH61" i="1"/>
  <c r="BH67" i="41"/>
  <c r="DY51" i="57"/>
  <c r="BH77" i="41"/>
  <c r="BH128" i="41"/>
  <c r="BH78" i="41"/>
  <c r="BH112" i="41"/>
  <c r="BH67" i="47"/>
  <c r="DY58" i="57"/>
  <c r="BH78" i="47"/>
  <c r="BH128" i="47"/>
  <c r="BH77" i="47"/>
  <c r="BH112" i="47"/>
  <c r="BH67" i="49"/>
  <c r="DY60" i="57"/>
  <c r="BH77" i="49"/>
  <c r="BH78" i="49"/>
  <c r="BH128" i="49"/>
  <c r="BH112" i="49"/>
  <c r="BG88" i="48"/>
  <c r="BG87" i="48"/>
  <c r="BH67" i="45"/>
  <c r="DY56" i="57"/>
  <c r="BH78" i="45"/>
  <c r="BH77" i="45"/>
  <c r="BH128" i="45"/>
  <c r="BH112" i="45"/>
  <c r="BH67" i="40"/>
  <c r="BH128" i="40"/>
  <c r="DY54" i="57"/>
  <c r="BH78" i="40"/>
  <c r="BH77" i="40"/>
  <c r="BH112" i="40"/>
  <c r="BG132" i="49"/>
  <c r="BG133" i="49" s="1"/>
  <c r="BG134" i="49" s="1"/>
  <c r="BF79" i="49" s="1"/>
  <c r="BG148" i="49" s="1"/>
  <c r="BG215" i="51"/>
  <c r="BG231" i="51" s="1"/>
  <c r="BG90" i="49"/>
  <c r="BF129" i="49"/>
  <c r="BF131" i="49" s="1"/>
  <c r="BF140" i="49" s="1"/>
  <c r="BG130" i="49"/>
  <c r="BG132" i="45"/>
  <c r="BG133" i="45" s="1"/>
  <c r="BG134" i="45" s="1"/>
  <c r="BF79" i="45" s="1"/>
  <c r="BG148" i="45" s="1"/>
  <c r="BG211" i="51"/>
  <c r="BG227" i="51" s="1"/>
  <c r="BG90" i="45"/>
  <c r="BF129" i="45"/>
  <c r="BF131" i="45" s="1"/>
  <c r="BF140" i="45" s="1"/>
  <c r="BG130" i="45"/>
  <c r="BH67" i="44"/>
  <c r="DY55" i="57"/>
  <c r="BH77" i="44"/>
  <c r="BH78" i="44"/>
  <c r="BH128" i="44"/>
  <c r="BH112" i="44"/>
  <c r="BG62" i="56"/>
  <c r="BG135" i="33" s="1"/>
  <c r="BG134" i="33"/>
  <c r="BG76" i="59" s="1"/>
  <c r="BH67" i="48"/>
  <c r="DY59" i="57"/>
  <c r="BH128" i="48"/>
  <c r="BH77" i="48"/>
  <c r="BH78" i="48"/>
  <c r="BH112" i="48"/>
  <c r="BH67" i="42"/>
  <c r="DY52" i="57"/>
  <c r="BH128" i="42"/>
  <c r="BH78" i="42"/>
  <c r="BH77" i="42"/>
  <c r="BH112" i="42"/>
  <c r="BH67" i="46"/>
  <c r="DY57" i="57"/>
  <c r="BH78" i="46"/>
  <c r="BH77" i="46"/>
  <c r="BH128" i="46"/>
  <c r="BH112" i="46"/>
  <c r="BH67" i="32"/>
  <c r="DY50" i="57"/>
  <c r="BH78" i="32"/>
  <c r="BH77" i="32"/>
  <c r="BH128" i="32"/>
  <c r="BH112" i="32"/>
  <c r="BG132" i="43"/>
  <c r="BG133" i="43" s="1"/>
  <c r="BG134" i="43" s="1"/>
  <c r="BF79" i="43" s="1"/>
  <c r="BG148" i="43" s="1"/>
  <c r="BG208" i="51"/>
  <c r="BG224" i="51" s="1"/>
  <c r="BG90" i="43"/>
  <c r="BF129" i="43"/>
  <c r="BF131" i="43" s="1"/>
  <c r="BF140" i="43" s="1"/>
  <c r="BG130" i="43"/>
  <c r="BG88" i="46"/>
  <c r="BG87" i="46"/>
  <c r="BH67" i="43"/>
  <c r="DY53" i="57"/>
  <c r="BH78" i="43"/>
  <c r="BH77" i="43"/>
  <c r="BH128" i="43"/>
  <c r="BH112" i="43"/>
  <c r="BG88" i="42"/>
  <c r="BG87" i="42"/>
  <c r="BG132" i="47"/>
  <c r="BG133" i="47" s="1"/>
  <c r="BG134" i="47" s="1"/>
  <c r="BF79" i="47" s="1"/>
  <c r="BG148" i="47" s="1"/>
  <c r="BG213" i="51"/>
  <c r="BG229" i="51" s="1"/>
  <c r="BG90" i="47"/>
  <c r="BF129" i="47"/>
  <c r="BF131" i="47" s="1"/>
  <c r="BF140" i="47" s="1"/>
  <c r="BG130" i="47"/>
  <c r="BG132" i="44"/>
  <c r="BG133" i="44" s="1"/>
  <c r="BG134" i="44" s="1"/>
  <c r="BF79" i="44" s="1"/>
  <c r="BG148" i="44" s="1"/>
  <c r="BG210" i="51"/>
  <c r="BG226" i="51" s="1"/>
  <c r="BG90" i="44"/>
  <c r="BF129" i="44"/>
  <c r="BF131" i="44" s="1"/>
  <c r="BF140" i="44" s="1"/>
  <c r="BG130" i="44"/>
  <c r="BG84" i="1"/>
  <c r="BG88" i="1" l="1"/>
  <c r="BG87" i="1"/>
  <c r="BG51" i="33" s="1"/>
  <c r="BG52" i="59" s="1"/>
  <c r="BG48" i="33"/>
  <c r="BH119" i="46"/>
  <c r="BH116" i="46"/>
  <c r="BH114" i="46"/>
  <c r="BH115" i="46" s="1"/>
  <c r="BG77" i="59"/>
  <c r="BH50" i="47"/>
  <c r="BH50" i="42"/>
  <c r="BH50" i="45"/>
  <c r="BH50" i="32"/>
  <c r="BH50" i="44"/>
  <c r="BH50" i="46"/>
  <c r="BH50" i="40"/>
  <c r="BH50" i="41"/>
  <c r="BH50" i="49"/>
  <c r="BH50" i="1"/>
  <c r="BH50" i="48"/>
  <c r="BH50" i="43"/>
  <c r="BG93" i="45"/>
  <c r="BG94" i="45" s="1"/>
  <c r="BG91" i="45"/>
  <c r="BH67" i="1"/>
  <c r="BH45" i="33" s="1"/>
  <c r="BH39" i="33"/>
  <c r="DY49" i="57"/>
  <c r="DY61" i="57" s="1"/>
  <c r="BH128" i="1"/>
  <c r="BH78" i="1"/>
  <c r="BH77" i="1"/>
  <c r="BH112" i="1"/>
  <c r="BG132" i="32"/>
  <c r="BG133" i="32" s="1"/>
  <c r="BG134" i="32" s="1"/>
  <c r="BF79" i="32" s="1"/>
  <c r="BG148" i="32" s="1"/>
  <c r="BG205" i="51"/>
  <c r="BG221" i="51" s="1"/>
  <c r="BG90" i="32"/>
  <c r="BG130" i="32"/>
  <c r="BF129" i="32"/>
  <c r="BF131" i="32" s="1"/>
  <c r="BF140" i="32" s="1"/>
  <c r="BG93" i="47"/>
  <c r="BG94" i="47" s="1"/>
  <c r="BG91" i="47"/>
  <c r="BG132" i="42"/>
  <c r="BG133" i="42" s="1"/>
  <c r="BG134" i="42" s="1"/>
  <c r="BF79" i="42" s="1"/>
  <c r="BG148" i="42" s="1"/>
  <c r="BG207" i="51"/>
  <c r="BG223" i="51" s="1"/>
  <c r="BG90" i="42"/>
  <c r="BG130" i="42"/>
  <c r="BF129" i="42"/>
  <c r="BF131" i="42" s="1"/>
  <c r="BF140" i="42" s="1"/>
  <c r="BH119" i="32"/>
  <c r="BH116" i="32"/>
  <c r="BH114" i="32"/>
  <c r="BH115" i="32" s="1"/>
  <c r="BH119" i="44"/>
  <c r="BH116" i="44"/>
  <c r="BH114" i="44"/>
  <c r="BH115" i="44" s="1"/>
  <c r="BH119" i="41"/>
  <c r="BH116" i="41"/>
  <c r="BH114" i="41"/>
  <c r="BH115" i="41" s="1"/>
  <c r="BH290" i="51"/>
  <c r="BH288" i="51"/>
  <c r="BG132" i="41"/>
  <c r="BG133" i="41" s="1"/>
  <c r="BG134" i="41" s="1"/>
  <c r="BF79" i="41" s="1"/>
  <c r="BG148" i="41" s="1"/>
  <c r="BG206" i="51"/>
  <c r="BG222" i="51" s="1"/>
  <c r="BG90" i="41"/>
  <c r="BG130" i="41"/>
  <c r="BF129" i="41"/>
  <c r="BF131" i="41" s="1"/>
  <c r="BF140" i="41" s="1"/>
  <c r="BH116" i="43"/>
  <c r="BH119" i="43"/>
  <c r="BH114" i="43"/>
  <c r="BH115" i="43" s="1"/>
  <c r="BG132" i="46"/>
  <c r="BG133" i="46" s="1"/>
  <c r="BG134" i="46" s="1"/>
  <c r="BF79" i="46" s="1"/>
  <c r="BG148" i="46" s="1"/>
  <c r="BG212" i="51"/>
  <c r="BG228" i="51" s="1"/>
  <c r="BG90" i="46"/>
  <c r="BF129" i="46"/>
  <c r="BF131" i="46" s="1"/>
  <c r="BF140" i="46" s="1"/>
  <c r="BG130" i="46"/>
  <c r="BG93" i="43"/>
  <c r="BG94" i="43" s="1"/>
  <c r="BG91" i="43"/>
  <c r="BH116" i="48"/>
  <c r="BH119" i="48"/>
  <c r="BH114" i="48"/>
  <c r="BH115" i="48" s="1"/>
  <c r="BH119" i="45"/>
  <c r="BH116" i="45"/>
  <c r="BH114" i="45"/>
  <c r="BH115" i="45" s="1"/>
  <c r="BG132" i="48"/>
  <c r="BG133" i="48" s="1"/>
  <c r="BG134" i="48" s="1"/>
  <c r="BF79" i="48" s="1"/>
  <c r="BG148" i="48" s="1"/>
  <c r="BG214" i="51"/>
  <c r="BG230" i="51" s="1"/>
  <c r="BG90" i="48"/>
  <c r="BF129" i="48"/>
  <c r="BF131" i="48" s="1"/>
  <c r="BF140" i="48" s="1"/>
  <c r="BG130" i="48"/>
  <c r="BH116" i="47"/>
  <c r="BH119" i="47"/>
  <c r="BH114" i="47"/>
  <c r="BH115" i="47" s="1"/>
  <c r="BG93" i="44"/>
  <c r="BG94" i="44" s="1"/>
  <c r="BG91" i="44"/>
  <c r="BH119" i="42"/>
  <c r="BH116" i="42"/>
  <c r="BH114" i="42"/>
  <c r="BH115" i="42" s="1"/>
  <c r="BG93" i="49"/>
  <c r="BG94" i="49" s="1"/>
  <c r="BG91" i="49"/>
  <c r="BH119" i="40"/>
  <c r="BH116" i="40"/>
  <c r="BH114" i="40"/>
  <c r="BH115" i="40" s="1"/>
  <c r="BH119" i="49"/>
  <c r="BH116" i="49"/>
  <c r="BH114" i="49"/>
  <c r="BH115" i="49" s="1"/>
  <c r="BG93" i="40"/>
  <c r="BG94" i="40" s="1"/>
  <c r="BG91" i="40"/>
  <c r="BH124" i="45" l="1"/>
  <c r="BH121" i="45"/>
  <c r="BH102" i="45"/>
  <c r="BH71" i="45" s="1"/>
  <c r="BH70" i="45" s="1"/>
  <c r="BH124" i="48"/>
  <c r="BH121" i="48"/>
  <c r="BH102" i="48"/>
  <c r="BH71" i="48" s="1"/>
  <c r="BH70" i="48" s="1"/>
  <c r="BG93" i="41"/>
  <c r="BG94" i="41" s="1"/>
  <c r="BG91" i="41"/>
  <c r="BH48" i="59"/>
  <c r="BH119" i="1"/>
  <c r="BH116" i="1"/>
  <c r="BH114" i="1"/>
  <c r="BH115" i="1" s="1"/>
  <c r="BG53" i="33"/>
  <c r="BG54" i="59" s="1"/>
  <c r="BG52" i="33"/>
  <c r="BG53" i="59" s="1"/>
  <c r="BG87" i="33"/>
  <c r="BG50" i="59"/>
  <c r="BG369" i="33"/>
  <c r="BG375" i="33" s="1"/>
  <c r="BG376" i="33" s="1"/>
  <c r="BH124" i="42"/>
  <c r="BH121" i="42"/>
  <c r="BH102" i="42"/>
  <c r="BH71" i="42" s="1"/>
  <c r="BH70" i="42" s="1"/>
  <c r="BG93" i="46"/>
  <c r="BG94" i="46" s="1"/>
  <c r="BG91" i="46"/>
  <c r="BH124" i="43"/>
  <c r="BH102" i="43"/>
  <c r="BH71" i="43" s="1"/>
  <c r="BH70" i="43" s="1"/>
  <c r="BH121" i="43"/>
  <c r="BH124" i="32"/>
  <c r="BH121" i="32"/>
  <c r="BH102" i="32"/>
  <c r="BH71" i="32" s="1"/>
  <c r="BH70" i="32" s="1"/>
  <c r="BG93" i="42"/>
  <c r="BG94" i="42" s="1"/>
  <c r="BG91" i="42"/>
  <c r="BG93" i="32"/>
  <c r="BG94" i="32" s="1"/>
  <c r="BG91" i="32"/>
  <c r="BH124" i="46"/>
  <c r="BH121" i="46"/>
  <c r="BH102" i="46"/>
  <c r="BH71" i="46" s="1"/>
  <c r="BH70" i="46" s="1"/>
  <c r="BH124" i="49"/>
  <c r="BH121" i="49"/>
  <c r="BH102" i="49"/>
  <c r="BH71" i="49" s="1"/>
  <c r="BH70" i="49" s="1"/>
  <c r="BH124" i="40"/>
  <c r="BH121" i="40"/>
  <c r="BH102" i="40"/>
  <c r="BH71" i="40" s="1"/>
  <c r="BH70" i="40" s="1"/>
  <c r="BH121" i="47"/>
  <c r="BH124" i="47"/>
  <c r="BH102" i="47"/>
  <c r="BH71" i="47" s="1"/>
  <c r="BH70" i="47" s="1"/>
  <c r="BG93" i="48"/>
  <c r="BG94" i="48" s="1"/>
  <c r="BG91" i="48"/>
  <c r="BH298" i="51"/>
  <c r="BH292" i="51"/>
  <c r="BH296" i="51"/>
  <c r="BH291" i="51"/>
  <c r="BH294" i="51"/>
  <c r="BH297" i="51"/>
  <c r="BH300" i="51"/>
  <c r="BH299" i="51"/>
  <c r="BH295" i="51"/>
  <c r="BH293" i="51"/>
  <c r="BH301" i="51"/>
  <c r="BH124" i="41"/>
  <c r="BH121" i="41"/>
  <c r="BH102" i="41"/>
  <c r="BH71" i="41" s="1"/>
  <c r="BH70" i="41" s="1"/>
  <c r="BH124" i="44"/>
  <c r="BH121" i="44"/>
  <c r="BH102" i="44"/>
  <c r="BH71" i="44" s="1"/>
  <c r="BH70" i="44" s="1"/>
  <c r="BG132" i="1"/>
  <c r="BG133" i="1" s="1"/>
  <c r="BG134" i="1" s="1"/>
  <c r="BG204" i="51"/>
  <c r="BG220" i="51" s="1"/>
  <c r="BG90" i="1"/>
  <c r="BG130" i="1"/>
  <c r="BF129" i="1"/>
  <c r="BH305" i="51" l="1"/>
  <c r="BH309" i="51" s="1"/>
  <c r="BF131" i="1"/>
  <c r="BF140" i="1" s="1"/>
  <c r="BF137" i="1"/>
  <c r="BH160" i="33"/>
  <c r="BH86" i="40"/>
  <c r="BH161" i="33"/>
  <c r="BH86" i="44"/>
  <c r="BH163" i="33"/>
  <c r="BH86" i="46"/>
  <c r="BH158" i="33"/>
  <c r="BH86" i="42"/>
  <c r="BH124" i="1"/>
  <c r="BH121" i="1"/>
  <c r="BH124" i="33" s="1"/>
  <c r="BH101" i="33" s="1"/>
  <c r="BH102" i="1"/>
  <c r="BH71" i="1" s="1"/>
  <c r="BH165" i="33"/>
  <c r="BH86" i="48"/>
  <c r="BF79" i="1"/>
  <c r="BG148" i="1" s="1"/>
  <c r="BG136" i="1"/>
  <c r="BH166" i="33"/>
  <c r="BH86" i="49"/>
  <c r="BH156" i="33"/>
  <c r="BH86" i="32"/>
  <c r="BH304" i="51"/>
  <c r="BH164" i="33"/>
  <c r="BH86" i="47"/>
  <c r="BH159" i="33"/>
  <c r="BH86" i="43"/>
  <c r="BG93" i="1"/>
  <c r="BG94" i="1" s="1"/>
  <c r="BG91" i="1"/>
  <c r="BH157" i="33"/>
  <c r="BH86" i="41"/>
  <c r="BH162" i="33"/>
  <c r="BH86" i="45"/>
  <c r="BH246" i="33" l="1"/>
  <c r="BH231" i="33"/>
  <c r="BH248" i="33"/>
  <c r="BH233" i="33"/>
  <c r="BH155" i="33"/>
  <c r="BH86" i="1"/>
  <c r="BH247" i="33"/>
  <c r="BH232" i="33"/>
  <c r="BH244" i="33"/>
  <c r="BH229" i="33"/>
  <c r="BH240" i="33"/>
  <c r="BH225" i="33"/>
  <c r="BH249" i="33"/>
  <c r="BH234" i="33"/>
  <c r="BH308" i="51"/>
  <c r="BH310" i="51" s="1"/>
  <c r="BH306" i="51"/>
  <c r="BH250" i="33"/>
  <c r="BH235" i="33"/>
  <c r="BH241" i="33"/>
  <c r="BH226" i="33"/>
  <c r="BH243" i="33"/>
  <c r="BH228" i="33"/>
  <c r="BH70" i="1"/>
  <c r="BH5" i="59" s="1"/>
  <c r="BH56" i="33"/>
  <c r="BH242" i="33"/>
  <c r="BH227" i="33"/>
  <c r="BH245" i="33"/>
  <c r="BH230" i="33"/>
  <c r="BH347" i="51" l="1"/>
  <c r="BH351" i="51"/>
  <c r="BH355" i="51"/>
  <c r="BH346" i="51"/>
  <c r="BH350" i="51"/>
  <c r="BH354" i="51"/>
  <c r="BH345" i="51"/>
  <c r="BH349" i="51"/>
  <c r="BH353" i="51"/>
  <c r="BH344" i="51"/>
  <c r="BH348" i="51"/>
  <c r="BH352" i="51"/>
  <c r="BH57" i="33"/>
  <c r="BH57" i="59" s="1"/>
  <c r="BH56" i="59"/>
  <c r="BH64" i="33"/>
  <c r="BH184" i="33"/>
  <c r="BH167" i="33"/>
  <c r="BH239" i="33"/>
  <c r="BH251" i="33" s="1"/>
  <c r="BH224" i="33"/>
  <c r="BH236" i="33" s="1"/>
  <c r="BH55" i="33"/>
  <c r="BH55" i="59"/>
  <c r="BI59" i="33"/>
  <c r="BH65" i="33" l="1"/>
  <c r="BI84" i="33" s="1"/>
  <c r="BH61" i="59"/>
  <c r="BJ61" i="33"/>
  <c r="BK62" i="33" s="1"/>
  <c r="BI60" i="33"/>
  <c r="BH71" i="33"/>
  <c r="BH113" i="33"/>
  <c r="BH119" i="33" s="1"/>
  <c r="BH186" i="33"/>
  <c r="BH185" i="33"/>
  <c r="BH114" i="33" s="1"/>
  <c r="BH63" i="59" l="1"/>
  <c r="BH70" i="33"/>
  <c r="BI4" i="56"/>
  <c r="BI58" i="59"/>
  <c r="BI91" i="33"/>
  <c r="BI9" i="55"/>
  <c r="BH3" i="56" l="1"/>
  <c r="BH81" i="49"/>
  <c r="BH62" i="49" s="1"/>
  <c r="BH63" i="49" s="1"/>
  <c r="BH81" i="48"/>
  <c r="BH62" i="48" s="1"/>
  <c r="BH63" i="48" s="1"/>
  <c r="BH81" i="47"/>
  <c r="BH62" i="47" s="1"/>
  <c r="BH63" i="47" s="1"/>
  <c r="BH81" i="45"/>
  <c r="BH62" i="45" s="1"/>
  <c r="BH63" i="45" s="1"/>
  <c r="BH81" i="46"/>
  <c r="BH62" i="46" s="1"/>
  <c r="BH63" i="46" s="1"/>
  <c r="BH81" i="44"/>
  <c r="BH62" i="44" s="1"/>
  <c r="BH63" i="44" s="1"/>
  <c r="BH81" i="40"/>
  <c r="BH62" i="40" s="1"/>
  <c r="BH63" i="40" s="1"/>
  <c r="BH81" i="43"/>
  <c r="BH62" i="43" s="1"/>
  <c r="BH63" i="43" s="1"/>
  <c r="BH81" i="41"/>
  <c r="BH62" i="41" s="1"/>
  <c r="BH63" i="41" s="1"/>
  <c r="BH81" i="42"/>
  <c r="BH62" i="42" s="1"/>
  <c r="BH63" i="42" s="1"/>
  <c r="BH81" i="1"/>
  <c r="BH62" i="1" s="1"/>
  <c r="BH63" i="1" s="1"/>
  <c r="BH81" i="32"/>
  <c r="BH62" i="32" s="1"/>
  <c r="BH63" i="32" s="1"/>
  <c r="BH62" i="59"/>
  <c r="BI72" i="33"/>
  <c r="BI107" i="49"/>
  <c r="BI106" i="49" s="1"/>
  <c r="BI109" i="49" s="1"/>
  <c r="BI103" i="49" s="1"/>
  <c r="BI107" i="48"/>
  <c r="BI106" i="48" s="1"/>
  <c r="BI109" i="48" s="1"/>
  <c r="BI103" i="48" s="1"/>
  <c r="BI107" i="47"/>
  <c r="BI106" i="47" s="1"/>
  <c r="BI109" i="47" s="1"/>
  <c r="BI103" i="47" s="1"/>
  <c r="BI107" i="46"/>
  <c r="BI106" i="46" s="1"/>
  <c r="BI109" i="46" s="1"/>
  <c r="BI103" i="46" s="1"/>
  <c r="BI107" i="45"/>
  <c r="BI106" i="45" s="1"/>
  <c r="BI109" i="45" s="1"/>
  <c r="BI103" i="45" s="1"/>
  <c r="BI107" i="40"/>
  <c r="BI106" i="40" s="1"/>
  <c r="BI109" i="40" s="1"/>
  <c r="BI103" i="40" s="1"/>
  <c r="BI107" i="43"/>
  <c r="BI106" i="43" s="1"/>
  <c r="BI109" i="43" s="1"/>
  <c r="BI103" i="43" s="1"/>
  <c r="BI107" i="44"/>
  <c r="BI106" i="44" s="1"/>
  <c r="BI109" i="44" s="1"/>
  <c r="BI103" i="44" s="1"/>
  <c r="BI107" i="42"/>
  <c r="BI106" i="42" s="1"/>
  <c r="BI109" i="42" s="1"/>
  <c r="BI103" i="42" s="1"/>
  <c r="BI107" i="32"/>
  <c r="BI106" i="32" s="1"/>
  <c r="BI109" i="32" s="1"/>
  <c r="BI103" i="32" s="1"/>
  <c r="BI107" i="41"/>
  <c r="BI106" i="41" s="1"/>
  <c r="BI109" i="41" s="1"/>
  <c r="BI103" i="41" s="1"/>
  <c r="BI107" i="1"/>
  <c r="BI8" i="55"/>
  <c r="BI101" i="41" l="1"/>
  <c r="BI211" i="33" s="1"/>
  <c r="BI66" i="41"/>
  <c r="BI101" i="43"/>
  <c r="BI213" i="33" s="1"/>
  <c r="BI66" i="43"/>
  <c r="BI101" i="47"/>
  <c r="BI218" i="33" s="1"/>
  <c r="BI66" i="47"/>
  <c r="BH64" i="1"/>
  <c r="BH65" i="1" s="1"/>
  <c r="BH155" i="1"/>
  <c r="BH155" i="40"/>
  <c r="BH64" i="40"/>
  <c r="BH65" i="40" s="1"/>
  <c r="BH68" i="40" s="1"/>
  <c r="BH155" i="47"/>
  <c r="BH64" i="47"/>
  <c r="BH65" i="47" s="1"/>
  <c r="BH68" i="47" s="1"/>
  <c r="BI101" i="40"/>
  <c r="BI214" i="33" s="1"/>
  <c r="BI66" i="40"/>
  <c r="BI101" i="48"/>
  <c r="BI219" i="33" s="1"/>
  <c r="BI66" i="48"/>
  <c r="BH155" i="42"/>
  <c r="BH64" i="42"/>
  <c r="BH65" i="42" s="1"/>
  <c r="BH68" i="42" s="1"/>
  <c r="BH155" i="44"/>
  <c r="BH64" i="44"/>
  <c r="BH65" i="44" s="1"/>
  <c r="BH68" i="44" s="1"/>
  <c r="BH155" i="48"/>
  <c r="BH64" i="48"/>
  <c r="BH65" i="48" s="1"/>
  <c r="BH68" i="48" s="1"/>
  <c r="BI90" i="33"/>
  <c r="BI83" i="33"/>
  <c r="BI101" i="45"/>
  <c r="BI216" i="33" s="1"/>
  <c r="BI66" i="45"/>
  <c r="BI101" i="49"/>
  <c r="BI220" i="33" s="1"/>
  <c r="BI66" i="49"/>
  <c r="BH155" i="32"/>
  <c r="BH64" i="32"/>
  <c r="BH65" i="32" s="1"/>
  <c r="BH68" i="32" s="1"/>
  <c r="BH64" i="41"/>
  <c r="BH65" i="41" s="1"/>
  <c r="BH68" i="41" s="1"/>
  <c r="BH155" i="41"/>
  <c r="BH64" i="46"/>
  <c r="BH65" i="46" s="1"/>
  <c r="BH68" i="46" s="1"/>
  <c r="BH155" i="46"/>
  <c r="BH155" i="49"/>
  <c r="BH64" i="49"/>
  <c r="BH65" i="49" s="1"/>
  <c r="BH68" i="49" s="1"/>
  <c r="BI101" i="32"/>
  <c r="BI210" i="33" s="1"/>
  <c r="BI66" i="32"/>
  <c r="BI101" i="42"/>
  <c r="BI212" i="33" s="1"/>
  <c r="BI66" i="42"/>
  <c r="BI106" i="1"/>
  <c r="BI97" i="33"/>
  <c r="BI101" i="44"/>
  <c r="BI215" i="33" s="1"/>
  <c r="BI66" i="44"/>
  <c r="BI101" i="46"/>
  <c r="BI217" i="33" s="1"/>
  <c r="BI66" i="46"/>
  <c r="BI64" i="59"/>
  <c r="BH155" i="43"/>
  <c r="BH64" i="43"/>
  <c r="BH65" i="43" s="1"/>
  <c r="BH68" i="43" s="1"/>
  <c r="BH155" i="45"/>
  <c r="BH64" i="45"/>
  <c r="BH65" i="45" s="1"/>
  <c r="BH68" i="45" s="1"/>
  <c r="BH55" i="56"/>
  <c r="BH56" i="56" s="1"/>
  <c r="BH37" i="56"/>
  <c r="BH38" i="56" s="1"/>
  <c r="BH47" i="56"/>
  <c r="BH42" i="56"/>
  <c r="BH43" i="56" s="1"/>
  <c r="BH139" i="45" l="1"/>
  <c r="BH73" i="45"/>
  <c r="BI74" i="45" s="1"/>
  <c r="BH139" i="49"/>
  <c r="BH73" i="49"/>
  <c r="BI74" i="49" s="1"/>
  <c r="BH139" i="44"/>
  <c r="BH73" i="44"/>
  <c r="BI74" i="44" s="1"/>
  <c r="BH139" i="47"/>
  <c r="BH73" i="47"/>
  <c r="BI74" i="47" s="1"/>
  <c r="BI41" i="56"/>
  <c r="BH49" i="56"/>
  <c r="BI46" i="56"/>
  <c r="BH139" i="41"/>
  <c r="BH73" i="41"/>
  <c r="BI74" i="41" s="1"/>
  <c r="BH68" i="1"/>
  <c r="BH43" i="33"/>
  <c r="BH139" i="43"/>
  <c r="BH73" i="43"/>
  <c r="BI74" i="43" s="1"/>
  <c r="BH139" i="32"/>
  <c r="BH73" i="32"/>
  <c r="BI74" i="32" s="1"/>
  <c r="BH139" i="48"/>
  <c r="BH73" i="48"/>
  <c r="BI74" i="48" s="1"/>
  <c r="BH139" i="42"/>
  <c r="BH73" i="42"/>
  <c r="BI74" i="42" s="1"/>
  <c r="BH139" i="40"/>
  <c r="BH73" i="40"/>
  <c r="BI74" i="40" s="1"/>
  <c r="BH60" i="56"/>
  <c r="BH133" i="33" s="1"/>
  <c r="BH59" i="56"/>
  <c r="BH52" i="56"/>
  <c r="BI109" i="1"/>
  <c r="BI103" i="1" s="1"/>
  <c r="BI96" i="33"/>
  <c r="BI104" i="33" s="1"/>
  <c r="BH139" i="46"/>
  <c r="BH73" i="46"/>
  <c r="BI74" i="46" s="1"/>
  <c r="BH84" i="42" l="1"/>
  <c r="BH84" i="40"/>
  <c r="BH84" i="41"/>
  <c r="BH84" i="44"/>
  <c r="BI84" i="40"/>
  <c r="BH87" i="40"/>
  <c r="BH88" i="40"/>
  <c r="BI85" i="48"/>
  <c r="BI286" i="51"/>
  <c r="BI61" i="48"/>
  <c r="BH46" i="33"/>
  <c r="BH49" i="59" s="1"/>
  <c r="BH139" i="1"/>
  <c r="BH73" i="1"/>
  <c r="BI74" i="1" s="1"/>
  <c r="BI85" i="47"/>
  <c r="BI285" i="51"/>
  <c r="BI61" i="47"/>
  <c r="BH84" i="49"/>
  <c r="BH84" i="46"/>
  <c r="BH61" i="56"/>
  <c r="BH132" i="33"/>
  <c r="BH75" i="59" s="1"/>
  <c r="BI85" i="42"/>
  <c r="BI279" i="51"/>
  <c r="BI61" i="42"/>
  <c r="BH84" i="32"/>
  <c r="BH84" i="43"/>
  <c r="BH88" i="41"/>
  <c r="BH87" i="41"/>
  <c r="BI84" i="41"/>
  <c r="BH48" i="56"/>
  <c r="BH88" i="44"/>
  <c r="BH87" i="44"/>
  <c r="BI84" i="44"/>
  <c r="BI85" i="45"/>
  <c r="BI283" i="51"/>
  <c r="BI61" i="45"/>
  <c r="BI85" i="40"/>
  <c r="BI281" i="51"/>
  <c r="BI61" i="40"/>
  <c r="BH84" i="48"/>
  <c r="BH84" i="47"/>
  <c r="BI85" i="49"/>
  <c r="BI287" i="51"/>
  <c r="BI61" i="49"/>
  <c r="BI85" i="46"/>
  <c r="BI284" i="51"/>
  <c r="BI61" i="46"/>
  <c r="BI101" i="1"/>
  <c r="BI209" i="33" s="1"/>
  <c r="BI66" i="1"/>
  <c r="BI84" i="42"/>
  <c r="BH88" i="42"/>
  <c r="BH87" i="42"/>
  <c r="BI85" i="32"/>
  <c r="BI277" i="51"/>
  <c r="BI61" i="32"/>
  <c r="BI85" i="43"/>
  <c r="BI280" i="51"/>
  <c r="BI61" i="43"/>
  <c r="BH38" i="33"/>
  <c r="BH42" i="33"/>
  <c r="BH47" i="59" s="1"/>
  <c r="BH40" i="33"/>
  <c r="BH44" i="33"/>
  <c r="BI85" i="41"/>
  <c r="BI278" i="51"/>
  <c r="BI61" i="41"/>
  <c r="BI85" i="44"/>
  <c r="BI282" i="51"/>
  <c r="BI61" i="44"/>
  <c r="BH84" i="45"/>
  <c r="BH84" i="1" l="1"/>
  <c r="BI84" i="47"/>
  <c r="BH87" i="47"/>
  <c r="BH88" i="47"/>
  <c r="BH132" i="41"/>
  <c r="BH133" i="41" s="1"/>
  <c r="BH134" i="41" s="1"/>
  <c r="BG79" i="41" s="1"/>
  <c r="BH148" i="41" s="1"/>
  <c r="BH206" i="51"/>
  <c r="BH222" i="51" s="1"/>
  <c r="BH90" i="41"/>
  <c r="BG129" i="41"/>
  <c r="BG131" i="41" s="1"/>
  <c r="BG140" i="41" s="1"/>
  <c r="BH140" i="41" s="1"/>
  <c r="BI140" i="41" s="1"/>
  <c r="B146" i="41" s="1"/>
  <c r="BH130" i="41"/>
  <c r="BI84" i="46"/>
  <c r="BH88" i="46"/>
  <c r="BH87" i="46"/>
  <c r="BI67" i="44"/>
  <c r="BJ61" i="44"/>
  <c r="DZ55" i="57"/>
  <c r="BI77" i="44"/>
  <c r="BI78" i="44"/>
  <c r="BI128" i="44"/>
  <c r="BI112" i="44"/>
  <c r="BI67" i="49"/>
  <c r="BJ61" i="49"/>
  <c r="DZ60" i="57"/>
  <c r="BI128" i="49"/>
  <c r="BI77" i="49"/>
  <c r="BI78" i="49"/>
  <c r="BI112" i="49"/>
  <c r="BI88" i="44"/>
  <c r="B154" i="44"/>
  <c r="BH87" i="43"/>
  <c r="BH88" i="43"/>
  <c r="BI84" i="43"/>
  <c r="BH88" i="49"/>
  <c r="BH87" i="49"/>
  <c r="BI84" i="49"/>
  <c r="BI84" i="1"/>
  <c r="BH88" i="1"/>
  <c r="BH87" i="1"/>
  <c r="BH48" i="33"/>
  <c r="BH132" i="40"/>
  <c r="BH133" i="40" s="1"/>
  <c r="BH134" i="40" s="1"/>
  <c r="BG79" i="40" s="1"/>
  <c r="BH148" i="40" s="1"/>
  <c r="BH209" i="51"/>
  <c r="BH225" i="51" s="1"/>
  <c r="BH90" i="40"/>
  <c r="BG129" i="40"/>
  <c r="BG131" i="40" s="1"/>
  <c r="BG140" i="40" s="1"/>
  <c r="BH140" i="40" s="1"/>
  <c r="BI140" i="40" s="1"/>
  <c r="B146" i="40" s="1"/>
  <c r="BH130" i="40"/>
  <c r="BI67" i="41"/>
  <c r="BJ61" i="41"/>
  <c r="DZ51" i="57"/>
  <c r="BI78" i="41"/>
  <c r="BI77" i="41"/>
  <c r="BI128" i="41"/>
  <c r="BI112" i="41"/>
  <c r="BI67" i="32"/>
  <c r="BJ61" i="32"/>
  <c r="DZ50" i="57"/>
  <c r="BI77" i="32"/>
  <c r="BI128" i="32"/>
  <c r="BI78" i="32"/>
  <c r="BI112" i="32"/>
  <c r="BH132" i="42"/>
  <c r="BH133" i="42" s="1"/>
  <c r="BH134" i="42" s="1"/>
  <c r="BG79" i="42" s="1"/>
  <c r="BH148" i="42" s="1"/>
  <c r="BH207" i="51"/>
  <c r="BH223" i="51" s="1"/>
  <c r="BH90" i="42"/>
  <c r="BG129" i="42"/>
  <c r="BG131" i="42" s="1"/>
  <c r="BG140" i="42" s="1"/>
  <c r="BH140" i="42" s="1"/>
  <c r="BI140" i="42" s="1"/>
  <c r="B146" i="42" s="1"/>
  <c r="BH130" i="42"/>
  <c r="BJ61" i="46"/>
  <c r="BI67" i="46"/>
  <c r="DZ57" i="57"/>
  <c r="BI128" i="46"/>
  <c r="BI77" i="46"/>
  <c r="BI78" i="46"/>
  <c r="BI112" i="46"/>
  <c r="BI84" i="48"/>
  <c r="BH87" i="48"/>
  <c r="BH88" i="48"/>
  <c r="BI67" i="45"/>
  <c r="BJ61" i="45"/>
  <c r="DZ56" i="57"/>
  <c r="BI77" i="45"/>
  <c r="BI78" i="45"/>
  <c r="BI128" i="45"/>
  <c r="BI112" i="45"/>
  <c r="BI88" i="41"/>
  <c r="B154" i="41"/>
  <c r="BI84" i="32"/>
  <c r="BH88" i="32"/>
  <c r="BH87" i="32"/>
  <c r="BI67" i="47"/>
  <c r="BJ61" i="47"/>
  <c r="DZ58" i="57"/>
  <c r="BI77" i="47"/>
  <c r="BI128" i="47"/>
  <c r="BI78" i="47"/>
  <c r="BI112" i="47"/>
  <c r="BI85" i="1"/>
  <c r="BI49" i="33" s="1"/>
  <c r="BI51" i="59" s="1"/>
  <c r="BI276" i="51"/>
  <c r="BI61" i="1"/>
  <c r="BI67" i="48"/>
  <c r="BJ61" i="48"/>
  <c r="DZ59" i="57"/>
  <c r="BI77" i="48"/>
  <c r="BI78" i="48"/>
  <c r="BI128" i="48"/>
  <c r="BI112" i="48"/>
  <c r="BI84" i="45"/>
  <c r="BH88" i="45"/>
  <c r="BH87" i="45"/>
  <c r="BJ61" i="43"/>
  <c r="BI67" i="43"/>
  <c r="DZ53" i="57"/>
  <c r="BI77" i="43"/>
  <c r="BI128" i="43"/>
  <c r="BI78" i="43"/>
  <c r="BI112" i="43"/>
  <c r="BI88" i="42"/>
  <c r="B154" i="42"/>
  <c r="BI67" i="40"/>
  <c r="BJ61" i="40"/>
  <c r="DZ54" i="57"/>
  <c r="BI78" i="40"/>
  <c r="BI128" i="40"/>
  <c r="BI77" i="40"/>
  <c r="BI112" i="40"/>
  <c r="BH132" i="44"/>
  <c r="BH133" i="44" s="1"/>
  <c r="BH134" i="44" s="1"/>
  <c r="BG79" i="44" s="1"/>
  <c r="BH148" i="44" s="1"/>
  <c r="BH210" i="51"/>
  <c r="BH226" i="51" s="1"/>
  <c r="BH90" i="44"/>
  <c r="BH130" i="44"/>
  <c r="BG129" i="44"/>
  <c r="BG131" i="44" s="1"/>
  <c r="BG140" i="44" s="1"/>
  <c r="BH140" i="44" s="1"/>
  <c r="BI140" i="44" s="1"/>
  <c r="B146" i="44" s="1"/>
  <c r="BJ61" i="42"/>
  <c r="BI67" i="42"/>
  <c r="DZ52" i="57"/>
  <c r="BI77" i="42"/>
  <c r="BI128" i="42"/>
  <c r="BI78" i="42"/>
  <c r="BI112" i="42"/>
  <c r="BH62" i="56"/>
  <c r="BH135" i="33" s="1"/>
  <c r="BH134" i="33"/>
  <c r="BH76" i="59" s="1"/>
  <c r="BI88" i="40"/>
  <c r="B154" i="40"/>
  <c r="BI132" i="40" l="1"/>
  <c r="BI133" i="40" s="1"/>
  <c r="BI134" i="40" s="1"/>
  <c r="BH79" i="40" s="1"/>
  <c r="BI209" i="51"/>
  <c r="BI225" i="51" s="1"/>
  <c r="BI90" i="40"/>
  <c r="BH129" i="40"/>
  <c r="BI130" i="40"/>
  <c r="BI129" i="40"/>
  <c r="BK61" i="40"/>
  <c r="BI119" i="43"/>
  <c r="BI116" i="43"/>
  <c r="BI114" i="43"/>
  <c r="BI115" i="43" s="1"/>
  <c r="BI288" i="51"/>
  <c r="BK61" i="47"/>
  <c r="BI88" i="32"/>
  <c r="BI119" i="45"/>
  <c r="BI116" i="45"/>
  <c r="BI114" i="45"/>
  <c r="BI115" i="45" s="1"/>
  <c r="BH132" i="48"/>
  <c r="BH133" i="48" s="1"/>
  <c r="BH134" i="48" s="1"/>
  <c r="BG79" i="48" s="1"/>
  <c r="BH148" i="48" s="1"/>
  <c r="BH214" i="51"/>
  <c r="BH230" i="51" s="1"/>
  <c r="BH90" i="48"/>
  <c r="BG129" i="48"/>
  <c r="BG131" i="48" s="1"/>
  <c r="BG140" i="48" s="1"/>
  <c r="BH140" i="48" s="1"/>
  <c r="BI140" i="48" s="1"/>
  <c r="B146" i="48" s="1"/>
  <c r="BH130" i="48"/>
  <c r="BI119" i="46"/>
  <c r="BI116" i="46"/>
  <c r="BI114" i="46"/>
  <c r="BI115" i="46" s="1"/>
  <c r="BK61" i="41"/>
  <c r="BH53" i="33"/>
  <c r="BH54" i="59" s="1"/>
  <c r="BH52" i="33"/>
  <c r="BH53" i="59" s="1"/>
  <c r="BH87" i="33"/>
  <c r="BH50" i="59"/>
  <c r="BH369" i="33"/>
  <c r="BH375" i="33" s="1"/>
  <c r="BH376" i="33" s="1"/>
  <c r="BI88" i="49"/>
  <c r="B154" i="49"/>
  <c r="BH132" i="43"/>
  <c r="BH133" i="43" s="1"/>
  <c r="BH134" i="43" s="1"/>
  <c r="BG79" i="43" s="1"/>
  <c r="BH148" i="43" s="1"/>
  <c r="BH208" i="51"/>
  <c r="BH224" i="51" s="1"/>
  <c r="BH90" i="43"/>
  <c r="BG129" i="43"/>
  <c r="BG131" i="43" s="1"/>
  <c r="BG140" i="43" s="1"/>
  <c r="BH140" i="43" s="1"/>
  <c r="BI140" i="43" s="1"/>
  <c r="B146" i="43" s="1"/>
  <c r="BH130" i="43"/>
  <c r="BK61" i="44"/>
  <c r="BI88" i="46"/>
  <c r="B154" i="46"/>
  <c r="BH93" i="41"/>
  <c r="BH94" i="41" s="1"/>
  <c r="BH91" i="41"/>
  <c r="BH132" i="47"/>
  <c r="BH133" i="47" s="1"/>
  <c r="BH134" i="47" s="1"/>
  <c r="BG79" i="47" s="1"/>
  <c r="BH148" i="47" s="1"/>
  <c r="BH213" i="51"/>
  <c r="BH229" i="51" s="1"/>
  <c r="BH90" i="47"/>
  <c r="BG129" i="47"/>
  <c r="BG131" i="47" s="1"/>
  <c r="BG140" i="47" s="1"/>
  <c r="BH140" i="47" s="1"/>
  <c r="BI140" i="47" s="1"/>
  <c r="B146" i="47" s="1"/>
  <c r="BH130" i="47"/>
  <c r="BH77" i="59"/>
  <c r="BI50" i="44"/>
  <c r="BI50" i="45"/>
  <c r="BI50" i="43"/>
  <c r="BI50" i="46"/>
  <c r="BI50" i="32"/>
  <c r="BI50" i="40"/>
  <c r="BI50" i="41"/>
  <c r="BI50" i="49"/>
  <c r="BI50" i="47"/>
  <c r="BI50" i="48"/>
  <c r="BI50" i="42"/>
  <c r="BI50" i="1"/>
  <c r="BK61" i="42"/>
  <c r="BH132" i="45"/>
  <c r="BH133" i="45" s="1"/>
  <c r="BH134" i="45" s="1"/>
  <c r="BG79" i="45" s="1"/>
  <c r="BH148" i="45" s="1"/>
  <c r="BH211" i="51"/>
  <c r="BH227" i="51" s="1"/>
  <c r="BH90" i="45"/>
  <c r="BG129" i="45"/>
  <c r="BG131" i="45" s="1"/>
  <c r="BG140" i="45" s="1"/>
  <c r="BH140" i="45" s="1"/>
  <c r="BI140" i="45" s="1"/>
  <c r="B146" i="45" s="1"/>
  <c r="BH130" i="45"/>
  <c r="BK61" i="48"/>
  <c r="BK61" i="45"/>
  <c r="BI119" i="32"/>
  <c r="BI116" i="32"/>
  <c r="BI114" i="32"/>
  <c r="BI115" i="32" s="1"/>
  <c r="BH93" i="40"/>
  <c r="BH94" i="40" s="1"/>
  <c r="BH91" i="40"/>
  <c r="BH51" i="33"/>
  <c r="BH52" i="59" s="1"/>
  <c r="BI119" i="49"/>
  <c r="BI116" i="49"/>
  <c r="BI114" i="49"/>
  <c r="BI115" i="49" s="1"/>
  <c r="BI119" i="42"/>
  <c r="BI116" i="42"/>
  <c r="BI114" i="42"/>
  <c r="BI115" i="42" s="1"/>
  <c r="BI132" i="42"/>
  <c r="BI133" i="42" s="1"/>
  <c r="BI134" i="42" s="1"/>
  <c r="BH79" i="42" s="1"/>
  <c r="BI148" i="42" s="1"/>
  <c r="B153" i="42" s="1"/>
  <c r="I172" i="51" s="1"/>
  <c r="L172" i="51" s="1"/>
  <c r="M172" i="51" s="1"/>
  <c r="BI207" i="51"/>
  <c r="BI223" i="51" s="1"/>
  <c r="BI90" i="42"/>
  <c r="BH129" i="42"/>
  <c r="BI129" i="42"/>
  <c r="BI130" i="42"/>
  <c r="BI88" i="45"/>
  <c r="B154" i="45"/>
  <c r="BI119" i="47"/>
  <c r="BI116" i="47"/>
  <c r="BI114" i="47"/>
  <c r="BI115" i="47" s="1"/>
  <c r="BI88" i="48"/>
  <c r="B154" i="48"/>
  <c r="BH93" i="42"/>
  <c r="BH94" i="42" s="1"/>
  <c r="BH91" i="42"/>
  <c r="BH132" i="1"/>
  <c r="BH133" i="1" s="1"/>
  <c r="BH134" i="1" s="1"/>
  <c r="BH204" i="51"/>
  <c r="BH220" i="51" s="1"/>
  <c r="BH90" i="1"/>
  <c r="BG129" i="1"/>
  <c r="BH130" i="1"/>
  <c r="BH132" i="49"/>
  <c r="BH133" i="49" s="1"/>
  <c r="BH134" i="49" s="1"/>
  <c r="BG79" i="49" s="1"/>
  <c r="BH148" i="49" s="1"/>
  <c r="BH215" i="51"/>
  <c r="BH231" i="51" s="1"/>
  <c r="BH90" i="49"/>
  <c r="BH130" i="49"/>
  <c r="BG129" i="49"/>
  <c r="BG131" i="49" s="1"/>
  <c r="BG140" i="49" s="1"/>
  <c r="BH140" i="49" s="1"/>
  <c r="BI140" i="49" s="1"/>
  <c r="B146" i="49" s="1"/>
  <c r="BK61" i="49"/>
  <c r="BI116" i="44"/>
  <c r="BI119" i="44"/>
  <c r="BI114" i="44"/>
  <c r="BI115" i="44" s="1"/>
  <c r="BI88" i="47"/>
  <c r="B154" i="47"/>
  <c r="BH93" i="44"/>
  <c r="BH94" i="44" s="1"/>
  <c r="BH91" i="44"/>
  <c r="BI119" i="40"/>
  <c r="BI116" i="40"/>
  <c r="BI114" i="40"/>
  <c r="BI115" i="40" s="1"/>
  <c r="BK61" i="43"/>
  <c r="BI119" i="48"/>
  <c r="BI116" i="48"/>
  <c r="BI114" i="48"/>
  <c r="BI115" i="48" s="1"/>
  <c r="BI67" i="1"/>
  <c r="BI45" i="33" s="1"/>
  <c r="BJ61" i="1"/>
  <c r="BI39" i="33"/>
  <c r="DZ49" i="57"/>
  <c r="DZ61" i="57" s="1"/>
  <c r="BI77" i="1"/>
  <c r="BI128" i="1"/>
  <c r="BI78" i="1"/>
  <c r="BI112" i="1"/>
  <c r="BH132" i="32"/>
  <c r="BH133" i="32" s="1"/>
  <c r="BH134" i="32" s="1"/>
  <c r="BG79" i="32" s="1"/>
  <c r="BH148" i="32" s="1"/>
  <c r="BH205" i="51"/>
  <c r="BH221" i="51" s="1"/>
  <c r="BH90" i="32"/>
  <c r="BG129" i="32"/>
  <c r="BG131" i="32" s="1"/>
  <c r="BG140" i="32" s="1"/>
  <c r="BH140" i="32" s="1"/>
  <c r="BI140" i="32" s="1"/>
  <c r="B146" i="32" s="1"/>
  <c r="BH130" i="32"/>
  <c r="BI132" i="41"/>
  <c r="BI133" i="41" s="1"/>
  <c r="BI134" i="41" s="1"/>
  <c r="BH79" i="41" s="1"/>
  <c r="BI148" i="41" s="1"/>
  <c r="B153" i="41" s="1"/>
  <c r="I171" i="51" s="1"/>
  <c r="L171" i="51" s="1"/>
  <c r="M171" i="51" s="1"/>
  <c r="BI206" i="51"/>
  <c r="BI222" i="51" s="1"/>
  <c r="BI90" i="41"/>
  <c r="BH129" i="41"/>
  <c r="BI129" i="41"/>
  <c r="BI130" i="41"/>
  <c r="BK61" i="46"/>
  <c r="BK61" i="32"/>
  <c r="BI119" i="41"/>
  <c r="BI116" i="41"/>
  <c r="BI114" i="41"/>
  <c r="BI115" i="41" s="1"/>
  <c r="BI148" i="40"/>
  <c r="B153" i="40" s="1"/>
  <c r="BI88" i="1"/>
  <c r="BI48" i="33"/>
  <c r="BI88" i="43"/>
  <c r="B154" i="43"/>
  <c r="BI132" i="44"/>
  <c r="BI133" i="44" s="1"/>
  <c r="BI134" i="44" s="1"/>
  <c r="BH79" i="44" s="1"/>
  <c r="BI148" i="44" s="1"/>
  <c r="B153" i="44" s="1"/>
  <c r="I175" i="51" s="1"/>
  <c r="L175" i="51" s="1"/>
  <c r="M175" i="51" s="1"/>
  <c r="BI210" i="51"/>
  <c r="BI226" i="51" s="1"/>
  <c r="BI90" i="44"/>
  <c r="BH129" i="44"/>
  <c r="BI130" i="44"/>
  <c r="BI129" i="44"/>
  <c r="BH132" i="46"/>
  <c r="BH133" i="46" s="1"/>
  <c r="BH134" i="46" s="1"/>
  <c r="BG79" i="46" s="1"/>
  <c r="BH148" i="46" s="1"/>
  <c r="BH212" i="51"/>
  <c r="BH228" i="51" s="1"/>
  <c r="BH90" i="46"/>
  <c r="BH130" i="46"/>
  <c r="BG129" i="46"/>
  <c r="BG131" i="46" s="1"/>
  <c r="BG140" i="46" s="1"/>
  <c r="BH140" i="46" s="1"/>
  <c r="BI140" i="46" s="1"/>
  <c r="B146" i="46" s="1"/>
  <c r="BI93" i="44" l="1"/>
  <c r="BI94" i="44" s="1"/>
  <c r="B95" i="44" s="1"/>
  <c r="BH131" i="44"/>
  <c r="BI131" i="44" s="1"/>
  <c r="BI91" i="44"/>
  <c r="BI124" i="41"/>
  <c r="BI121" i="41"/>
  <c r="BI102" i="41"/>
  <c r="BI71" i="41" s="1"/>
  <c r="BI70" i="41" s="1"/>
  <c r="BI48" i="59"/>
  <c r="BI124" i="40"/>
  <c r="BI121" i="40"/>
  <c r="BI102" i="40"/>
  <c r="BI71" i="40" s="1"/>
  <c r="BI70" i="40" s="1"/>
  <c r="BI124" i="44"/>
  <c r="BI121" i="44"/>
  <c r="BI102" i="44"/>
  <c r="BI71" i="44" s="1"/>
  <c r="BI70" i="44" s="1"/>
  <c r="BI132" i="45"/>
  <c r="BI133" i="45" s="1"/>
  <c r="BI134" i="45" s="1"/>
  <c r="BH79" i="45" s="1"/>
  <c r="BI211" i="51"/>
  <c r="BI227" i="51" s="1"/>
  <c r="BI90" i="45"/>
  <c r="BH129" i="45"/>
  <c r="BI130" i="45"/>
  <c r="BI129" i="45"/>
  <c r="BI93" i="42"/>
  <c r="BI94" i="42" s="1"/>
  <c r="B95" i="42" s="1"/>
  <c r="BH131" i="42"/>
  <c r="BI131" i="42" s="1"/>
  <c r="BI91" i="42"/>
  <c r="BI102" i="49"/>
  <c r="BI71" i="49" s="1"/>
  <c r="BI70" i="49" s="1"/>
  <c r="BI124" i="49"/>
  <c r="BI121" i="49"/>
  <c r="BI132" i="32"/>
  <c r="BI133" i="32" s="1"/>
  <c r="BI134" i="32" s="1"/>
  <c r="BH79" i="32" s="1"/>
  <c r="BI205" i="51"/>
  <c r="BI221" i="51" s="1"/>
  <c r="BI90" i="32"/>
  <c r="BH129" i="32"/>
  <c r="BI130" i="32"/>
  <c r="BI129" i="32"/>
  <c r="BI294" i="51"/>
  <c r="BI295" i="51"/>
  <c r="BI301" i="51"/>
  <c r="BI291" i="51"/>
  <c r="BI298" i="51"/>
  <c r="BI292" i="51"/>
  <c r="BI297" i="51"/>
  <c r="BI299" i="51"/>
  <c r="BI293" i="51"/>
  <c r="BI296" i="51"/>
  <c r="BI300" i="51"/>
  <c r="BI132" i="1"/>
  <c r="BI133" i="1" s="1"/>
  <c r="BI134" i="1" s="1"/>
  <c r="BI204" i="51"/>
  <c r="BI220" i="51" s="1"/>
  <c r="BI90" i="1"/>
  <c r="BI130" i="1"/>
  <c r="BH129" i="1"/>
  <c r="BI129" i="1"/>
  <c r="BI93" i="41"/>
  <c r="BI94" i="41" s="1"/>
  <c r="B95" i="41" s="1"/>
  <c r="BH131" i="41"/>
  <c r="BI131" i="41" s="1"/>
  <c r="BI91" i="41"/>
  <c r="BI119" i="1"/>
  <c r="BI116" i="1"/>
  <c r="BI114" i="1"/>
  <c r="BI115" i="1" s="1"/>
  <c r="B96" i="40"/>
  <c r="I174" i="51"/>
  <c r="L174" i="51" s="1"/>
  <c r="M174" i="51" s="1"/>
  <c r="BH93" i="32"/>
  <c r="BH94" i="32" s="1"/>
  <c r="BH91" i="32"/>
  <c r="BL61" i="43"/>
  <c r="BI132" i="47"/>
  <c r="BI133" i="47" s="1"/>
  <c r="BI134" i="47" s="1"/>
  <c r="BH79" i="47" s="1"/>
  <c r="BI148" i="47" s="1"/>
  <c r="B153" i="47" s="1"/>
  <c r="I178" i="51" s="1"/>
  <c r="L178" i="51" s="1"/>
  <c r="M178" i="51" s="1"/>
  <c r="BI213" i="51"/>
  <c r="BI229" i="51" s="1"/>
  <c r="BI90" i="47"/>
  <c r="BH129" i="47"/>
  <c r="BI130" i="47"/>
  <c r="BI129" i="47"/>
  <c r="BH136" i="1"/>
  <c r="BH137" i="1" s="1"/>
  <c r="BG79" i="1"/>
  <c r="BH148" i="1" s="1"/>
  <c r="BI124" i="47"/>
  <c r="BI121" i="47"/>
  <c r="BI102" i="47"/>
  <c r="BI71" i="47" s="1"/>
  <c r="BI70" i="47" s="1"/>
  <c r="BI124" i="42"/>
  <c r="BI121" i="42"/>
  <c r="BI102" i="42"/>
  <c r="BI71" i="42" s="1"/>
  <c r="BI70" i="42" s="1"/>
  <c r="BH93" i="45"/>
  <c r="BH94" i="45" s="1"/>
  <c r="BH91" i="45"/>
  <c r="BL61" i="42"/>
  <c r="BI132" i="46"/>
  <c r="BI133" i="46" s="1"/>
  <c r="BI134" i="46" s="1"/>
  <c r="BH79" i="46" s="1"/>
  <c r="BI212" i="51"/>
  <c r="BI228" i="51" s="1"/>
  <c r="BI90" i="46"/>
  <c r="BI129" i="46"/>
  <c r="BH129" i="46"/>
  <c r="BI130" i="46"/>
  <c r="BH93" i="48"/>
  <c r="BH94" i="48" s="1"/>
  <c r="BH91" i="48"/>
  <c r="BL61" i="40"/>
  <c r="BI93" i="40"/>
  <c r="BI94" i="40" s="1"/>
  <c r="B95" i="40" s="1"/>
  <c r="BH131" i="40"/>
  <c r="BI131" i="40" s="1"/>
  <c r="BI91" i="40"/>
  <c r="BI132" i="43"/>
  <c r="BI133" i="43" s="1"/>
  <c r="BI134" i="43" s="1"/>
  <c r="BH79" i="43" s="1"/>
  <c r="BI148" i="43" s="1"/>
  <c r="B153" i="43" s="1"/>
  <c r="I173" i="51" s="1"/>
  <c r="L173" i="51" s="1"/>
  <c r="M173" i="51" s="1"/>
  <c r="BI208" i="51"/>
  <c r="BI224" i="51" s="1"/>
  <c r="BI90" i="43"/>
  <c r="BI130" i="43"/>
  <c r="BI129" i="43"/>
  <c r="BH129" i="43"/>
  <c r="BH93" i="46"/>
  <c r="BH94" i="46" s="1"/>
  <c r="BH91" i="46"/>
  <c r="BI52" i="33"/>
  <c r="BI53" i="59" s="1"/>
  <c r="BI50" i="59"/>
  <c r="BL61" i="32"/>
  <c r="BH93" i="49"/>
  <c r="BH94" i="49" s="1"/>
  <c r="BH91" i="49"/>
  <c r="BG131" i="1"/>
  <c r="BG140" i="1" s="1"/>
  <c r="BH140" i="1" s="1"/>
  <c r="BI140" i="1" s="1"/>
  <c r="B146" i="1" s="1"/>
  <c r="BG137" i="1"/>
  <c r="BI132" i="48"/>
  <c r="BI133" i="48" s="1"/>
  <c r="BI134" i="48" s="1"/>
  <c r="BH79" i="48" s="1"/>
  <c r="BI214" i="51"/>
  <c r="BI230" i="51" s="1"/>
  <c r="BI90" i="48"/>
  <c r="BI130" i="48"/>
  <c r="BI129" i="48"/>
  <c r="BH129" i="48"/>
  <c r="BI124" i="32"/>
  <c r="BI121" i="32"/>
  <c r="BI102" i="32"/>
  <c r="BI71" i="32" s="1"/>
  <c r="BI70" i="32" s="1"/>
  <c r="BL61" i="48"/>
  <c r="BH93" i="47"/>
  <c r="BH94" i="47" s="1"/>
  <c r="BH91" i="47"/>
  <c r="BH93" i="43"/>
  <c r="BH94" i="43" s="1"/>
  <c r="BH91" i="43"/>
  <c r="BL61" i="41"/>
  <c r="BI124" i="46"/>
  <c r="BI121" i="46"/>
  <c r="BI102" i="46"/>
  <c r="BI71" i="46" s="1"/>
  <c r="BI70" i="46" s="1"/>
  <c r="BI124" i="45"/>
  <c r="BI121" i="45"/>
  <c r="BI102" i="45"/>
  <c r="BI71" i="45" s="1"/>
  <c r="BI70" i="45" s="1"/>
  <c r="BL61" i="47"/>
  <c r="BI148" i="46"/>
  <c r="B153" i="46" s="1"/>
  <c r="I177" i="51" s="1"/>
  <c r="L177" i="51" s="1"/>
  <c r="M177" i="51" s="1"/>
  <c r="BL61" i="46"/>
  <c r="BI148" i="32"/>
  <c r="B153" i="32" s="1"/>
  <c r="I170" i="51" s="1"/>
  <c r="L170" i="51" s="1"/>
  <c r="M170" i="51" s="1"/>
  <c r="BJ67" i="1"/>
  <c r="BI124" i="48"/>
  <c r="BI121" i="48"/>
  <c r="BI102" i="48"/>
  <c r="BI71" i="48" s="1"/>
  <c r="BI70" i="48" s="1"/>
  <c r="BL61" i="49"/>
  <c r="BH93" i="1"/>
  <c r="BH94" i="1" s="1"/>
  <c r="BH91" i="1"/>
  <c r="BL61" i="45"/>
  <c r="BI148" i="45"/>
  <c r="B153" i="45" s="1"/>
  <c r="I176" i="51" s="1"/>
  <c r="L176" i="51" s="1"/>
  <c r="M176" i="51" s="1"/>
  <c r="BL61" i="44"/>
  <c r="BI132" i="49"/>
  <c r="BI133" i="49" s="1"/>
  <c r="BI134" i="49" s="1"/>
  <c r="BH79" i="49" s="1"/>
  <c r="BI148" i="49" s="1"/>
  <c r="B153" i="49" s="1"/>
  <c r="I180" i="51" s="1"/>
  <c r="L180" i="51" s="1"/>
  <c r="M180" i="51" s="1"/>
  <c r="BI215" i="51"/>
  <c r="BI231" i="51" s="1"/>
  <c r="BI90" i="49"/>
  <c r="BI129" i="49"/>
  <c r="BH129" i="49"/>
  <c r="BI130" i="49"/>
  <c r="BI148" i="48"/>
  <c r="B153" i="48" s="1"/>
  <c r="I179" i="51" s="1"/>
  <c r="L179" i="51" s="1"/>
  <c r="M179" i="51" s="1"/>
  <c r="BI290" i="51"/>
  <c r="BI124" i="43"/>
  <c r="BI121" i="43"/>
  <c r="BI102" i="43"/>
  <c r="BI71" i="43" s="1"/>
  <c r="BI70" i="43" s="1"/>
  <c r="BI305" i="51" l="1"/>
  <c r="BI309" i="51" s="1"/>
  <c r="BI304" i="51"/>
  <c r="BI93" i="43"/>
  <c r="BI94" i="43" s="1"/>
  <c r="B95" i="43" s="1"/>
  <c r="BH131" i="43"/>
  <c r="BI131" i="43" s="1"/>
  <c r="BI91" i="43"/>
  <c r="BI124" i="1"/>
  <c r="BI121" i="1"/>
  <c r="BI124" i="33" s="1"/>
  <c r="BI101" i="33" s="1"/>
  <c r="BI102" i="1"/>
  <c r="BI71" i="1" s="1"/>
  <c r="BI93" i="32"/>
  <c r="BI94" i="32" s="1"/>
  <c r="B95" i="32" s="1"/>
  <c r="BH131" i="32"/>
  <c r="BI131" i="32" s="1"/>
  <c r="BI91" i="32"/>
  <c r="BI161" i="33"/>
  <c r="BI86" i="44"/>
  <c r="BI87" i="44" s="1"/>
  <c r="BI157" i="33"/>
  <c r="BI86" i="41"/>
  <c r="BI87" i="41" s="1"/>
  <c r="BI162" i="33"/>
  <c r="BI86" i="45"/>
  <c r="BI87" i="45" s="1"/>
  <c r="BI159" i="33"/>
  <c r="BI86" i="43"/>
  <c r="BI87" i="43" s="1"/>
  <c r="BM61" i="45"/>
  <c r="BI165" i="33"/>
  <c r="BI86" i="48"/>
  <c r="BI87" i="48" s="1"/>
  <c r="BM61" i="47"/>
  <c r="BM61" i="41"/>
  <c r="D95" i="40"/>
  <c r="C52" i="40"/>
  <c r="P174" i="51" s="1"/>
  <c r="BI93" i="46"/>
  <c r="BI94" i="46" s="1"/>
  <c r="B95" i="46" s="1"/>
  <c r="BH131" i="46"/>
  <c r="BI131" i="46" s="1"/>
  <c r="BI91" i="46"/>
  <c r="BM61" i="42"/>
  <c r="BI164" i="33"/>
  <c r="BI86" i="47"/>
  <c r="BI87" i="47" s="1"/>
  <c r="BI136" i="1"/>
  <c r="BI137" i="1" s="1"/>
  <c r="BH79" i="1"/>
  <c r="BM61" i="49"/>
  <c r="BM61" i="46"/>
  <c r="BI156" i="33"/>
  <c r="BI86" i="32"/>
  <c r="BI87" i="32" s="1"/>
  <c r="BI93" i="48"/>
  <c r="BI94" i="48" s="1"/>
  <c r="B95" i="48" s="1"/>
  <c r="BH131" i="48"/>
  <c r="BI131" i="48" s="1"/>
  <c r="BI91" i="48"/>
  <c r="BM61" i="32"/>
  <c r="BI158" i="33"/>
  <c r="BI86" i="42"/>
  <c r="BI87" i="42" s="1"/>
  <c r="BI148" i="1"/>
  <c r="B153" i="1" s="1"/>
  <c r="BM61" i="43"/>
  <c r="BI166" i="33"/>
  <c r="BI86" i="49"/>
  <c r="BI87" i="49" s="1"/>
  <c r="D95" i="42"/>
  <c r="C52" i="42"/>
  <c r="P172" i="51" s="1"/>
  <c r="BI93" i="45"/>
  <c r="BI94" i="45" s="1"/>
  <c r="B95" i="45" s="1"/>
  <c r="BH131" i="45"/>
  <c r="BI131" i="45" s="1"/>
  <c r="BI91" i="45"/>
  <c r="BI93" i="49"/>
  <c r="BI94" i="49" s="1"/>
  <c r="B95" i="49" s="1"/>
  <c r="BH131" i="49"/>
  <c r="BI131" i="49" s="1"/>
  <c r="BI91" i="49"/>
  <c r="BM61" i="44"/>
  <c r="BI163" i="33"/>
  <c r="BI86" i="46"/>
  <c r="BI87" i="46" s="1"/>
  <c r="BM61" i="48"/>
  <c r="BM61" i="40"/>
  <c r="BI93" i="47"/>
  <c r="BI94" i="47" s="1"/>
  <c r="B95" i="47" s="1"/>
  <c r="BH131" i="47"/>
  <c r="BI131" i="47" s="1"/>
  <c r="BI91" i="47"/>
  <c r="C52" i="41"/>
  <c r="P171" i="51" s="1"/>
  <c r="D95" i="41"/>
  <c r="BI93" i="1"/>
  <c r="BI94" i="1" s="1"/>
  <c r="B95" i="1" s="1"/>
  <c r="BH131" i="1"/>
  <c r="BI131" i="1" s="1"/>
  <c r="BI91" i="1"/>
  <c r="BI160" i="33"/>
  <c r="BI86" i="40"/>
  <c r="BI87" i="40" s="1"/>
  <c r="D95" i="44"/>
  <c r="C52" i="44"/>
  <c r="P175" i="51" s="1"/>
  <c r="BN61" i="40" l="1"/>
  <c r="B75" i="33"/>
  <c r="D75" i="33" s="1"/>
  <c r="I169" i="51"/>
  <c r="BI246" i="33"/>
  <c r="BI231" i="33"/>
  <c r="BI245" i="33"/>
  <c r="BI230" i="33"/>
  <c r="BI70" i="1"/>
  <c r="BI5" i="59" s="1"/>
  <c r="BI56" i="33"/>
  <c r="D95" i="45"/>
  <c r="C52" i="45"/>
  <c r="P176" i="51" s="1"/>
  <c r="BI250" i="33"/>
  <c r="BI235" i="33"/>
  <c r="BI240" i="33"/>
  <c r="BI225" i="33"/>
  <c r="BN61" i="49"/>
  <c r="BI248" i="33"/>
  <c r="BI233" i="33"/>
  <c r="D95" i="43"/>
  <c r="C52" i="43"/>
  <c r="P173" i="51" s="1"/>
  <c r="BI247" i="33"/>
  <c r="BI232" i="33"/>
  <c r="D95" i="1"/>
  <c r="B54" i="1"/>
  <c r="C52" i="1"/>
  <c r="P169" i="51" s="1"/>
  <c r="B4" i="55"/>
  <c r="BN61" i="48"/>
  <c r="BN61" i="44"/>
  <c r="D95" i="49"/>
  <c r="C52" i="49"/>
  <c r="P180" i="51" s="1"/>
  <c r="BI242" i="33"/>
  <c r="BI227" i="33"/>
  <c r="D95" i="46"/>
  <c r="C52" i="46"/>
  <c r="P177" i="51" s="1"/>
  <c r="BN61" i="41"/>
  <c r="BI249" i="33"/>
  <c r="BI234" i="33"/>
  <c r="BI243" i="33"/>
  <c r="BI228" i="33"/>
  <c r="BI241" i="33"/>
  <c r="BI226" i="33"/>
  <c r="BI155" i="33"/>
  <c r="BI86" i="1"/>
  <c r="BI87" i="1" s="1"/>
  <c r="BI51" i="33" s="1"/>
  <c r="BI52" i="59" s="1"/>
  <c r="BI308" i="51"/>
  <c r="BI310" i="51" s="1"/>
  <c r="BI306" i="51"/>
  <c r="BI244" i="33"/>
  <c r="BI229" i="33"/>
  <c r="D95" i="47"/>
  <c r="C52" i="47"/>
  <c r="P178" i="51" s="1"/>
  <c r="BN61" i="43"/>
  <c r="BN61" i="32"/>
  <c r="D95" i="48"/>
  <c r="C52" i="48"/>
  <c r="P179" i="51" s="1"/>
  <c r="BN61" i="46"/>
  <c r="BN61" i="42"/>
  <c r="BN61" i="47"/>
  <c r="BN61" i="45"/>
  <c r="D95" i="32"/>
  <c r="C52" i="32"/>
  <c r="P170" i="51" s="1"/>
  <c r="BO61" i="41" l="1"/>
  <c r="B314" i="33"/>
  <c r="B77" i="33"/>
  <c r="D4" i="55"/>
  <c r="B3" i="59"/>
  <c r="I181" i="51"/>
  <c r="L169" i="51"/>
  <c r="M169" i="51" s="1"/>
  <c r="BO61" i="42"/>
  <c r="BO61" i="43"/>
  <c r="BI184" i="33"/>
  <c r="BI167" i="33"/>
  <c r="BI239" i="33"/>
  <c r="BI251" i="33" s="1"/>
  <c r="BI224" i="33"/>
  <c r="BI236" i="33" s="1"/>
  <c r="BO61" i="44"/>
  <c r="BO61" i="45"/>
  <c r="BO61" i="49"/>
  <c r="BI57" i="33"/>
  <c r="BI57" i="59" s="1"/>
  <c r="BI56" i="59"/>
  <c r="BI64" i="33"/>
  <c r="BO61" i="47"/>
  <c r="BO61" i="46"/>
  <c r="BI347" i="51"/>
  <c r="BI351" i="51"/>
  <c r="BI355" i="51"/>
  <c r="C343" i="51" s="1"/>
  <c r="D343" i="51" s="1"/>
  <c r="BI346" i="51"/>
  <c r="BI350" i="51"/>
  <c r="BI354" i="51"/>
  <c r="BI345" i="51"/>
  <c r="BI349" i="51"/>
  <c r="BI353" i="51"/>
  <c r="BI344" i="51"/>
  <c r="BI348" i="51"/>
  <c r="BI352" i="51"/>
  <c r="BO61" i="48"/>
  <c r="BI55" i="33"/>
  <c r="BI55" i="59"/>
  <c r="BJ59" i="33"/>
  <c r="BO61" i="40"/>
  <c r="BP61" i="40" l="1"/>
  <c r="BP61" i="45"/>
  <c r="D77" i="33"/>
  <c r="B65" i="59"/>
  <c r="BK61" i="33"/>
  <c r="BL62" i="33" s="1"/>
  <c r="BJ60" i="33"/>
  <c r="BJ4" i="56" s="1"/>
  <c r="BK59" i="33"/>
  <c r="BJ71" i="33" s="1"/>
  <c r="BI71" i="33"/>
  <c r="BP61" i="43"/>
  <c r="BP61" i="48"/>
  <c r="BP61" i="47"/>
  <c r="BP61" i="42"/>
  <c r="BP61" i="46"/>
  <c r="BI65" i="33"/>
  <c r="B66" i="33" s="1"/>
  <c r="BI61" i="59"/>
  <c r="BP61" i="49"/>
  <c r="BP61" i="44"/>
  <c r="BI113" i="33"/>
  <c r="BI119" i="33" s="1"/>
  <c r="BI186" i="33"/>
  <c r="BI185" i="33"/>
  <c r="BI114" i="33" s="1"/>
  <c r="BP61" i="41"/>
  <c r="BQ61" i="49" l="1"/>
  <c r="BQ61" i="46"/>
  <c r="BQ61" i="47"/>
  <c r="BQ61" i="45"/>
  <c r="BI63" i="59"/>
  <c r="BI70" i="33"/>
  <c r="BQ61" i="42"/>
  <c r="BQ61" i="48"/>
  <c r="BQ61" i="41"/>
  <c r="BQ61" i="44"/>
  <c r="BQ61" i="43"/>
  <c r="BL61" i="33"/>
  <c r="BM62" i="33" s="1"/>
  <c r="BK60" i="33"/>
  <c r="BK4" i="56" s="1"/>
  <c r="BL59" i="33"/>
  <c r="BK71" i="33" s="1"/>
  <c r="BQ61" i="40"/>
  <c r="BR61" i="45" l="1"/>
  <c r="BM61" i="33"/>
  <c r="BN62" i="33" s="1"/>
  <c r="BL60" i="33"/>
  <c r="BL4" i="56" s="1"/>
  <c r="BM59" i="33"/>
  <c r="BR61" i="43"/>
  <c r="BR61" i="41"/>
  <c r="BR61" i="42"/>
  <c r="BR61" i="46"/>
  <c r="BR61" i="44"/>
  <c r="BR61" i="48"/>
  <c r="BI3" i="56"/>
  <c r="BI81" i="49"/>
  <c r="BI62" i="49" s="1"/>
  <c r="BI63" i="49" s="1"/>
  <c r="BI81" i="48"/>
  <c r="BI62" i="48" s="1"/>
  <c r="BI63" i="48" s="1"/>
  <c r="BI81" i="47"/>
  <c r="BI62" i="47" s="1"/>
  <c r="BI63" i="47" s="1"/>
  <c r="BI81" i="46"/>
  <c r="BI62" i="46" s="1"/>
  <c r="BI63" i="46" s="1"/>
  <c r="BI81" i="45"/>
  <c r="BI62" i="45" s="1"/>
  <c r="BI63" i="45" s="1"/>
  <c r="BI81" i="44"/>
  <c r="BI62" i="44" s="1"/>
  <c r="BI63" i="44" s="1"/>
  <c r="BI81" i="40"/>
  <c r="BI62" i="40" s="1"/>
  <c r="BI63" i="40" s="1"/>
  <c r="BI81" i="43"/>
  <c r="BI62" i="43" s="1"/>
  <c r="BI63" i="43" s="1"/>
  <c r="BI81" i="41"/>
  <c r="BI62" i="41" s="1"/>
  <c r="BI63" i="41" s="1"/>
  <c r="BI81" i="42"/>
  <c r="BI62" i="42" s="1"/>
  <c r="BI63" i="42" s="1"/>
  <c r="BI81" i="1"/>
  <c r="BI62" i="1" s="1"/>
  <c r="BI63" i="1" s="1"/>
  <c r="BI369" i="33"/>
  <c r="BI375" i="33" s="1"/>
  <c r="BI376" i="33" s="1"/>
  <c r="BI81" i="32"/>
  <c r="BI62" i="32" s="1"/>
  <c r="BI63" i="32" s="1"/>
  <c r="BJ70" i="33"/>
  <c r="BI62" i="59"/>
  <c r="BJ72" i="33"/>
  <c r="BK72" i="33" s="1"/>
  <c r="BR61" i="47"/>
  <c r="BR61" i="40"/>
  <c r="BR61" i="49"/>
  <c r="BI155" i="41" l="1"/>
  <c r="BI64" i="41"/>
  <c r="BI65" i="41" s="1"/>
  <c r="BI68" i="41" s="1"/>
  <c r="BI155" i="45"/>
  <c r="BI64" i="45"/>
  <c r="BI65" i="45" s="1"/>
  <c r="BI68" i="45" s="1"/>
  <c r="BI155" i="49"/>
  <c r="BI64" i="49"/>
  <c r="BI65" i="49" s="1"/>
  <c r="BI68" i="49" s="1"/>
  <c r="BS61" i="47"/>
  <c r="BS61" i="40"/>
  <c r="BI64" i="43"/>
  <c r="BI65" i="43" s="1"/>
  <c r="BI68" i="43" s="1"/>
  <c r="BI155" i="43"/>
  <c r="BI64" i="46"/>
  <c r="BI65" i="46" s="1"/>
  <c r="BI68" i="46" s="1"/>
  <c r="BI155" i="46"/>
  <c r="BI55" i="56"/>
  <c r="BI56" i="56" s="1"/>
  <c r="BI37" i="56"/>
  <c r="BI38" i="56" s="1"/>
  <c r="BI47" i="56"/>
  <c r="BI42" i="56"/>
  <c r="BI43" i="56" s="1"/>
  <c r="BS61" i="44"/>
  <c r="BS61" i="42"/>
  <c r="BS61" i="43"/>
  <c r="B378" i="33"/>
  <c r="C378" i="33"/>
  <c r="D378" i="33"/>
  <c r="F378" i="33"/>
  <c r="E378" i="33"/>
  <c r="G378" i="33"/>
  <c r="J378" i="33"/>
  <c r="H378" i="33"/>
  <c r="I378" i="33"/>
  <c r="K378" i="33"/>
  <c r="L378" i="33"/>
  <c r="L73" i="59" s="1"/>
  <c r="BI155" i="1"/>
  <c r="BI64" i="1"/>
  <c r="BI65" i="1" s="1"/>
  <c r="BI155" i="40"/>
  <c r="BI64" i="40"/>
  <c r="BI65" i="40" s="1"/>
  <c r="BI68" i="40" s="1"/>
  <c r="BI155" i="47"/>
  <c r="BI64" i="47"/>
  <c r="BI65" i="47" s="1"/>
  <c r="BI68" i="47" s="1"/>
  <c r="BS61" i="41"/>
  <c r="BN61" i="33"/>
  <c r="BO62" i="33" s="1"/>
  <c r="BM60" i="33"/>
  <c r="BM4" i="56" s="1"/>
  <c r="BN59" i="33"/>
  <c r="BM71" i="33" s="1"/>
  <c r="BS61" i="45"/>
  <c r="BI155" i="32"/>
  <c r="BI64" i="32"/>
  <c r="BI65" i="32" s="1"/>
  <c r="BI68" i="32" s="1"/>
  <c r="BS61" i="49"/>
  <c r="BJ3" i="56"/>
  <c r="BJ81" i="49"/>
  <c r="BJ62" i="49" s="1"/>
  <c r="BJ81" i="48"/>
  <c r="BJ62" i="48" s="1"/>
  <c r="BJ81" i="46"/>
  <c r="BJ62" i="46" s="1"/>
  <c r="BJ81" i="45"/>
  <c r="BJ62" i="45" s="1"/>
  <c r="BJ81" i="47"/>
  <c r="BJ62" i="47" s="1"/>
  <c r="BJ81" i="44"/>
  <c r="BJ62" i="44" s="1"/>
  <c r="BJ81" i="43"/>
  <c r="BJ62" i="43" s="1"/>
  <c r="BJ81" i="40"/>
  <c r="BJ62" i="40" s="1"/>
  <c r="BJ81" i="41"/>
  <c r="BJ62" i="41" s="1"/>
  <c r="BJ81" i="42"/>
  <c r="BJ62" i="42" s="1"/>
  <c r="BJ81" i="1"/>
  <c r="BJ62" i="1" s="1"/>
  <c r="BJ81" i="32"/>
  <c r="BJ62" i="32" s="1"/>
  <c r="BK70" i="33"/>
  <c r="BI155" i="42"/>
  <c r="BI64" i="42"/>
  <c r="BI65" i="42" s="1"/>
  <c r="BI68" i="42" s="1"/>
  <c r="BI155" i="44"/>
  <c r="BI64" i="44"/>
  <c r="BI65" i="44" s="1"/>
  <c r="BI68" i="44" s="1"/>
  <c r="BI155" i="48"/>
  <c r="BI64" i="48"/>
  <c r="BI65" i="48" s="1"/>
  <c r="BI68" i="48" s="1"/>
  <c r="BS61" i="48"/>
  <c r="BS61" i="46"/>
  <c r="BL71" i="33"/>
  <c r="BI139" i="44" l="1"/>
  <c r="BI73" i="44"/>
  <c r="BK3" i="56"/>
  <c r="BK81" i="49"/>
  <c r="BK62" i="49" s="1"/>
  <c r="BK81" i="48"/>
  <c r="BK62" i="48" s="1"/>
  <c r="BK81" i="47"/>
  <c r="BK62" i="47" s="1"/>
  <c r="BK81" i="46"/>
  <c r="BK62" i="46" s="1"/>
  <c r="BK81" i="45"/>
  <c r="BK62" i="45" s="1"/>
  <c r="BK81" i="44"/>
  <c r="BK62" i="44" s="1"/>
  <c r="BK81" i="40"/>
  <c r="BK62" i="40" s="1"/>
  <c r="BK81" i="43"/>
  <c r="BK62" i="43" s="1"/>
  <c r="BK81" i="42"/>
  <c r="BK62" i="42" s="1"/>
  <c r="BK81" i="41"/>
  <c r="BK62" i="41" s="1"/>
  <c r="BK81" i="32"/>
  <c r="BK62" i="32" s="1"/>
  <c r="BL70" i="33"/>
  <c r="BL72" i="33"/>
  <c r="BM72" i="33" s="1"/>
  <c r="F13" i="59"/>
  <c r="F73" i="59"/>
  <c r="BI59" i="56"/>
  <c r="BI60" i="56"/>
  <c r="BI133" i="33" s="1"/>
  <c r="BI139" i="45"/>
  <c r="BI73" i="45"/>
  <c r="BT61" i="48"/>
  <c r="BJ55" i="56"/>
  <c r="BJ56" i="56" s="1"/>
  <c r="BJ37" i="56"/>
  <c r="BJ38" i="56" s="1"/>
  <c r="BI139" i="32"/>
  <c r="BI73" i="32"/>
  <c r="BI139" i="40"/>
  <c r="BI73" i="40"/>
  <c r="D73" i="59"/>
  <c r="D13" i="59"/>
  <c r="BT61" i="43"/>
  <c r="BT61" i="44"/>
  <c r="BI52" i="56"/>
  <c r="BI139" i="43"/>
  <c r="BI73" i="43"/>
  <c r="BT61" i="47"/>
  <c r="BI139" i="48"/>
  <c r="BI73" i="48"/>
  <c r="BI139" i="42"/>
  <c r="BI73" i="42"/>
  <c r="BO61" i="33"/>
  <c r="BP62" i="33" s="1"/>
  <c r="BN60" i="33"/>
  <c r="BN4" i="56" s="1"/>
  <c r="BO59" i="33"/>
  <c r="BN71" i="33" s="1"/>
  <c r="BT61" i="41"/>
  <c r="G13" i="59"/>
  <c r="G73" i="59"/>
  <c r="C13" i="59"/>
  <c r="C73" i="59"/>
  <c r="BT61" i="42"/>
  <c r="BJ41" i="56"/>
  <c r="BJ42" i="56" s="1"/>
  <c r="BJ43" i="56" s="1"/>
  <c r="BI139" i="49"/>
  <c r="BI73" i="49"/>
  <c r="BI139" i="41"/>
  <c r="BI73" i="41"/>
  <c r="BT61" i="46"/>
  <c r="BT61" i="49"/>
  <c r="BT61" i="45"/>
  <c r="BI139" i="47"/>
  <c r="BI73" i="47"/>
  <c r="BI68" i="1"/>
  <c r="BI43" i="33"/>
  <c r="E73" i="59"/>
  <c r="E13" i="59"/>
  <c r="B13" i="59"/>
  <c r="B73" i="59"/>
  <c r="BJ46" i="56"/>
  <c r="BI49" i="56"/>
  <c r="BI139" i="46"/>
  <c r="BI73" i="46"/>
  <c r="BT61" i="40"/>
  <c r="BK41" i="56" l="1"/>
  <c r="BK42" i="56" s="1"/>
  <c r="BK43" i="56" s="1"/>
  <c r="BJ60" i="56"/>
  <c r="BJ59" i="56"/>
  <c r="BI38" i="33"/>
  <c r="BI44" i="33"/>
  <c r="BI42" i="33"/>
  <c r="BI47" i="59" s="1"/>
  <c r="BI40" i="33"/>
  <c r="BU61" i="45"/>
  <c r="BU61" i="46"/>
  <c r="BU61" i="42"/>
  <c r="BU61" i="40"/>
  <c r="BI46" i="33"/>
  <c r="BI139" i="1"/>
  <c r="BI73" i="1"/>
  <c r="BU61" i="44"/>
  <c r="BU61" i="48"/>
  <c r="BL3" i="56"/>
  <c r="BL81" i="49"/>
  <c r="BL62" i="49" s="1"/>
  <c r="BL81" i="48"/>
  <c r="BL62" i="48" s="1"/>
  <c r="BL81" i="47"/>
  <c r="BL62" i="47" s="1"/>
  <c r="BL81" i="46"/>
  <c r="BL62" i="46" s="1"/>
  <c r="BL81" i="44"/>
  <c r="BL62" i="44" s="1"/>
  <c r="BL81" i="45"/>
  <c r="BL62" i="45" s="1"/>
  <c r="BL81" i="40"/>
  <c r="BL62" i="40" s="1"/>
  <c r="BL81" i="43"/>
  <c r="BL62" i="43" s="1"/>
  <c r="BL81" i="41"/>
  <c r="BL62" i="41" s="1"/>
  <c r="BL81" i="42"/>
  <c r="BL62" i="42" s="1"/>
  <c r="BL81" i="32"/>
  <c r="BL62" i="32" s="1"/>
  <c r="BM70" i="33"/>
  <c r="BN72" i="33" s="1"/>
  <c r="BK55" i="56"/>
  <c r="BK56" i="56" s="1"/>
  <c r="BK37" i="56"/>
  <c r="BK38" i="56" s="1"/>
  <c r="BI48" i="56"/>
  <c r="BJ47" i="56" s="1"/>
  <c r="BK46" i="56" s="1"/>
  <c r="BU61" i="41"/>
  <c r="BU61" i="43"/>
  <c r="BI61" i="56"/>
  <c r="BI132" i="33"/>
  <c r="BI75" i="59" s="1"/>
  <c r="BU61" i="49"/>
  <c r="BP61" i="33"/>
  <c r="BQ62" i="33" s="1"/>
  <c r="BO60" i="33"/>
  <c r="BO4" i="56" s="1"/>
  <c r="BP59" i="33"/>
  <c r="BU61" i="47"/>
  <c r="BJ52" i="56"/>
  <c r="BK60" i="56" l="1"/>
  <c r="BK59" i="56"/>
  <c r="BK52" i="56"/>
  <c r="BL43" i="56"/>
  <c r="BL41" i="56"/>
  <c r="BL42" i="56" s="1"/>
  <c r="BV61" i="40"/>
  <c r="BV61" i="46"/>
  <c r="BJ77" i="33"/>
  <c r="BJ75" i="59" s="1"/>
  <c r="BJ132" i="33"/>
  <c r="BQ61" i="33"/>
  <c r="BR62" i="33" s="1"/>
  <c r="BP60" i="33"/>
  <c r="BP4" i="56" s="1"/>
  <c r="BQ59" i="33"/>
  <c r="BP71" i="33" s="1"/>
  <c r="BO71" i="33"/>
  <c r="BV61" i="49"/>
  <c r="BV61" i="43"/>
  <c r="BJ49" i="56"/>
  <c r="BV61" i="48"/>
  <c r="BV61" i="45"/>
  <c r="BJ133" i="33"/>
  <c r="BJ78" i="33"/>
  <c r="BV61" i="47"/>
  <c r="BV61" i="42"/>
  <c r="BI62" i="56"/>
  <c r="BI135" i="33" s="1"/>
  <c r="BI134" i="33"/>
  <c r="BI76" i="59" s="1"/>
  <c r="BV61" i="41"/>
  <c r="BM3" i="56"/>
  <c r="BM81" i="49"/>
  <c r="BM62" i="49" s="1"/>
  <c r="BM81" i="48"/>
  <c r="BM62" i="48" s="1"/>
  <c r="BM81" i="47"/>
  <c r="BM62" i="47" s="1"/>
  <c r="BM81" i="46"/>
  <c r="BM62" i="46" s="1"/>
  <c r="BM81" i="45"/>
  <c r="BM62" i="45" s="1"/>
  <c r="BM81" i="44"/>
  <c r="BM62" i="44" s="1"/>
  <c r="BM81" i="40"/>
  <c r="BM62" i="40" s="1"/>
  <c r="BM81" i="43"/>
  <c r="BM62" i="43" s="1"/>
  <c r="BM81" i="41"/>
  <c r="BM62" i="41" s="1"/>
  <c r="BM81" i="42"/>
  <c r="BM62" i="42" s="1"/>
  <c r="BM81" i="32"/>
  <c r="BM62" i="32" s="1"/>
  <c r="BN70" i="33"/>
  <c r="BO72" i="33" s="1"/>
  <c r="BL55" i="56"/>
  <c r="BL56" i="56" s="1"/>
  <c r="BL37" i="56"/>
  <c r="BL38" i="56" s="1"/>
  <c r="BV61" i="44"/>
  <c r="BI49" i="59"/>
  <c r="BI87" i="33"/>
  <c r="BI53" i="33"/>
  <c r="BI54" i="59" s="1"/>
  <c r="BL60" i="56" l="1"/>
  <c r="BL59" i="56"/>
  <c r="BL52" i="56"/>
  <c r="BW61" i="44"/>
  <c r="BW61" i="42"/>
  <c r="BW61" i="45"/>
  <c r="BM41" i="56"/>
  <c r="BM42" i="56" s="1"/>
  <c r="BM43" i="56" s="1"/>
  <c r="BW61" i="47"/>
  <c r="BW61" i="43"/>
  <c r="BW61" i="46"/>
  <c r="BK132" i="33"/>
  <c r="BK77" i="33"/>
  <c r="BK75" i="59" s="1"/>
  <c r="BN3" i="56"/>
  <c r="BN81" i="49"/>
  <c r="BN62" i="49" s="1"/>
  <c r="BN81" i="48"/>
  <c r="BN62" i="48" s="1"/>
  <c r="BN81" i="46"/>
  <c r="BN62" i="46" s="1"/>
  <c r="BN81" i="47"/>
  <c r="BN62" i="47" s="1"/>
  <c r="BN81" i="45"/>
  <c r="BN62" i="45" s="1"/>
  <c r="BN81" i="44"/>
  <c r="BN62" i="44" s="1"/>
  <c r="BN81" i="40"/>
  <c r="BN62" i="40" s="1"/>
  <c r="BN81" i="43"/>
  <c r="BN62" i="43" s="1"/>
  <c r="BN81" i="41"/>
  <c r="BN62" i="41" s="1"/>
  <c r="BN81" i="42"/>
  <c r="BN62" i="42" s="1"/>
  <c r="BN81" i="32"/>
  <c r="BN62" i="32" s="1"/>
  <c r="BO70" i="33"/>
  <c r="BM55" i="56"/>
  <c r="BM56" i="56" s="1"/>
  <c r="BM37" i="56"/>
  <c r="BM38" i="56" s="1"/>
  <c r="BI77" i="59"/>
  <c r="BJ50" i="45"/>
  <c r="BJ63" i="45" s="1"/>
  <c r="BJ64" i="45" s="1"/>
  <c r="BJ65" i="45" s="1"/>
  <c r="BJ50" i="1"/>
  <c r="BJ63" i="1" s="1"/>
  <c r="BJ64" i="1" s="1"/>
  <c r="BJ65" i="1" s="1"/>
  <c r="BJ68" i="1" s="1"/>
  <c r="BJ50" i="43"/>
  <c r="BJ63" i="43" s="1"/>
  <c r="BJ64" i="43" s="1"/>
  <c r="BJ65" i="43" s="1"/>
  <c r="BJ50" i="32"/>
  <c r="BJ63" i="32" s="1"/>
  <c r="BJ64" i="32" s="1"/>
  <c r="BJ65" i="32" s="1"/>
  <c r="BJ50" i="40"/>
  <c r="BJ63" i="40" s="1"/>
  <c r="BJ64" i="40" s="1"/>
  <c r="BJ65" i="40" s="1"/>
  <c r="BJ50" i="47"/>
  <c r="BJ63" i="47" s="1"/>
  <c r="BJ64" i="47" s="1"/>
  <c r="BJ65" i="47" s="1"/>
  <c r="BJ50" i="41"/>
  <c r="BJ63" i="41" s="1"/>
  <c r="BJ64" i="41" s="1"/>
  <c r="BJ65" i="41" s="1"/>
  <c r="BJ50" i="49"/>
  <c r="BJ63" i="49" s="1"/>
  <c r="BJ64" i="49" s="1"/>
  <c r="BJ65" i="49" s="1"/>
  <c r="BJ50" i="44"/>
  <c r="BJ63" i="44" s="1"/>
  <c r="BJ64" i="44" s="1"/>
  <c r="BJ65" i="44" s="1"/>
  <c r="BJ50" i="42"/>
  <c r="BJ63" i="42" s="1"/>
  <c r="BJ64" i="42" s="1"/>
  <c r="BJ65" i="42" s="1"/>
  <c r="BJ50" i="48"/>
  <c r="BJ63" i="48" s="1"/>
  <c r="BJ64" i="48" s="1"/>
  <c r="BJ65" i="48" s="1"/>
  <c r="BJ50" i="46"/>
  <c r="BJ63" i="46" s="1"/>
  <c r="BJ64" i="46" s="1"/>
  <c r="BJ65" i="46" s="1"/>
  <c r="BW61" i="49"/>
  <c r="BR61" i="33"/>
  <c r="BS62" i="33" s="1"/>
  <c r="BQ60" i="33"/>
  <c r="BQ4" i="56" s="1"/>
  <c r="BR59" i="33"/>
  <c r="BQ71" i="33" s="1"/>
  <c r="BK78" i="33"/>
  <c r="BK133" i="33"/>
  <c r="BW61" i="41"/>
  <c r="BW61" i="48"/>
  <c r="BJ48" i="56"/>
  <c r="BK47" i="56" s="1"/>
  <c r="BL46" i="56" s="1"/>
  <c r="BJ61" i="56"/>
  <c r="BW61" i="40"/>
  <c r="BK49" i="56" l="1"/>
  <c r="BM59" i="56"/>
  <c r="BM60" i="56"/>
  <c r="BN43" i="56"/>
  <c r="BN41" i="56"/>
  <c r="BN42" i="56" s="1"/>
  <c r="BM52" i="56"/>
  <c r="BK48" i="56"/>
  <c r="BL47" i="56" s="1"/>
  <c r="BM46" i="56" s="1"/>
  <c r="BX61" i="41"/>
  <c r="BX61" i="47"/>
  <c r="BX61" i="42"/>
  <c r="BX61" i="44"/>
  <c r="BX61" i="48"/>
  <c r="BO3" i="56"/>
  <c r="BO81" i="49"/>
  <c r="BO62" i="49" s="1"/>
  <c r="BO81" i="48"/>
  <c r="BO62" i="48" s="1"/>
  <c r="BO81" i="47"/>
  <c r="BO62" i="47" s="1"/>
  <c r="BO81" i="46"/>
  <c r="BO62" i="46" s="1"/>
  <c r="BO81" i="45"/>
  <c r="BO62" i="45" s="1"/>
  <c r="BO81" i="44"/>
  <c r="BO62" i="44" s="1"/>
  <c r="BO81" i="40"/>
  <c r="BO62" i="40" s="1"/>
  <c r="BO81" i="43"/>
  <c r="BO62" i="43" s="1"/>
  <c r="BO81" i="42"/>
  <c r="BO62" i="42" s="1"/>
  <c r="BO81" i="41"/>
  <c r="BO62" i="41" s="1"/>
  <c r="BP70" i="33"/>
  <c r="BN55" i="56"/>
  <c r="BN56" i="56" s="1"/>
  <c r="BN37" i="56"/>
  <c r="BN38" i="56" s="1"/>
  <c r="BK61" i="56"/>
  <c r="BX61" i="43"/>
  <c r="BP72" i="33"/>
  <c r="BL77" i="33"/>
  <c r="BL75" i="59" s="1"/>
  <c r="BL132" i="33"/>
  <c r="BX61" i="40"/>
  <c r="BJ62" i="56"/>
  <c r="BJ79" i="33"/>
  <c r="BJ76" i="59" s="1"/>
  <c r="BJ134" i="33"/>
  <c r="BS61" i="33"/>
  <c r="BT62" i="33" s="1"/>
  <c r="BR60" i="33"/>
  <c r="BR4" i="56" s="1"/>
  <c r="BS59" i="33"/>
  <c r="BX61" i="49"/>
  <c r="BX61" i="46"/>
  <c r="BX61" i="45"/>
  <c r="BL78" i="33"/>
  <c r="BL133" i="33"/>
  <c r="BL49" i="56" l="1"/>
  <c r="BL61" i="56" s="1"/>
  <c r="BN60" i="56"/>
  <c r="BN59" i="56"/>
  <c r="BN52" i="56"/>
  <c r="BY61" i="48"/>
  <c r="BY61" i="42"/>
  <c r="BL48" i="56"/>
  <c r="BM47" i="56" s="1"/>
  <c r="BM49" i="56" s="1"/>
  <c r="BM61" i="56" s="1"/>
  <c r="BO41" i="56"/>
  <c r="BO42" i="56" s="1"/>
  <c r="BO43" i="56" s="1"/>
  <c r="BY61" i="46"/>
  <c r="BY61" i="49"/>
  <c r="BT61" i="33"/>
  <c r="BU62" i="33" s="1"/>
  <c r="BS60" i="33"/>
  <c r="BS4" i="56" s="1"/>
  <c r="BT59" i="33"/>
  <c r="BS71" i="33"/>
  <c r="BL62" i="56"/>
  <c r="BL134" i="33"/>
  <c r="BL79" i="33"/>
  <c r="BL76" i="59" s="1"/>
  <c r="BK62" i="56"/>
  <c r="BK134" i="33"/>
  <c r="BK79" i="33"/>
  <c r="BK76" i="59" s="1"/>
  <c r="BY61" i="47"/>
  <c r="BJ135" i="33"/>
  <c r="BJ80" i="33"/>
  <c r="BY61" i="45"/>
  <c r="BR71" i="33"/>
  <c r="BY61" i="40"/>
  <c r="BQ72" i="33"/>
  <c r="BO55" i="56"/>
  <c r="BO56" i="56" s="1"/>
  <c r="BO37" i="56"/>
  <c r="BO38" i="56" s="1"/>
  <c r="BY61" i="44"/>
  <c r="BY61" i="41"/>
  <c r="BM133" i="33"/>
  <c r="BM78" i="33"/>
  <c r="BY61" i="43"/>
  <c r="BP3" i="56"/>
  <c r="BP81" i="49"/>
  <c r="BP62" i="49" s="1"/>
  <c r="BP81" i="48"/>
  <c r="BP62" i="48" s="1"/>
  <c r="BP81" i="47"/>
  <c r="BP62" i="47" s="1"/>
  <c r="BP81" i="46"/>
  <c r="BP62" i="46" s="1"/>
  <c r="BP81" i="45"/>
  <c r="BP62" i="45" s="1"/>
  <c r="BP81" i="44"/>
  <c r="BP62" i="44" s="1"/>
  <c r="BP81" i="40"/>
  <c r="BP62" i="40" s="1"/>
  <c r="BP81" i="43"/>
  <c r="BP62" i="43" s="1"/>
  <c r="BP81" i="41"/>
  <c r="BP62" i="41" s="1"/>
  <c r="BP81" i="42"/>
  <c r="BP62" i="42" s="1"/>
  <c r="BQ70" i="33"/>
  <c r="BM77" i="33"/>
  <c r="BM75" i="59" s="1"/>
  <c r="BM132" i="33"/>
  <c r="BR72" i="33" l="1"/>
  <c r="BN46" i="56"/>
  <c r="BO60" i="56"/>
  <c r="BO59" i="56"/>
  <c r="BP41" i="56"/>
  <c r="BP42" i="56" s="1"/>
  <c r="BP43" i="56" s="1"/>
  <c r="BM62" i="56"/>
  <c r="BM134" i="33"/>
  <c r="BM79" i="33"/>
  <c r="BM76" i="59" s="1"/>
  <c r="BZ61" i="47"/>
  <c r="BO52" i="56"/>
  <c r="BZ61" i="49"/>
  <c r="BZ61" i="42"/>
  <c r="BP55" i="56"/>
  <c r="BP56" i="56" s="1"/>
  <c r="BP37" i="56"/>
  <c r="BP38" i="56" s="1"/>
  <c r="BJ77" i="59"/>
  <c r="BK50" i="32"/>
  <c r="BK63" i="32" s="1"/>
  <c r="BK64" i="32" s="1"/>
  <c r="BK65" i="32" s="1"/>
  <c r="BK50" i="47"/>
  <c r="BK63" i="47" s="1"/>
  <c r="BK64" i="47" s="1"/>
  <c r="BK65" i="47" s="1"/>
  <c r="BK50" i="40"/>
  <c r="BK63" i="40" s="1"/>
  <c r="BK64" i="40" s="1"/>
  <c r="BK65" i="40" s="1"/>
  <c r="BK50" i="44"/>
  <c r="BK63" i="44" s="1"/>
  <c r="BK64" i="44" s="1"/>
  <c r="BK65" i="44" s="1"/>
  <c r="BK50" i="42"/>
  <c r="BK63" i="42" s="1"/>
  <c r="BK64" i="42" s="1"/>
  <c r="BK65" i="42" s="1"/>
  <c r="BK50" i="41"/>
  <c r="BK63" i="41" s="1"/>
  <c r="BK64" i="41" s="1"/>
  <c r="BK65" i="41" s="1"/>
  <c r="BK50" i="49"/>
  <c r="BK63" i="49" s="1"/>
  <c r="BK64" i="49" s="1"/>
  <c r="BK65" i="49" s="1"/>
  <c r="BK50" i="48"/>
  <c r="BK63" i="48" s="1"/>
  <c r="BK64" i="48" s="1"/>
  <c r="BK65" i="48" s="1"/>
  <c r="BK50" i="45"/>
  <c r="BK63" i="45" s="1"/>
  <c r="BK64" i="45" s="1"/>
  <c r="BK65" i="45" s="1"/>
  <c r="BK50" i="43"/>
  <c r="BK63" i="43" s="1"/>
  <c r="BK64" i="43" s="1"/>
  <c r="BK65" i="43" s="1"/>
  <c r="BK50" i="46"/>
  <c r="BK63" i="46" s="1"/>
  <c r="BK64" i="46" s="1"/>
  <c r="BK65" i="46" s="1"/>
  <c r="BL135" i="33"/>
  <c r="BL80" i="33"/>
  <c r="BM48" i="56"/>
  <c r="BN47" i="56" s="1"/>
  <c r="BN49" i="56" s="1"/>
  <c r="BZ61" i="48"/>
  <c r="BN77" i="33"/>
  <c r="BN75" i="59" s="1"/>
  <c r="BN132" i="33"/>
  <c r="BZ61" i="43"/>
  <c r="BZ61" i="41"/>
  <c r="BZ61" i="45"/>
  <c r="BZ61" i="44"/>
  <c r="BZ61" i="40"/>
  <c r="BU61" i="33"/>
  <c r="BV62" i="33" s="1"/>
  <c r="BT60" i="33"/>
  <c r="BT4" i="56" s="1"/>
  <c r="BU59" i="33"/>
  <c r="BT71" i="33" s="1"/>
  <c r="BQ3" i="56"/>
  <c r="BQ81" i="49"/>
  <c r="BQ62" i="49" s="1"/>
  <c r="BQ81" i="48"/>
  <c r="BQ62" i="48" s="1"/>
  <c r="BQ81" i="47"/>
  <c r="BQ62" i="47" s="1"/>
  <c r="BQ81" i="46"/>
  <c r="BQ62" i="46" s="1"/>
  <c r="BQ81" i="45"/>
  <c r="BQ62" i="45" s="1"/>
  <c r="BQ81" i="44"/>
  <c r="BQ62" i="44" s="1"/>
  <c r="BQ81" i="40"/>
  <c r="BQ62" i="40" s="1"/>
  <c r="BQ81" i="43"/>
  <c r="BQ62" i="43" s="1"/>
  <c r="BQ81" i="41"/>
  <c r="BQ62" i="41" s="1"/>
  <c r="BQ81" i="42"/>
  <c r="BQ62" i="42" s="1"/>
  <c r="BR70" i="33"/>
  <c r="BK135" i="33"/>
  <c r="BK80" i="33"/>
  <c r="BO46" i="56"/>
  <c r="BZ61" i="46"/>
  <c r="BN133" i="33"/>
  <c r="BN78" i="33"/>
  <c r="BN48" i="56" l="1"/>
  <c r="BO47" i="56" s="1"/>
  <c r="BO49" i="56" s="1"/>
  <c r="BN61" i="56"/>
  <c r="BP52" i="56"/>
  <c r="BP60" i="56"/>
  <c r="BP59" i="56"/>
  <c r="BR3" i="56"/>
  <c r="BR81" i="49"/>
  <c r="BR62" i="49" s="1"/>
  <c r="BR81" i="48"/>
  <c r="BR62" i="48" s="1"/>
  <c r="BR81" i="47"/>
  <c r="BR62" i="47" s="1"/>
  <c r="BR81" i="46"/>
  <c r="BR62" i="46" s="1"/>
  <c r="BR81" i="45"/>
  <c r="BR62" i="45" s="1"/>
  <c r="BR81" i="44"/>
  <c r="BR62" i="44" s="1"/>
  <c r="BR81" i="40"/>
  <c r="BR62" i="40" s="1"/>
  <c r="BR81" i="43"/>
  <c r="BR62" i="43" s="1"/>
  <c r="BR81" i="41"/>
  <c r="BR62" i="41" s="1"/>
  <c r="BR81" i="42"/>
  <c r="BR62" i="42" s="1"/>
  <c r="BS70" i="33"/>
  <c r="BL77" i="59"/>
  <c r="BM50" i="32"/>
  <c r="BM63" i="32" s="1"/>
  <c r="BM64" i="32" s="1"/>
  <c r="BM65" i="32" s="1"/>
  <c r="BM50" i="40"/>
  <c r="BM63" i="40" s="1"/>
  <c r="BM64" i="40" s="1"/>
  <c r="BM65" i="40" s="1"/>
  <c r="BM50" i="47"/>
  <c r="BM63" i="47" s="1"/>
  <c r="BM64" i="47" s="1"/>
  <c r="BM65" i="47" s="1"/>
  <c r="BM50" i="41"/>
  <c r="BM63" i="41" s="1"/>
  <c r="BM64" i="41" s="1"/>
  <c r="BM65" i="41" s="1"/>
  <c r="BM50" i="49"/>
  <c r="BM63" i="49" s="1"/>
  <c r="BM64" i="49" s="1"/>
  <c r="BM65" i="49" s="1"/>
  <c r="BM50" i="46"/>
  <c r="BM63" i="46" s="1"/>
  <c r="BM64" i="46" s="1"/>
  <c r="BM65" i="46" s="1"/>
  <c r="BM50" i="48"/>
  <c r="BM63" i="48" s="1"/>
  <c r="BM64" i="48" s="1"/>
  <c r="BM65" i="48" s="1"/>
  <c r="BM50" i="42"/>
  <c r="BM63" i="42" s="1"/>
  <c r="BM64" i="42" s="1"/>
  <c r="BM65" i="42" s="1"/>
  <c r="BM50" i="44"/>
  <c r="BM63" i="44" s="1"/>
  <c r="BM64" i="44" s="1"/>
  <c r="BM65" i="44" s="1"/>
  <c r="BM50" i="45"/>
  <c r="BM63" i="45" s="1"/>
  <c r="BM64" i="45" s="1"/>
  <c r="BM65" i="45" s="1"/>
  <c r="BM50" i="43"/>
  <c r="BM63" i="43" s="1"/>
  <c r="BM64" i="43" s="1"/>
  <c r="BM65" i="43" s="1"/>
  <c r="CA61" i="42"/>
  <c r="BS72" i="33"/>
  <c r="BT72" i="33" s="1"/>
  <c r="BM135" i="33"/>
  <c r="BM80" i="33"/>
  <c r="BO132" i="33"/>
  <c r="BO77" i="33"/>
  <c r="BO75" i="59" s="1"/>
  <c r="BP46" i="56"/>
  <c r="BQ55" i="56"/>
  <c r="BQ56" i="56" s="1"/>
  <c r="BQ37" i="56"/>
  <c r="BQ38" i="56" s="1"/>
  <c r="CA61" i="44"/>
  <c r="CA61" i="43"/>
  <c r="BQ41" i="56"/>
  <c r="BQ42" i="56" s="1"/>
  <c r="BQ43" i="56" s="1"/>
  <c r="BK77" i="59"/>
  <c r="BL50" i="32"/>
  <c r="BL63" i="32" s="1"/>
  <c r="BL64" i="32" s="1"/>
  <c r="BL65" i="32" s="1"/>
  <c r="BL50" i="44"/>
  <c r="BL63" i="44" s="1"/>
  <c r="BL64" i="44" s="1"/>
  <c r="BL65" i="44" s="1"/>
  <c r="BL50" i="46"/>
  <c r="BL63" i="46" s="1"/>
  <c r="BL64" i="46" s="1"/>
  <c r="BL65" i="46" s="1"/>
  <c r="BL50" i="40"/>
  <c r="BL63" i="40" s="1"/>
  <c r="BL64" i="40" s="1"/>
  <c r="BL65" i="40" s="1"/>
  <c r="BL50" i="41"/>
  <c r="BL63" i="41" s="1"/>
  <c r="BL64" i="41" s="1"/>
  <c r="BL65" i="41" s="1"/>
  <c r="BL50" i="49"/>
  <c r="BL63" i="49" s="1"/>
  <c r="BL64" i="49" s="1"/>
  <c r="BL65" i="49" s="1"/>
  <c r="BL50" i="48"/>
  <c r="BL63" i="48" s="1"/>
  <c r="BL64" i="48" s="1"/>
  <c r="BL65" i="48" s="1"/>
  <c r="BL50" i="45"/>
  <c r="BL63" i="45" s="1"/>
  <c r="BL64" i="45" s="1"/>
  <c r="BL65" i="45" s="1"/>
  <c r="BL50" i="43"/>
  <c r="BL63" i="43" s="1"/>
  <c r="BL64" i="43" s="1"/>
  <c r="BL65" i="43" s="1"/>
  <c r="BL50" i="47"/>
  <c r="BL63" i="47" s="1"/>
  <c r="BL64" i="47" s="1"/>
  <c r="BL65" i="47" s="1"/>
  <c r="BL50" i="42"/>
  <c r="BL63" i="42" s="1"/>
  <c r="BL64" i="42" s="1"/>
  <c r="BL65" i="42" s="1"/>
  <c r="BV61" i="33"/>
  <c r="BW62" i="33" s="1"/>
  <c r="BU60" i="33"/>
  <c r="BU4" i="56" s="1"/>
  <c r="BV59" i="33"/>
  <c r="BU71" i="33" s="1"/>
  <c r="CA61" i="40"/>
  <c r="CA61" i="41"/>
  <c r="CA61" i="47"/>
  <c r="CA61" i="46"/>
  <c r="CA61" i="45"/>
  <c r="CA61" i="48"/>
  <c r="CA61" i="49"/>
  <c r="BO78" i="33"/>
  <c r="BO133" i="33"/>
  <c r="BQ60" i="56" l="1"/>
  <c r="BQ59" i="56"/>
  <c r="BQ52" i="56"/>
  <c r="BO48" i="56"/>
  <c r="BP47" i="56" s="1"/>
  <c r="BP49" i="56" s="1"/>
  <c r="BO61" i="56"/>
  <c r="CB61" i="43"/>
  <c r="BR41" i="56"/>
  <c r="BR42" i="56" s="1"/>
  <c r="BR43" i="56" s="1"/>
  <c r="BP77" i="33"/>
  <c r="BP75" i="59" s="1"/>
  <c r="BP132" i="33"/>
  <c r="BN62" i="56"/>
  <c r="BN79" i="33"/>
  <c r="BN76" i="59" s="1"/>
  <c r="BN134" i="33"/>
  <c r="CB61" i="48"/>
  <c r="CB61" i="41"/>
  <c r="CB61" i="44"/>
  <c r="CB61" i="42"/>
  <c r="BR55" i="56"/>
  <c r="BR56" i="56" s="1"/>
  <c r="BR37" i="56"/>
  <c r="BR38" i="56" s="1"/>
  <c r="BP78" i="33"/>
  <c r="BP133" i="33"/>
  <c r="BW61" i="33"/>
  <c r="BX62" i="33" s="1"/>
  <c r="BV60" i="33"/>
  <c r="BV4" i="56" s="1"/>
  <c r="BW59" i="33"/>
  <c r="BV71" i="33" s="1"/>
  <c r="CB61" i="45"/>
  <c r="CB61" i="49"/>
  <c r="CB61" i="46"/>
  <c r="CB61" i="47"/>
  <c r="CB61" i="40"/>
  <c r="BQ46" i="56"/>
  <c r="BM77" i="59"/>
  <c r="BN50" i="32"/>
  <c r="BN63" i="32" s="1"/>
  <c r="BN64" i="32" s="1"/>
  <c r="BN65" i="32" s="1"/>
  <c r="BN50" i="47"/>
  <c r="BN63" i="47" s="1"/>
  <c r="BN64" i="47" s="1"/>
  <c r="BN65" i="47" s="1"/>
  <c r="BN50" i="41"/>
  <c r="BN63" i="41" s="1"/>
  <c r="BN64" i="41" s="1"/>
  <c r="BN65" i="41" s="1"/>
  <c r="BN50" i="49"/>
  <c r="BN63" i="49" s="1"/>
  <c r="BN64" i="49" s="1"/>
  <c r="BN65" i="49" s="1"/>
  <c r="BN50" i="46"/>
  <c r="BN63" i="46" s="1"/>
  <c r="BN64" i="46" s="1"/>
  <c r="BN65" i="46" s="1"/>
  <c r="BN50" i="44"/>
  <c r="BN63" i="44" s="1"/>
  <c r="BN64" i="44" s="1"/>
  <c r="BN65" i="44" s="1"/>
  <c r="BN50" i="48"/>
  <c r="BN63" i="48" s="1"/>
  <c r="BN64" i="48" s="1"/>
  <c r="BN65" i="48" s="1"/>
  <c r="BN50" i="40"/>
  <c r="BN63" i="40" s="1"/>
  <c r="BN64" i="40" s="1"/>
  <c r="BN65" i="40" s="1"/>
  <c r="BN50" i="42"/>
  <c r="BN63" i="42" s="1"/>
  <c r="BN64" i="42" s="1"/>
  <c r="BN65" i="42" s="1"/>
  <c r="BN50" i="45"/>
  <c r="BN63" i="45" s="1"/>
  <c r="BN64" i="45" s="1"/>
  <c r="BN65" i="45" s="1"/>
  <c r="BN50" i="43"/>
  <c r="BN63" i="43" s="1"/>
  <c r="BN64" i="43" s="1"/>
  <c r="BN65" i="43" s="1"/>
  <c r="BS3" i="56"/>
  <c r="BS81" i="49"/>
  <c r="BS62" i="49" s="1"/>
  <c r="BS81" i="48"/>
  <c r="BS62" i="48" s="1"/>
  <c r="BS81" i="47"/>
  <c r="BS62" i="47" s="1"/>
  <c r="BS81" i="46"/>
  <c r="BS62" i="46" s="1"/>
  <c r="BS81" i="45"/>
  <c r="BS62" i="45" s="1"/>
  <c r="BS81" i="44"/>
  <c r="BS62" i="44" s="1"/>
  <c r="BS81" i="40"/>
  <c r="BS62" i="40" s="1"/>
  <c r="BS81" i="43"/>
  <c r="BS62" i="43" s="1"/>
  <c r="BS81" i="42"/>
  <c r="BS62" i="42" s="1"/>
  <c r="BS81" i="41"/>
  <c r="BS62" i="41" s="1"/>
  <c r="BT70" i="33"/>
  <c r="BU72" i="33" s="1"/>
  <c r="BP48" i="56" l="1"/>
  <c r="BQ47" i="56" s="1"/>
  <c r="BQ49" i="56" s="1"/>
  <c r="BQ61" i="56" s="1"/>
  <c r="BP61" i="56"/>
  <c r="BS43" i="56"/>
  <c r="BS41" i="56"/>
  <c r="BS42" i="56" s="1"/>
  <c r="BR60" i="56"/>
  <c r="BR59" i="56"/>
  <c r="BR52" i="56"/>
  <c r="BS55" i="56"/>
  <c r="BS56" i="56" s="1"/>
  <c r="BS37" i="56"/>
  <c r="BS38" i="56" s="1"/>
  <c r="CC61" i="42"/>
  <c r="CC61" i="41"/>
  <c r="BO62" i="56"/>
  <c r="BO134" i="33"/>
  <c r="BO79" i="33"/>
  <c r="BO76" i="59" s="1"/>
  <c r="BR46" i="56"/>
  <c r="CC61" i="47"/>
  <c r="CC61" i="49"/>
  <c r="BX61" i="33"/>
  <c r="BY62" i="33" s="1"/>
  <c r="BW60" i="33"/>
  <c r="BW4" i="56" s="1"/>
  <c r="BX59" i="33"/>
  <c r="BW71" i="33" s="1"/>
  <c r="BN135" i="33"/>
  <c r="BN80" i="33"/>
  <c r="CC61" i="45"/>
  <c r="CC61" i="44"/>
  <c r="CC61" i="48"/>
  <c r="CC61" i="43"/>
  <c r="BQ77" i="33"/>
  <c r="BQ75" i="59" s="1"/>
  <c r="BQ132" i="33"/>
  <c r="BT3" i="56"/>
  <c r="BT81" i="49"/>
  <c r="BT62" i="49" s="1"/>
  <c r="BT81" i="48"/>
  <c r="BT62" i="48" s="1"/>
  <c r="BT81" i="47"/>
  <c r="BT62" i="47" s="1"/>
  <c r="BT81" i="46"/>
  <c r="BT62" i="46" s="1"/>
  <c r="BT81" i="45"/>
  <c r="BT62" i="45" s="1"/>
  <c r="BT81" i="44"/>
  <c r="BT62" i="44" s="1"/>
  <c r="BT81" i="40"/>
  <c r="BT62" i="40" s="1"/>
  <c r="BT81" i="43"/>
  <c r="BT62" i="43" s="1"/>
  <c r="BT81" i="41"/>
  <c r="BT62" i="41" s="1"/>
  <c r="BT81" i="42"/>
  <c r="BT62" i="42" s="1"/>
  <c r="BU70" i="33"/>
  <c r="CC61" i="40"/>
  <c r="CC61" i="46"/>
  <c r="BQ133" i="33"/>
  <c r="BQ78" i="33"/>
  <c r="BS60" i="56" l="1"/>
  <c r="BS59" i="56"/>
  <c r="BS52" i="56"/>
  <c r="BQ62" i="56"/>
  <c r="BQ134" i="33"/>
  <c r="BQ79" i="33"/>
  <c r="BQ76" i="59" s="1"/>
  <c r="BN77" i="59"/>
  <c r="BO50" i="44"/>
  <c r="BO63" i="44" s="1"/>
  <c r="BO64" i="44" s="1"/>
  <c r="BO65" i="44" s="1"/>
  <c r="BO50" i="40"/>
  <c r="BO63" i="40" s="1"/>
  <c r="BO64" i="40" s="1"/>
  <c r="BO65" i="40" s="1"/>
  <c r="BO50" i="42"/>
  <c r="BO63" i="42" s="1"/>
  <c r="BO64" i="42" s="1"/>
  <c r="BO65" i="42" s="1"/>
  <c r="BO50" i="41"/>
  <c r="BO63" i="41" s="1"/>
  <c r="BO64" i="41" s="1"/>
  <c r="BO65" i="41" s="1"/>
  <c r="BO50" i="49"/>
  <c r="BO63" i="49" s="1"/>
  <c r="BO64" i="49" s="1"/>
  <c r="BO65" i="49" s="1"/>
  <c r="BO50" i="48"/>
  <c r="BO63" i="48" s="1"/>
  <c r="BO64" i="48" s="1"/>
  <c r="BO65" i="48" s="1"/>
  <c r="BO50" i="45"/>
  <c r="BO63" i="45" s="1"/>
  <c r="BO64" i="45" s="1"/>
  <c r="BO65" i="45" s="1"/>
  <c r="BO50" i="43"/>
  <c r="BO63" i="43" s="1"/>
  <c r="BO64" i="43" s="1"/>
  <c r="BO65" i="43" s="1"/>
  <c r="BO50" i="46"/>
  <c r="BO63" i="46" s="1"/>
  <c r="BO64" i="46" s="1"/>
  <c r="BO65" i="46" s="1"/>
  <c r="BO50" i="47"/>
  <c r="BO63" i="47" s="1"/>
  <c r="BO64" i="47" s="1"/>
  <c r="BO65" i="47" s="1"/>
  <c r="CD61" i="47"/>
  <c r="CD61" i="41"/>
  <c r="BT41" i="56"/>
  <c r="BT42" i="56" s="1"/>
  <c r="BT43" i="56" s="1"/>
  <c r="CD61" i="46"/>
  <c r="BT55" i="56"/>
  <c r="BT56" i="56" s="1"/>
  <c r="BT37" i="56"/>
  <c r="BT38" i="56" s="1"/>
  <c r="CD61" i="44"/>
  <c r="BR77" i="33"/>
  <c r="BR75" i="59" s="1"/>
  <c r="BR132" i="33"/>
  <c r="BP62" i="56"/>
  <c r="BP134" i="33"/>
  <c r="BP79" i="33"/>
  <c r="BP76" i="59" s="1"/>
  <c r="CD61" i="40"/>
  <c r="BU3" i="56"/>
  <c r="BU81" i="49"/>
  <c r="BU62" i="49" s="1"/>
  <c r="BU81" i="48"/>
  <c r="BU62" i="48" s="1"/>
  <c r="BU81" i="47"/>
  <c r="BU62" i="47" s="1"/>
  <c r="BU81" i="46"/>
  <c r="BU62" i="46" s="1"/>
  <c r="BU81" i="45"/>
  <c r="BU62" i="45" s="1"/>
  <c r="BU81" i="44"/>
  <c r="BU62" i="44" s="1"/>
  <c r="BU81" i="40"/>
  <c r="BU62" i="40" s="1"/>
  <c r="BU81" i="43"/>
  <c r="BU62" i="43" s="1"/>
  <c r="BU81" i="41"/>
  <c r="BU62" i="41" s="1"/>
  <c r="BU81" i="42"/>
  <c r="BU62" i="42" s="1"/>
  <c r="BV70" i="33"/>
  <c r="CD61" i="43"/>
  <c r="BO135" i="33"/>
  <c r="BO80" i="33"/>
  <c r="CD61" i="42"/>
  <c r="BR133" i="33"/>
  <c r="BR78" i="33"/>
  <c r="BQ48" i="56"/>
  <c r="BR47" i="56" s="1"/>
  <c r="BR49" i="56" s="1"/>
  <c r="CD61" i="48"/>
  <c r="CD61" i="45"/>
  <c r="BY61" i="33"/>
  <c r="BZ62" i="33" s="1"/>
  <c r="BX60" i="33"/>
  <c r="BX4" i="56" s="1"/>
  <c r="BY59" i="33"/>
  <c r="CD61" i="49"/>
  <c r="BV72" i="33"/>
  <c r="BW72" i="33" s="1"/>
  <c r="BT60" i="56" l="1"/>
  <c r="BT59" i="56"/>
  <c r="BT52" i="56"/>
  <c r="BU41" i="56"/>
  <c r="BU42" i="56" s="1"/>
  <c r="BU43" i="56" s="1"/>
  <c r="BR48" i="56"/>
  <c r="BS47" i="56" s="1"/>
  <c r="BS49" i="56" s="1"/>
  <c r="BS61" i="56" s="1"/>
  <c r="BR61" i="56"/>
  <c r="BZ61" i="33"/>
  <c r="CA62" i="33" s="1"/>
  <c r="BY60" i="33"/>
  <c r="BY4" i="56" s="1"/>
  <c r="BZ59" i="33"/>
  <c r="BO77" i="59"/>
  <c r="BP50" i="40"/>
  <c r="BP63" i="40" s="1"/>
  <c r="BP64" i="40" s="1"/>
  <c r="BP65" i="40" s="1"/>
  <c r="BP50" i="41"/>
  <c r="BP63" i="41" s="1"/>
  <c r="BP64" i="41" s="1"/>
  <c r="BP65" i="41" s="1"/>
  <c r="BP50" i="49"/>
  <c r="BP63" i="49" s="1"/>
  <c r="BP64" i="49" s="1"/>
  <c r="BP65" i="49" s="1"/>
  <c r="BP50" i="48"/>
  <c r="BP63" i="48" s="1"/>
  <c r="BP64" i="48" s="1"/>
  <c r="BP65" i="48" s="1"/>
  <c r="BP50" i="43"/>
  <c r="BP63" i="43" s="1"/>
  <c r="BP64" i="43" s="1"/>
  <c r="BP65" i="43" s="1"/>
  <c r="BP50" i="47"/>
  <c r="BP63" i="47" s="1"/>
  <c r="BP64" i="47" s="1"/>
  <c r="BP65" i="47" s="1"/>
  <c r="BP50" i="42"/>
  <c r="BP63" i="42" s="1"/>
  <c r="BP64" i="42" s="1"/>
  <c r="BP65" i="42" s="1"/>
  <c r="BP50" i="46"/>
  <c r="BP63" i="46" s="1"/>
  <c r="BP64" i="46" s="1"/>
  <c r="BP65" i="46" s="1"/>
  <c r="BP50" i="44"/>
  <c r="BP63" i="44" s="1"/>
  <c r="BP64" i="44" s="1"/>
  <c r="BP65" i="44" s="1"/>
  <c r="BP50" i="45"/>
  <c r="BP63" i="45" s="1"/>
  <c r="BP64" i="45" s="1"/>
  <c r="BP65" i="45" s="1"/>
  <c r="CE61" i="43"/>
  <c r="CE61" i="40"/>
  <c r="BP135" i="33"/>
  <c r="BP80" i="33"/>
  <c r="CE61" i="46"/>
  <c r="BQ135" i="33"/>
  <c r="BQ80" i="33"/>
  <c r="CE61" i="44"/>
  <c r="BS46" i="56"/>
  <c r="BT46" i="56" s="1"/>
  <c r="BU55" i="56"/>
  <c r="BU56" i="56" s="1"/>
  <c r="BU37" i="56"/>
  <c r="BU38" i="56" s="1"/>
  <c r="CE61" i="47"/>
  <c r="BS132" i="33"/>
  <c r="BS77" i="33"/>
  <c r="BS75" i="59" s="1"/>
  <c r="CE61" i="49"/>
  <c r="CE61" i="48"/>
  <c r="BX71" i="33"/>
  <c r="CE61" i="45"/>
  <c r="CE61" i="42"/>
  <c r="BV3" i="56"/>
  <c r="BV81" i="49"/>
  <c r="BV62" i="49" s="1"/>
  <c r="BV81" i="48"/>
  <c r="BV62" i="48" s="1"/>
  <c r="BV81" i="47"/>
  <c r="BV62" i="47" s="1"/>
  <c r="BV81" i="46"/>
  <c r="BV62" i="46" s="1"/>
  <c r="BV81" i="45"/>
  <c r="BV62" i="45" s="1"/>
  <c r="BV81" i="44"/>
  <c r="BV62" i="44" s="1"/>
  <c r="BV81" i="40"/>
  <c r="BV62" i="40" s="1"/>
  <c r="BV81" i="43"/>
  <c r="BV62" i="43" s="1"/>
  <c r="BV81" i="41"/>
  <c r="BV62" i="41" s="1"/>
  <c r="BV81" i="42"/>
  <c r="BV62" i="42" s="1"/>
  <c r="BW70" i="33"/>
  <c r="BX72" i="33" s="1"/>
  <c r="CE61" i="41"/>
  <c r="BS78" i="33"/>
  <c r="BS133" i="33"/>
  <c r="BU59" i="56" l="1"/>
  <c r="BU60" i="56"/>
  <c r="BV41" i="56"/>
  <c r="BV42" i="56" s="1"/>
  <c r="BV43" i="56" s="1"/>
  <c r="BU52" i="56"/>
  <c r="CF61" i="42"/>
  <c r="CF61" i="49"/>
  <c r="CF61" i="46"/>
  <c r="BS48" i="56"/>
  <c r="BT47" i="56" s="1"/>
  <c r="BT49" i="56" s="1"/>
  <c r="BT61" i="56" s="1"/>
  <c r="CF61" i="47"/>
  <c r="CF61" i="44"/>
  <c r="CF61" i="40"/>
  <c r="BW3" i="56"/>
  <c r="BW81" i="49"/>
  <c r="BW62" i="49" s="1"/>
  <c r="BW81" i="48"/>
  <c r="BW62" i="48" s="1"/>
  <c r="BW81" i="47"/>
  <c r="BW62" i="47" s="1"/>
  <c r="BW81" i="46"/>
  <c r="BW62" i="46" s="1"/>
  <c r="BW81" i="45"/>
  <c r="BW62" i="45" s="1"/>
  <c r="BW81" i="40"/>
  <c r="BW62" i="40" s="1"/>
  <c r="BW81" i="44"/>
  <c r="BW62" i="44" s="1"/>
  <c r="BW81" i="43"/>
  <c r="BW62" i="43" s="1"/>
  <c r="BW81" i="42"/>
  <c r="BW62" i="42" s="1"/>
  <c r="BW81" i="41"/>
  <c r="BW62" i="41" s="1"/>
  <c r="BX70" i="33"/>
  <c r="BY72" i="33" s="1"/>
  <c r="CF61" i="41"/>
  <c r="CF61" i="45"/>
  <c r="CF61" i="48"/>
  <c r="BQ77" i="59"/>
  <c r="BR50" i="40"/>
  <c r="BR63" i="40" s="1"/>
  <c r="BR64" i="40" s="1"/>
  <c r="BR65" i="40" s="1"/>
  <c r="BR50" i="44"/>
  <c r="BR63" i="44" s="1"/>
  <c r="BR64" i="44" s="1"/>
  <c r="BR65" i="44" s="1"/>
  <c r="BR50" i="42"/>
  <c r="BR63" i="42" s="1"/>
  <c r="BR64" i="42" s="1"/>
  <c r="BR65" i="42" s="1"/>
  <c r="BR50" i="48"/>
  <c r="BR63" i="48" s="1"/>
  <c r="BR64" i="48" s="1"/>
  <c r="BR65" i="48" s="1"/>
  <c r="BR50" i="45"/>
  <c r="BR63" i="45" s="1"/>
  <c r="BR64" i="45" s="1"/>
  <c r="BR65" i="45" s="1"/>
  <c r="BR50" i="43"/>
  <c r="BR63" i="43" s="1"/>
  <c r="BR64" i="43" s="1"/>
  <c r="BR65" i="43" s="1"/>
  <c r="BR50" i="47"/>
  <c r="BR63" i="47" s="1"/>
  <c r="BR64" i="47" s="1"/>
  <c r="BR65" i="47" s="1"/>
  <c r="BR50" i="41"/>
  <c r="BR63" i="41" s="1"/>
  <c r="BR64" i="41" s="1"/>
  <c r="BR65" i="41" s="1"/>
  <c r="BR50" i="49"/>
  <c r="BR63" i="49" s="1"/>
  <c r="BR64" i="49" s="1"/>
  <c r="BR65" i="49" s="1"/>
  <c r="BR50" i="46"/>
  <c r="BR63" i="46" s="1"/>
  <c r="BR64" i="46" s="1"/>
  <c r="BR65" i="46" s="1"/>
  <c r="BP77" i="59"/>
  <c r="BQ50" i="48"/>
  <c r="BQ63" i="48" s="1"/>
  <c r="BQ64" i="48" s="1"/>
  <c r="BQ65" i="48" s="1"/>
  <c r="BQ50" i="46"/>
  <c r="BQ63" i="46" s="1"/>
  <c r="BQ64" i="46" s="1"/>
  <c r="BQ65" i="46" s="1"/>
  <c r="BQ50" i="47"/>
  <c r="BQ63" i="47" s="1"/>
  <c r="BQ64" i="47" s="1"/>
  <c r="BQ65" i="47" s="1"/>
  <c r="BQ50" i="42"/>
  <c r="BQ63" i="42" s="1"/>
  <c r="BQ64" i="42" s="1"/>
  <c r="BQ65" i="42" s="1"/>
  <c r="BQ50" i="44"/>
  <c r="BQ63" i="44" s="1"/>
  <c r="BQ64" i="44" s="1"/>
  <c r="BQ65" i="44" s="1"/>
  <c r="BQ50" i="45"/>
  <c r="BQ63" i="45" s="1"/>
  <c r="BQ64" i="45" s="1"/>
  <c r="BQ65" i="45" s="1"/>
  <c r="BQ50" i="43"/>
  <c r="BQ63" i="43" s="1"/>
  <c r="BQ64" i="43" s="1"/>
  <c r="BQ65" i="43" s="1"/>
  <c r="BQ50" i="40"/>
  <c r="BQ63" i="40" s="1"/>
  <c r="BQ64" i="40" s="1"/>
  <c r="BQ65" i="40" s="1"/>
  <c r="BQ50" i="41"/>
  <c r="BQ63" i="41" s="1"/>
  <c r="BQ64" i="41" s="1"/>
  <c r="BQ65" i="41" s="1"/>
  <c r="BQ50" i="49"/>
  <c r="BQ63" i="49" s="1"/>
  <c r="BQ64" i="49" s="1"/>
  <c r="BQ65" i="49" s="1"/>
  <c r="CF61" i="43"/>
  <c r="CA61" i="33"/>
  <c r="CB62" i="33" s="1"/>
  <c r="BZ60" i="33"/>
  <c r="BZ4" i="56" s="1"/>
  <c r="CA59" i="33"/>
  <c r="BZ71" i="33" s="1"/>
  <c r="BR62" i="56"/>
  <c r="BR79" i="33"/>
  <c r="BR76" i="59" s="1"/>
  <c r="BR134" i="33"/>
  <c r="BT77" i="33"/>
  <c r="BT75" i="59" s="1"/>
  <c r="BT132" i="33"/>
  <c r="BV55" i="56"/>
  <c r="BV56" i="56" s="1"/>
  <c r="BV37" i="56"/>
  <c r="BV38" i="56" s="1"/>
  <c r="BS62" i="56"/>
  <c r="BS134" i="33"/>
  <c r="BS79" i="33"/>
  <c r="BS76" i="59" s="1"/>
  <c r="BU46" i="56"/>
  <c r="BY71" i="33"/>
  <c r="BT78" i="33"/>
  <c r="BT133" i="33"/>
  <c r="BV60" i="56" l="1"/>
  <c r="BV59" i="56"/>
  <c r="BV52" i="56"/>
  <c r="BT48" i="56"/>
  <c r="BU47" i="56" s="1"/>
  <c r="BU49" i="56" s="1"/>
  <c r="CG61" i="49"/>
  <c r="BW41" i="56"/>
  <c r="BW42" i="56" s="1"/>
  <c r="BW43" i="56" s="1"/>
  <c r="BS135" i="33"/>
  <c r="BS80" i="33"/>
  <c r="BR135" i="33"/>
  <c r="BR80" i="33"/>
  <c r="BT62" i="56"/>
  <c r="BT134" i="33"/>
  <c r="BT79" i="33"/>
  <c r="BT76" i="59" s="1"/>
  <c r="CG61" i="43"/>
  <c r="CG61" i="41"/>
  <c r="BW55" i="56"/>
  <c r="BW56" i="56" s="1"/>
  <c r="BW37" i="56"/>
  <c r="BW38" i="56" s="1"/>
  <c r="CG61" i="44"/>
  <c r="CB61" i="33"/>
  <c r="CC62" i="33" s="1"/>
  <c r="CA60" i="33"/>
  <c r="CA4" i="56" s="1"/>
  <c r="CB59" i="33"/>
  <c r="CA71" i="33"/>
  <c r="CG61" i="48"/>
  <c r="BX3" i="56"/>
  <c r="BX81" i="49"/>
  <c r="BX62" i="49" s="1"/>
  <c r="BX81" i="48"/>
  <c r="BX62" i="48" s="1"/>
  <c r="BX81" i="47"/>
  <c r="BX62" i="47" s="1"/>
  <c r="BX81" i="45"/>
  <c r="BX62" i="45" s="1"/>
  <c r="BX81" i="46"/>
  <c r="BX62" i="46" s="1"/>
  <c r="BX81" i="44"/>
  <c r="BX62" i="44" s="1"/>
  <c r="BX81" i="40"/>
  <c r="BX62" i="40" s="1"/>
  <c r="BX81" i="43"/>
  <c r="BX62" i="43" s="1"/>
  <c r="BX81" i="41"/>
  <c r="BX62" i="41" s="1"/>
  <c r="BX81" i="42"/>
  <c r="BX62" i="42" s="1"/>
  <c r="BY70" i="33"/>
  <c r="CG61" i="46"/>
  <c r="CG61" i="42"/>
  <c r="BU133" i="33"/>
  <c r="BU78" i="33"/>
  <c r="CG61" i="45"/>
  <c r="CG61" i="40"/>
  <c r="CG61" i="47"/>
  <c r="BU77" i="33"/>
  <c r="BU75" i="59" s="1"/>
  <c r="BU132" i="33"/>
  <c r="BV46" i="56" l="1"/>
  <c r="BX41" i="56"/>
  <c r="BX42" i="56" s="1"/>
  <c r="BX43" i="56" s="1"/>
  <c r="BU48" i="56"/>
  <c r="BV47" i="56" s="1"/>
  <c r="BV49" i="56" s="1"/>
  <c r="BU61" i="56"/>
  <c r="BW60" i="56"/>
  <c r="BW59" i="56"/>
  <c r="BW52" i="56"/>
  <c r="BY3" i="56"/>
  <c r="BY81" i="49"/>
  <c r="BY62" i="49" s="1"/>
  <c r="BY81" i="48"/>
  <c r="BY62" i="48" s="1"/>
  <c r="BY81" i="47"/>
  <c r="BY62" i="47" s="1"/>
  <c r="BY81" i="46"/>
  <c r="BY62" i="46" s="1"/>
  <c r="BY81" i="45"/>
  <c r="BY62" i="45" s="1"/>
  <c r="BY81" i="44"/>
  <c r="BY62" i="44" s="1"/>
  <c r="BY81" i="40"/>
  <c r="BY62" i="40" s="1"/>
  <c r="BY81" i="43"/>
  <c r="BY62" i="43" s="1"/>
  <c r="BY81" i="41"/>
  <c r="BY62" i="41" s="1"/>
  <c r="BY81" i="42"/>
  <c r="BY62" i="42" s="1"/>
  <c r="BZ70" i="33"/>
  <c r="CH61" i="48"/>
  <c r="CH61" i="43"/>
  <c r="BW46" i="56"/>
  <c r="CH61" i="49"/>
  <c r="BR77" i="59"/>
  <c r="BS50" i="40"/>
  <c r="BS63" i="40" s="1"/>
  <c r="BS64" i="40" s="1"/>
  <c r="BS65" i="40" s="1"/>
  <c r="BS50" i="42"/>
  <c r="BS63" i="42" s="1"/>
  <c r="BS64" i="42" s="1"/>
  <c r="BS65" i="42" s="1"/>
  <c r="BS50" i="41"/>
  <c r="BS63" i="41" s="1"/>
  <c r="BS64" i="41" s="1"/>
  <c r="BS65" i="41" s="1"/>
  <c r="BS50" i="49"/>
  <c r="BS63" i="49" s="1"/>
  <c r="BS64" i="49" s="1"/>
  <c r="BS65" i="49" s="1"/>
  <c r="BS50" i="48"/>
  <c r="BS63" i="48" s="1"/>
  <c r="BS64" i="48" s="1"/>
  <c r="BS65" i="48" s="1"/>
  <c r="BS50" i="45"/>
  <c r="BS63" i="45" s="1"/>
  <c r="BS64" i="45" s="1"/>
  <c r="BS65" i="45" s="1"/>
  <c r="BS50" i="43"/>
  <c r="BS63" i="43" s="1"/>
  <c r="BS64" i="43" s="1"/>
  <c r="BS65" i="43" s="1"/>
  <c r="BS50" i="47"/>
  <c r="BS63" i="47" s="1"/>
  <c r="BS64" i="47" s="1"/>
  <c r="BS65" i="47" s="1"/>
  <c r="BS50" i="44"/>
  <c r="BS63" i="44" s="1"/>
  <c r="BS64" i="44" s="1"/>
  <c r="BS65" i="44" s="1"/>
  <c r="BS50" i="46"/>
  <c r="BS63" i="46" s="1"/>
  <c r="BS64" i="46" s="1"/>
  <c r="BS65" i="46" s="1"/>
  <c r="CH61" i="44"/>
  <c r="CH61" i="41"/>
  <c r="BZ72" i="33"/>
  <c r="CA72" i="33" s="1"/>
  <c r="BV77" i="33"/>
  <c r="BV75" i="59" s="1"/>
  <c r="BV132" i="33"/>
  <c r="CH61" i="40"/>
  <c r="CH61" i="46"/>
  <c r="CH61" i="45"/>
  <c r="CH61" i="47"/>
  <c r="CH61" i="42"/>
  <c r="BX55" i="56"/>
  <c r="BX56" i="56" s="1"/>
  <c r="BX37" i="56"/>
  <c r="BX38" i="56" s="1"/>
  <c r="CC61" i="33"/>
  <c r="CD62" i="33" s="1"/>
  <c r="CB60" i="33"/>
  <c r="CB4" i="56" s="1"/>
  <c r="CC59" i="33"/>
  <c r="BT135" i="33"/>
  <c r="BT80" i="33"/>
  <c r="BS77" i="59"/>
  <c r="BT50" i="48"/>
  <c r="BT63" i="48" s="1"/>
  <c r="BT64" i="48" s="1"/>
  <c r="BT65" i="48" s="1"/>
  <c r="BT50" i="45"/>
  <c r="BT63" i="45" s="1"/>
  <c r="BT64" i="45" s="1"/>
  <c r="BT65" i="45" s="1"/>
  <c r="BT50" i="43"/>
  <c r="BT63" i="43" s="1"/>
  <c r="BT64" i="43" s="1"/>
  <c r="BT65" i="43" s="1"/>
  <c r="BT50" i="47"/>
  <c r="BT63" i="47" s="1"/>
  <c r="BT64" i="47" s="1"/>
  <c r="BT65" i="47" s="1"/>
  <c r="BT50" i="42"/>
  <c r="BT63" i="42" s="1"/>
  <c r="BT64" i="42" s="1"/>
  <c r="BT65" i="42" s="1"/>
  <c r="BT50" i="44"/>
  <c r="BT63" i="44" s="1"/>
  <c r="BT64" i="44" s="1"/>
  <c r="BT65" i="44" s="1"/>
  <c r="BT50" i="40"/>
  <c r="BT63" i="40" s="1"/>
  <c r="BT64" i="40" s="1"/>
  <c r="BT65" i="40" s="1"/>
  <c r="BT50" i="41"/>
  <c r="BT63" i="41" s="1"/>
  <c r="BT64" i="41" s="1"/>
  <c r="BT65" i="41" s="1"/>
  <c r="BT50" i="49"/>
  <c r="BT63" i="49" s="1"/>
  <c r="BT64" i="49" s="1"/>
  <c r="BT65" i="49" s="1"/>
  <c r="BT50" i="46"/>
  <c r="BT63" i="46" s="1"/>
  <c r="BT64" i="46" s="1"/>
  <c r="BT65" i="46" s="1"/>
  <c r="BV133" i="33"/>
  <c r="BV78" i="33"/>
  <c r="BX52" i="56" l="1"/>
  <c r="BV48" i="56"/>
  <c r="BW47" i="56" s="1"/>
  <c r="BW49" i="56" s="1"/>
  <c r="BV61" i="56"/>
  <c r="BX60" i="56"/>
  <c r="BX59" i="56"/>
  <c r="BY41" i="56"/>
  <c r="BY42" i="56" s="1"/>
  <c r="BY43" i="56" s="1"/>
  <c r="CI61" i="44"/>
  <c r="CD61" i="33"/>
  <c r="CE62" i="33" s="1"/>
  <c r="CC60" i="33"/>
  <c r="CC4" i="56" s="1"/>
  <c r="CD59" i="33"/>
  <c r="CC71" i="33" s="1"/>
  <c r="CI61" i="47"/>
  <c r="CI61" i="41"/>
  <c r="CI61" i="49"/>
  <c r="CI61" i="43"/>
  <c r="BY55" i="56"/>
  <c r="BY56" i="56" s="1"/>
  <c r="BY37" i="56"/>
  <c r="BY38" i="56" s="1"/>
  <c r="BW132" i="33"/>
  <c r="BW77" i="33"/>
  <c r="BW75" i="59" s="1"/>
  <c r="CB71" i="33"/>
  <c r="CI61" i="46"/>
  <c r="BZ3" i="56"/>
  <c r="BZ81" i="49"/>
  <c r="BZ62" i="49" s="1"/>
  <c r="BZ81" i="48"/>
  <c r="BZ62" i="48" s="1"/>
  <c r="BZ81" i="46"/>
  <c r="BZ62" i="46" s="1"/>
  <c r="BZ81" i="47"/>
  <c r="BZ62" i="47" s="1"/>
  <c r="BZ81" i="45"/>
  <c r="BZ62" i="45" s="1"/>
  <c r="BZ81" i="44"/>
  <c r="BZ62" i="44" s="1"/>
  <c r="BZ81" i="43"/>
  <c r="BZ62" i="43" s="1"/>
  <c r="BZ81" i="40"/>
  <c r="BZ62" i="40" s="1"/>
  <c r="BZ81" i="41"/>
  <c r="BZ62" i="41" s="1"/>
  <c r="BZ81" i="42"/>
  <c r="BZ62" i="42" s="1"/>
  <c r="CA70" i="33"/>
  <c r="BW78" i="33"/>
  <c r="BW133" i="33"/>
  <c r="BT77" i="59"/>
  <c r="BU50" i="42"/>
  <c r="BU63" i="42" s="1"/>
  <c r="BU64" i="42" s="1"/>
  <c r="BU65" i="42" s="1"/>
  <c r="BU50" i="47"/>
  <c r="BU63" i="47" s="1"/>
  <c r="BU64" i="47" s="1"/>
  <c r="BU65" i="47" s="1"/>
  <c r="BU50" i="44"/>
  <c r="BU63" i="44" s="1"/>
  <c r="BU64" i="44" s="1"/>
  <c r="BU65" i="44" s="1"/>
  <c r="BU50" i="45"/>
  <c r="BU63" i="45" s="1"/>
  <c r="BU64" i="45" s="1"/>
  <c r="BU65" i="45" s="1"/>
  <c r="BU50" i="43"/>
  <c r="BU63" i="43" s="1"/>
  <c r="BU64" i="43" s="1"/>
  <c r="BU65" i="43" s="1"/>
  <c r="BU50" i="40"/>
  <c r="BU63" i="40" s="1"/>
  <c r="BU64" i="40" s="1"/>
  <c r="BU65" i="40" s="1"/>
  <c r="BU50" i="41"/>
  <c r="BU63" i="41" s="1"/>
  <c r="BU64" i="41" s="1"/>
  <c r="BU65" i="41" s="1"/>
  <c r="BU50" i="49"/>
  <c r="BU63" i="49" s="1"/>
  <c r="BU64" i="49" s="1"/>
  <c r="BU65" i="49" s="1"/>
  <c r="BU50" i="48"/>
  <c r="BU63" i="48" s="1"/>
  <c r="BU64" i="48" s="1"/>
  <c r="BU65" i="48" s="1"/>
  <c r="BU50" i="46"/>
  <c r="BU63" i="46" s="1"/>
  <c r="BU64" i="46" s="1"/>
  <c r="BU65" i="46" s="1"/>
  <c r="CI61" i="42"/>
  <c r="CI61" i="45"/>
  <c r="CI61" i="40"/>
  <c r="BX46" i="56"/>
  <c r="CI61" i="48"/>
  <c r="BU62" i="56"/>
  <c r="BU134" i="33"/>
  <c r="BU79" i="33"/>
  <c r="BU76" i="59" s="1"/>
  <c r="BW48" i="56" l="1"/>
  <c r="BX47" i="56" s="1"/>
  <c r="BX49" i="56" s="1"/>
  <c r="BW61" i="56"/>
  <c r="BY52" i="56"/>
  <c r="BZ41" i="56"/>
  <c r="BZ42" i="56" s="1"/>
  <c r="BZ43" i="56" s="1"/>
  <c r="BY59" i="56"/>
  <c r="BY60" i="56"/>
  <c r="CJ61" i="42"/>
  <c r="BZ55" i="56"/>
  <c r="BZ56" i="56" s="1"/>
  <c r="BZ37" i="56"/>
  <c r="BZ38" i="56" s="1"/>
  <c r="BU135" i="33"/>
  <c r="BU80" i="33"/>
  <c r="CJ61" i="40"/>
  <c r="CA3" i="56"/>
  <c r="CA81" i="49"/>
  <c r="CA62" i="49" s="1"/>
  <c r="CA81" i="48"/>
  <c r="CA62" i="48" s="1"/>
  <c r="CA81" i="47"/>
  <c r="CA62" i="47" s="1"/>
  <c r="CA81" i="46"/>
  <c r="CA62" i="46" s="1"/>
  <c r="CA81" i="45"/>
  <c r="CA62" i="45" s="1"/>
  <c r="CA81" i="44"/>
  <c r="CA62" i="44" s="1"/>
  <c r="CA81" i="40"/>
  <c r="CA62" i="40" s="1"/>
  <c r="CA81" i="43"/>
  <c r="CA62" i="43" s="1"/>
  <c r="CA81" i="42"/>
  <c r="CA62" i="42" s="1"/>
  <c r="CA81" i="41"/>
  <c r="CA62" i="41" s="1"/>
  <c r="CB70" i="33"/>
  <c r="CJ61" i="46"/>
  <c r="CJ61" i="43"/>
  <c r="CJ61" i="41"/>
  <c r="CE61" i="33"/>
  <c r="CF62" i="33" s="1"/>
  <c r="CD60" i="33"/>
  <c r="CD4" i="56" s="1"/>
  <c r="CE59" i="33"/>
  <c r="CD71" i="33" s="1"/>
  <c r="CJ61" i="44"/>
  <c r="CB72" i="33"/>
  <c r="BX77" i="33"/>
  <c r="BX75" i="59" s="1"/>
  <c r="BX132" i="33"/>
  <c r="CJ61" i="48"/>
  <c r="CJ61" i="45"/>
  <c r="BX78" i="33"/>
  <c r="BX133" i="33"/>
  <c r="BY46" i="56"/>
  <c r="CJ61" i="49"/>
  <c r="CJ61" i="47"/>
  <c r="BV62" i="56"/>
  <c r="BV79" i="33"/>
  <c r="BV76" i="59" s="1"/>
  <c r="BV134" i="33"/>
  <c r="CC72" i="33" l="1"/>
  <c r="BZ52" i="56"/>
  <c r="CA41" i="56"/>
  <c r="CA42" i="56" s="1"/>
  <c r="CA43" i="56" s="1"/>
  <c r="BZ60" i="56"/>
  <c r="BZ59" i="56"/>
  <c r="BX48" i="56"/>
  <c r="BY47" i="56" s="1"/>
  <c r="BY49" i="56" s="1"/>
  <c r="BX61" i="56"/>
  <c r="CK61" i="48"/>
  <c r="CK61" i="41"/>
  <c r="CK61" i="46"/>
  <c r="CK61" i="40"/>
  <c r="BY77" i="33"/>
  <c r="BY75" i="59" s="1"/>
  <c r="BY132" i="33"/>
  <c r="CK61" i="47"/>
  <c r="CK61" i="43"/>
  <c r="BU77" i="59"/>
  <c r="BV50" i="42"/>
  <c r="BV63" i="42" s="1"/>
  <c r="BV64" i="42" s="1"/>
  <c r="BV65" i="42" s="1"/>
  <c r="BV50" i="48"/>
  <c r="BV63" i="48" s="1"/>
  <c r="BV64" i="48" s="1"/>
  <c r="BV65" i="48" s="1"/>
  <c r="BV50" i="40"/>
  <c r="BV63" i="40" s="1"/>
  <c r="BV64" i="40" s="1"/>
  <c r="BV65" i="40" s="1"/>
  <c r="BV50" i="45"/>
  <c r="BV63" i="45" s="1"/>
  <c r="BV64" i="45" s="1"/>
  <c r="BV65" i="45" s="1"/>
  <c r="BV50" i="43"/>
  <c r="BV63" i="43" s="1"/>
  <c r="BV64" i="43" s="1"/>
  <c r="BV65" i="43" s="1"/>
  <c r="BV50" i="47"/>
  <c r="BV63" i="47" s="1"/>
  <c r="BV64" i="47" s="1"/>
  <c r="BV65" i="47" s="1"/>
  <c r="BV50" i="41"/>
  <c r="BV63" i="41" s="1"/>
  <c r="BV64" i="41" s="1"/>
  <c r="BV65" i="41" s="1"/>
  <c r="BV50" i="49"/>
  <c r="BV63" i="49" s="1"/>
  <c r="BV64" i="49" s="1"/>
  <c r="BV65" i="49" s="1"/>
  <c r="BV50" i="46"/>
  <c r="BV63" i="46" s="1"/>
  <c r="BV64" i="46" s="1"/>
  <c r="BV65" i="46" s="1"/>
  <c r="BV50" i="44"/>
  <c r="BV63" i="44" s="1"/>
  <c r="BV64" i="44" s="1"/>
  <c r="BV65" i="44" s="1"/>
  <c r="CK61" i="42"/>
  <c r="BW62" i="56"/>
  <c r="BW134" i="33"/>
  <c r="BW79" i="33"/>
  <c r="BW76" i="59" s="1"/>
  <c r="CK61" i="45"/>
  <c r="CA55" i="56"/>
  <c r="CA56" i="56" s="1"/>
  <c r="CA37" i="56"/>
  <c r="CA38" i="56" s="1"/>
  <c r="CK61" i="44"/>
  <c r="BV135" i="33"/>
  <c r="BV80" i="33"/>
  <c r="CK61" i="49"/>
  <c r="CF61" i="33"/>
  <c r="CG62" i="33" s="1"/>
  <c r="CE60" i="33"/>
  <c r="CE4" i="56" s="1"/>
  <c r="CF59" i="33"/>
  <c r="CE71" i="33" s="1"/>
  <c r="CB3" i="56"/>
  <c r="CB81" i="49"/>
  <c r="CB62" i="49" s="1"/>
  <c r="CB81" i="48"/>
  <c r="CB62" i="48" s="1"/>
  <c r="CB81" i="47"/>
  <c r="CB62" i="47" s="1"/>
  <c r="CB81" i="46"/>
  <c r="CB62" i="46" s="1"/>
  <c r="CB81" i="44"/>
  <c r="CB62" i="44" s="1"/>
  <c r="CB81" i="45"/>
  <c r="CB62" i="45" s="1"/>
  <c r="CB81" i="40"/>
  <c r="CB62" i="40" s="1"/>
  <c r="CB81" i="43"/>
  <c r="CB62" i="43" s="1"/>
  <c r="CB81" i="41"/>
  <c r="CB62" i="41" s="1"/>
  <c r="CB81" i="42"/>
  <c r="CB62" i="42" s="1"/>
  <c r="CC70" i="33"/>
  <c r="BY133" i="33"/>
  <c r="BY78" i="33"/>
  <c r="CA52" i="56" l="1"/>
  <c r="CB41" i="56"/>
  <c r="CB42" i="56" s="1"/>
  <c r="CB43" i="56" s="1"/>
  <c r="CA60" i="56"/>
  <c r="CA59" i="56"/>
  <c r="BY48" i="56"/>
  <c r="BZ47" i="56" s="1"/>
  <c r="BZ49" i="56" s="1"/>
  <c r="BY61" i="56"/>
  <c r="CL61" i="42"/>
  <c r="CL61" i="43"/>
  <c r="CL61" i="46"/>
  <c r="CL61" i="48"/>
  <c r="CB55" i="56"/>
  <c r="CB56" i="56" s="1"/>
  <c r="CB37" i="56"/>
  <c r="CB38" i="56" s="1"/>
  <c r="BV77" i="59"/>
  <c r="BW50" i="40"/>
  <c r="BW63" i="40" s="1"/>
  <c r="BW64" i="40" s="1"/>
  <c r="BW65" i="40" s="1"/>
  <c r="BW50" i="48"/>
  <c r="BW63" i="48" s="1"/>
  <c r="BW64" i="48" s="1"/>
  <c r="BW65" i="48" s="1"/>
  <c r="BW50" i="45"/>
  <c r="BW63" i="45" s="1"/>
  <c r="BW64" i="45" s="1"/>
  <c r="BW65" i="45" s="1"/>
  <c r="BW50" i="43"/>
  <c r="BW63" i="43" s="1"/>
  <c r="BW64" i="43" s="1"/>
  <c r="BW65" i="43" s="1"/>
  <c r="BW50" i="47"/>
  <c r="BW63" i="47" s="1"/>
  <c r="BW64" i="47" s="1"/>
  <c r="BW65" i="47" s="1"/>
  <c r="BW50" i="46"/>
  <c r="BW63" i="46" s="1"/>
  <c r="BW64" i="46" s="1"/>
  <c r="BW65" i="46" s="1"/>
  <c r="BW50" i="44"/>
  <c r="BW63" i="44" s="1"/>
  <c r="BW64" i="44" s="1"/>
  <c r="BW65" i="44" s="1"/>
  <c r="BW50" i="42"/>
  <c r="BW63" i="42" s="1"/>
  <c r="BW64" i="42" s="1"/>
  <c r="BW65" i="42" s="1"/>
  <c r="BW50" i="41"/>
  <c r="BW63" i="41" s="1"/>
  <c r="BW64" i="41" s="1"/>
  <c r="BW65" i="41" s="1"/>
  <c r="BW50" i="49"/>
  <c r="BW63" i="49" s="1"/>
  <c r="BW64" i="49" s="1"/>
  <c r="BW65" i="49" s="1"/>
  <c r="CL61" i="47"/>
  <c r="CL61" i="49"/>
  <c r="CC3" i="56"/>
  <c r="CC81" i="49"/>
  <c r="CC62" i="49" s="1"/>
  <c r="CC81" i="48"/>
  <c r="CC62" i="48" s="1"/>
  <c r="CC81" i="47"/>
  <c r="CC62" i="47" s="1"/>
  <c r="CC81" i="46"/>
  <c r="CC62" i="46" s="1"/>
  <c r="CC81" i="45"/>
  <c r="CC62" i="45" s="1"/>
  <c r="CC81" i="44"/>
  <c r="CC62" i="44" s="1"/>
  <c r="CC81" i="40"/>
  <c r="CC62" i="40" s="1"/>
  <c r="CC81" i="43"/>
  <c r="CC62" i="43" s="1"/>
  <c r="CC81" i="41"/>
  <c r="CC62" i="41" s="1"/>
  <c r="CC81" i="42"/>
  <c r="CC62" i="42" s="1"/>
  <c r="CD70" i="33"/>
  <c r="CG61" i="33"/>
  <c r="CH62" i="33" s="1"/>
  <c r="CF60" i="33"/>
  <c r="CF4" i="56" s="1"/>
  <c r="CG59" i="33"/>
  <c r="CF71" i="33"/>
  <c r="BZ46" i="56"/>
  <c r="CA46" i="56" s="1"/>
  <c r="CL61" i="45"/>
  <c r="BW135" i="33"/>
  <c r="BW80" i="33"/>
  <c r="CL61" i="40"/>
  <c r="CL61" i="41"/>
  <c r="BX62" i="56"/>
  <c r="BX134" i="33"/>
  <c r="BX79" i="33"/>
  <c r="BX76" i="59" s="1"/>
  <c r="BZ77" i="33"/>
  <c r="BZ75" i="59" s="1"/>
  <c r="BZ132" i="33"/>
  <c r="CL61" i="44"/>
  <c r="CD72" i="33"/>
  <c r="CE72" i="33" s="1"/>
  <c r="BZ133" i="33"/>
  <c r="BZ78" i="33"/>
  <c r="CB52" i="56" l="1"/>
  <c r="CC41" i="56"/>
  <c r="CC42" i="56" s="1"/>
  <c r="CC43" i="56" s="1"/>
  <c r="CB60" i="56"/>
  <c r="CB59" i="56"/>
  <c r="CM61" i="42"/>
  <c r="CM61" i="41"/>
  <c r="BX135" i="33"/>
  <c r="BX80" i="33"/>
  <c r="CD3" i="56"/>
  <c r="CD81" i="49"/>
  <c r="CD62" i="49" s="1"/>
  <c r="CD81" i="48"/>
  <c r="CD62" i="48" s="1"/>
  <c r="CD81" i="46"/>
  <c r="CD62" i="46" s="1"/>
  <c r="CD81" i="47"/>
  <c r="CD62" i="47" s="1"/>
  <c r="CD81" i="45"/>
  <c r="CD62" i="45" s="1"/>
  <c r="CD81" i="44"/>
  <c r="CD62" i="44" s="1"/>
  <c r="CD81" i="40"/>
  <c r="CD62" i="40" s="1"/>
  <c r="CD81" i="43"/>
  <c r="CD62" i="43" s="1"/>
  <c r="CD81" i="41"/>
  <c r="CD62" i="41" s="1"/>
  <c r="CD81" i="42"/>
  <c r="CD62" i="42" s="1"/>
  <c r="CE70" i="33"/>
  <c r="CF72" i="33" s="1"/>
  <c r="CM61" i="49"/>
  <c r="CM61" i="47"/>
  <c r="CM61" i="44"/>
  <c r="CM61" i="48"/>
  <c r="CM61" i="43"/>
  <c r="BY62" i="56"/>
  <c r="BY134" i="33"/>
  <c r="BY79" i="33"/>
  <c r="BY76" i="59" s="1"/>
  <c r="CA132" i="33"/>
  <c r="CA77" i="33"/>
  <c r="CA75" i="59" s="1"/>
  <c r="CM61" i="40"/>
  <c r="CM61" i="46"/>
  <c r="BZ48" i="56"/>
  <c r="CA47" i="56" s="1"/>
  <c r="CB46" i="56" s="1"/>
  <c r="BZ61" i="56"/>
  <c r="BW77" i="59"/>
  <c r="BX50" i="47"/>
  <c r="BX63" i="47" s="1"/>
  <c r="BX64" i="47" s="1"/>
  <c r="BX65" i="47" s="1"/>
  <c r="BX50" i="42"/>
  <c r="BX63" i="42" s="1"/>
  <c r="BX64" i="42" s="1"/>
  <c r="BX65" i="42" s="1"/>
  <c r="BX50" i="44"/>
  <c r="BX63" i="44" s="1"/>
  <c r="BX64" i="44" s="1"/>
  <c r="BX65" i="44" s="1"/>
  <c r="BX50" i="46"/>
  <c r="BX63" i="46" s="1"/>
  <c r="BX64" i="46" s="1"/>
  <c r="BX65" i="46" s="1"/>
  <c r="BX50" i="40"/>
  <c r="BX63" i="40" s="1"/>
  <c r="BX64" i="40" s="1"/>
  <c r="BX65" i="40" s="1"/>
  <c r="BX50" i="41"/>
  <c r="BX63" i="41" s="1"/>
  <c r="BX64" i="41" s="1"/>
  <c r="BX65" i="41" s="1"/>
  <c r="BX50" i="49"/>
  <c r="BX63" i="49" s="1"/>
  <c r="BX64" i="49" s="1"/>
  <c r="BX65" i="49" s="1"/>
  <c r="BX50" i="48"/>
  <c r="BX63" i="48" s="1"/>
  <c r="BX64" i="48" s="1"/>
  <c r="BX65" i="48" s="1"/>
  <c r="BX50" i="45"/>
  <c r="BX63" i="45" s="1"/>
  <c r="BX64" i="45" s="1"/>
  <c r="BX65" i="45" s="1"/>
  <c r="BX50" i="43"/>
  <c r="BX63" i="43" s="1"/>
  <c r="BX64" i="43" s="1"/>
  <c r="BX65" i="43" s="1"/>
  <c r="CM61" i="45"/>
  <c r="CH61" i="33"/>
  <c r="CI62" i="33" s="1"/>
  <c r="CG60" i="33"/>
  <c r="CG4" i="56" s="1"/>
  <c r="CH59" i="33"/>
  <c r="CG71" i="33" s="1"/>
  <c r="CC55" i="56"/>
  <c r="CC56" i="56" s="1"/>
  <c r="CC37" i="56"/>
  <c r="CC38" i="56" s="1"/>
  <c r="CA78" i="33"/>
  <c r="CA133" i="33"/>
  <c r="CA49" i="56" l="1"/>
  <c r="CC59" i="56"/>
  <c r="CC60" i="56"/>
  <c r="CC52" i="56"/>
  <c r="CD41" i="56"/>
  <c r="CD42" i="56" s="1"/>
  <c r="CD43" i="56" s="1"/>
  <c r="CA48" i="56"/>
  <c r="CB47" i="56" s="1"/>
  <c r="CB49" i="56" s="1"/>
  <c r="CA61" i="56"/>
  <c r="CN61" i="44"/>
  <c r="CN61" i="45"/>
  <c r="CN61" i="46"/>
  <c r="CN61" i="40"/>
  <c r="CN61" i="43"/>
  <c r="CN61" i="49"/>
  <c r="BZ62" i="56"/>
  <c r="BZ79" i="33"/>
  <c r="BZ76" i="59" s="1"/>
  <c r="BZ134" i="33"/>
  <c r="CD55" i="56"/>
  <c r="CD56" i="56" s="1"/>
  <c r="CD37" i="56"/>
  <c r="CD38" i="56" s="1"/>
  <c r="CN61" i="41"/>
  <c r="CB77" i="33"/>
  <c r="CB75" i="59" s="1"/>
  <c r="CB132" i="33"/>
  <c r="CI61" i="33"/>
  <c r="CJ62" i="33" s="1"/>
  <c r="CH60" i="33"/>
  <c r="CH4" i="56" s="1"/>
  <c r="CI59" i="33"/>
  <c r="BY135" i="33"/>
  <c r="BY80" i="33"/>
  <c r="CN61" i="48"/>
  <c r="CN61" i="47"/>
  <c r="CE3" i="56"/>
  <c r="CE81" i="49"/>
  <c r="CE62" i="49" s="1"/>
  <c r="CE81" i="48"/>
  <c r="CE62" i="48" s="1"/>
  <c r="CE81" i="47"/>
  <c r="CE62" i="47" s="1"/>
  <c r="CE81" i="46"/>
  <c r="CE62" i="46" s="1"/>
  <c r="CE81" i="45"/>
  <c r="CE62" i="45" s="1"/>
  <c r="CE81" i="44"/>
  <c r="CE62" i="44" s="1"/>
  <c r="CE81" i="40"/>
  <c r="CE62" i="40" s="1"/>
  <c r="CE81" i="43"/>
  <c r="CE62" i="43" s="1"/>
  <c r="CE81" i="42"/>
  <c r="CE62" i="42" s="1"/>
  <c r="CE81" i="41"/>
  <c r="CE62" i="41" s="1"/>
  <c r="CF70" i="33"/>
  <c r="CG72" i="33" s="1"/>
  <c r="BX77" i="59"/>
  <c r="BY50" i="44"/>
  <c r="BY63" i="44" s="1"/>
  <c r="BY64" i="44" s="1"/>
  <c r="BY65" i="44" s="1"/>
  <c r="BY50" i="45"/>
  <c r="BY63" i="45" s="1"/>
  <c r="BY64" i="45" s="1"/>
  <c r="BY65" i="45" s="1"/>
  <c r="BY50" i="43"/>
  <c r="BY63" i="43" s="1"/>
  <c r="BY64" i="43" s="1"/>
  <c r="BY65" i="43" s="1"/>
  <c r="BY50" i="40"/>
  <c r="BY63" i="40" s="1"/>
  <c r="BY64" i="40" s="1"/>
  <c r="BY65" i="40" s="1"/>
  <c r="BY50" i="47"/>
  <c r="BY63" i="47" s="1"/>
  <c r="BY64" i="47" s="1"/>
  <c r="BY65" i="47" s="1"/>
  <c r="BY50" i="41"/>
  <c r="BY63" i="41" s="1"/>
  <c r="BY64" i="41" s="1"/>
  <c r="BY65" i="41" s="1"/>
  <c r="BY50" i="49"/>
  <c r="BY63" i="49" s="1"/>
  <c r="BY64" i="49" s="1"/>
  <c r="BY65" i="49" s="1"/>
  <c r="BY50" i="48"/>
  <c r="BY63" i="48" s="1"/>
  <c r="BY64" i="48" s="1"/>
  <c r="BY65" i="48" s="1"/>
  <c r="BY50" i="46"/>
  <c r="BY63" i="46" s="1"/>
  <c r="BY64" i="46" s="1"/>
  <c r="BY65" i="46" s="1"/>
  <c r="BY50" i="42"/>
  <c r="BY63" i="42" s="1"/>
  <c r="BY64" i="42" s="1"/>
  <c r="BY65" i="42" s="1"/>
  <c r="CN61" i="42"/>
  <c r="CB78" i="33"/>
  <c r="CB133" i="33"/>
  <c r="CD60" i="56" l="1"/>
  <c r="CD59" i="56"/>
  <c r="CB48" i="56"/>
  <c r="CC47" i="56" s="1"/>
  <c r="CC49" i="56" s="1"/>
  <c r="CC61" i="56" s="1"/>
  <c r="CB61" i="56"/>
  <c r="CD52" i="56"/>
  <c r="CO61" i="47"/>
  <c r="CO61" i="46"/>
  <c r="CA62" i="56"/>
  <c r="CA134" i="33"/>
  <c r="CA79" i="33"/>
  <c r="CA76" i="59" s="1"/>
  <c r="CE43" i="56"/>
  <c r="CE41" i="56"/>
  <c r="CE42" i="56" s="1"/>
  <c r="CO61" i="42"/>
  <c r="CJ61" i="33"/>
  <c r="CK62" i="33" s="1"/>
  <c r="CI60" i="33"/>
  <c r="CI4" i="56" s="1"/>
  <c r="CJ59" i="33"/>
  <c r="CI71" i="33" s="1"/>
  <c r="CO61" i="41"/>
  <c r="BZ135" i="33"/>
  <c r="BZ80" i="33"/>
  <c r="CC46" i="56"/>
  <c r="CD46" i="56" s="1"/>
  <c r="CE55" i="56"/>
  <c r="CE56" i="56" s="1"/>
  <c r="CE37" i="56"/>
  <c r="CE38" i="56" s="1"/>
  <c r="CO61" i="48"/>
  <c r="CH71" i="33"/>
  <c r="CO61" i="49"/>
  <c r="CO61" i="40"/>
  <c r="CO61" i="45"/>
  <c r="CC133" i="33"/>
  <c r="CC78" i="33"/>
  <c r="CF3" i="56"/>
  <c r="CF81" i="49"/>
  <c r="CF62" i="49" s="1"/>
  <c r="CF81" i="48"/>
  <c r="CF62" i="48" s="1"/>
  <c r="CF81" i="47"/>
  <c r="CF62" i="47" s="1"/>
  <c r="CF81" i="46"/>
  <c r="CF62" i="46" s="1"/>
  <c r="CF81" i="45"/>
  <c r="CF62" i="45" s="1"/>
  <c r="CF81" i="44"/>
  <c r="CF62" i="44" s="1"/>
  <c r="CF81" i="40"/>
  <c r="CF62" i="40" s="1"/>
  <c r="CF81" i="43"/>
  <c r="CF62" i="43" s="1"/>
  <c r="CF81" i="41"/>
  <c r="CF62" i="41" s="1"/>
  <c r="CF81" i="42"/>
  <c r="CF62" i="42" s="1"/>
  <c r="CG70" i="33"/>
  <c r="BY77" i="59"/>
  <c r="BZ50" i="45"/>
  <c r="BZ63" i="45" s="1"/>
  <c r="BZ64" i="45" s="1"/>
  <c r="BZ65" i="45" s="1"/>
  <c r="BZ50" i="43"/>
  <c r="BZ63" i="43" s="1"/>
  <c r="BZ64" i="43" s="1"/>
  <c r="BZ65" i="43" s="1"/>
  <c r="BZ50" i="47"/>
  <c r="BZ63" i="47" s="1"/>
  <c r="BZ64" i="47" s="1"/>
  <c r="BZ65" i="47" s="1"/>
  <c r="BZ50" i="41"/>
  <c r="BZ63" i="41" s="1"/>
  <c r="BZ64" i="41" s="1"/>
  <c r="BZ65" i="41" s="1"/>
  <c r="BZ50" i="49"/>
  <c r="BZ63" i="49" s="1"/>
  <c r="BZ64" i="49" s="1"/>
  <c r="BZ65" i="49" s="1"/>
  <c r="BZ50" i="46"/>
  <c r="BZ63" i="46" s="1"/>
  <c r="BZ64" i="46" s="1"/>
  <c r="BZ65" i="46" s="1"/>
  <c r="BZ50" i="44"/>
  <c r="BZ63" i="44" s="1"/>
  <c r="BZ64" i="44" s="1"/>
  <c r="BZ65" i="44" s="1"/>
  <c r="BZ50" i="48"/>
  <c r="BZ63" i="48" s="1"/>
  <c r="BZ64" i="48" s="1"/>
  <c r="BZ65" i="48" s="1"/>
  <c r="BZ50" i="40"/>
  <c r="BZ63" i="40" s="1"/>
  <c r="BZ64" i="40" s="1"/>
  <c r="BZ65" i="40" s="1"/>
  <c r="BZ50" i="42"/>
  <c r="BZ63" i="42" s="1"/>
  <c r="BZ64" i="42" s="1"/>
  <c r="BZ65" i="42" s="1"/>
  <c r="CO61" i="43"/>
  <c r="CO61" i="44"/>
  <c r="CC77" i="33"/>
  <c r="CC75" i="59" s="1"/>
  <c r="CC132" i="33"/>
  <c r="CE60" i="56" l="1"/>
  <c r="CE59" i="56"/>
  <c r="CE52" i="56"/>
  <c r="CP61" i="44"/>
  <c r="CF55" i="56"/>
  <c r="CF56" i="56" s="1"/>
  <c r="CF37" i="56"/>
  <c r="CF38" i="56" s="1"/>
  <c r="CP61" i="49"/>
  <c r="CF41" i="56"/>
  <c r="CF42" i="56" s="1"/>
  <c r="CF43" i="56" s="1"/>
  <c r="CG3" i="56"/>
  <c r="CG81" i="49"/>
  <c r="CG62" i="49" s="1"/>
  <c r="CG81" i="48"/>
  <c r="CG62" i="48" s="1"/>
  <c r="CG81" i="47"/>
  <c r="CG62" i="47" s="1"/>
  <c r="CG81" i="46"/>
  <c r="CG62" i="46" s="1"/>
  <c r="CG81" i="45"/>
  <c r="CG62" i="45" s="1"/>
  <c r="CG81" i="44"/>
  <c r="CG62" i="44" s="1"/>
  <c r="CG81" i="40"/>
  <c r="CG62" i="40" s="1"/>
  <c r="CG81" i="43"/>
  <c r="CG62" i="43" s="1"/>
  <c r="CG81" i="41"/>
  <c r="CG62" i="41" s="1"/>
  <c r="CG81" i="42"/>
  <c r="CG62" i="42" s="1"/>
  <c r="CH70" i="33"/>
  <c r="CP61" i="40"/>
  <c r="CP61" i="41"/>
  <c r="CP61" i="46"/>
  <c r="CB62" i="56"/>
  <c r="CB134" i="33"/>
  <c r="CB79" i="33"/>
  <c r="CB76" i="59" s="1"/>
  <c r="CD77" i="33"/>
  <c r="CD75" i="59" s="1"/>
  <c r="CD132" i="33"/>
  <c r="CP61" i="48"/>
  <c r="BZ77" i="59"/>
  <c r="CA50" i="47"/>
  <c r="CA63" i="47" s="1"/>
  <c r="CA64" i="47" s="1"/>
  <c r="CA65" i="47" s="1"/>
  <c r="CA50" i="44"/>
  <c r="CA63" i="44" s="1"/>
  <c r="CA64" i="44" s="1"/>
  <c r="CA65" i="44" s="1"/>
  <c r="CA50" i="42"/>
  <c r="CA63" i="42" s="1"/>
  <c r="CA64" i="42" s="1"/>
  <c r="CA65" i="42" s="1"/>
  <c r="CA50" i="41"/>
  <c r="CA63" i="41" s="1"/>
  <c r="CA64" i="41" s="1"/>
  <c r="CA65" i="41" s="1"/>
  <c r="CA50" i="49"/>
  <c r="CA63" i="49" s="1"/>
  <c r="CA64" i="49" s="1"/>
  <c r="CA65" i="49" s="1"/>
  <c r="CA50" i="46"/>
  <c r="CA63" i="46" s="1"/>
  <c r="CA64" i="46" s="1"/>
  <c r="CA65" i="46" s="1"/>
  <c r="CA50" i="40"/>
  <c r="CA63" i="40" s="1"/>
  <c r="CA64" i="40" s="1"/>
  <c r="CA65" i="40" s="1"/>
  <c r="CA50" i="48"/>
  <c r="CA63" i="48" s="1"/>
  <c r="CA64" i="48" s="1"/>
  <c r="CA65" i="48" s="1"/>
  <c r="CA50" i="45"/>
  <c r="CA63" i="45" s="1"/>
  <c r="CA64" i="45" s="1"/>
  <c r="CA65" i="45" s="1"/>
  <c r="CA50" i="43"/>
  <c r="CA63" i="43" s="1"/>
  <c r="CA64" i="43" s="1"/>
  <c r="CA65" i="43" s="1"/>
  <c r="CP61" i="42"/>
  <c r="CP61" i="47"/>
  <c r="CC48" i="56"/>
  <c r="CD47" i="56" s="1"/>
  <c r="CE46" i="56" s="1"/>
  <c r="CD133" i="33"/>
  <c r="CD78" i="33"/>
  <c r="CC62" i="56"/>
  <c r="CC134" i="33"/>
  <c r="CC79" i="33"/>
  <c r="CC76" i="59" s="1"/>
  <c r="CP61" i="43"/>
  <c r="CP61" i="45"/>
  <c r="CK61" i="33"/>
  <c r="CL62" i="33" s="1"/>
  <c r="CJ60" i="33"/>
  <c r="CJ4" i="56" s="1"/>
  <c r="CK59" i="33"/>
  <c r="CJ71" i="33" s="1"/>
  <c r="CA135" i="33"/>
  <c r="CA80" i="33"/>
  <c r="CH72" i="33"/>
  <c r="CI72" i="33" s="1"/>
  <c r="CD49" i="56" l="1"/>
  <c r="CG41" i="56"/>
  <c r="CG42" i="56" s="1"/>
  <c r="CG43" i="56" s="1"/>
  <c r="CF60" i="56"/>
  <c r="CF59" i="56"/>
  <c r="CF52" i="56"/>
  <c r="CC135" i="33"/>
  <c r="CC80" i="33"/>
  <c r="CD48" i="56"/>
  <c r="CE47" i="56" s="1"/>
  <c r="CF46" i="56" s="1"/>
  <c r="CQ61" i="42"/>
  <c r="CQ61" i="46"/>
  <c r="CQ61" i="40"/>
  <c r="CH3" i="56"/>
  <c r="CH81" i="49"/>
  <c r="CH62" i="49" s="1"/>
  <c r="CH81" i="48"/>
  <c r="CH62" i="48" s="1"/>
  <c r="CH81" i="47"/>
  <c r="CH62" i="47" s="1"/>
  <c r="CH81" i="46"/>
  <c r="CH62" i="46" s="1"/>
  <c r="CH81" i="45"/>
  <c r="CH62" i="45" s="1"/>
  <c r="CH81" i="44"/>
  <c r="CH62" i="44" s="1"/>
  <c r="CH81" i="40"/>
  <c r="CH62" i="40" s="1"/>
  <c r="CH81" i="43"/>
  <c r="CH62" i="43" s="1"/>
  <c r="CH81" i="41"/>
  <c r="CH62" i="41" s="1"/>
  <c r="CH81" i="42"/>
  <c r="CH62" i="42" s="1"/>
  <c r="CI70" i="33"/>
  <c r="CQ61" i="43"/>
  <c r="CQ61" i="48"/>
  <c r="CQ61" i="41"/>
  <c r="CB135" i="33"/>
  <c r="CB80" i="33"/>
  <c r="CQ61" i="49"/>
  <c r="CQ61" i="44"/>
  <c r="CE132" i="33"/>
  <c r="CE77" i="33"/>
  <c r="CE75" i="59" s="1"/>
  <c r="CA77" i="59"/>
  <c r="CB50" i="44"/>
  <c r="CB63" i="44" s="1"/>
  <c r="CB64" i="44" s="1"/>
  <c r="CB65" i="44" s="1"/>
  <c r="CB50" i="40"/>
  <c r="CB63" i="40" s="1"/>
  <c r="CB64" i="40" s="1"/>
  <c r="CB65" i="40" s="1"/>
  <c r="CB50" i="41"/>
  <c r="CB63" i="41" s="1"/>
  <c r="CB64" i="41" s="1"/>
  <c r="CB65" i="41" s="1"/>
  <c r="CB50" i="45"/>
  <c r="CB63" i="45" s="1"/>
  <c r="CB64" i="45" s="1"/>
  <c r="CB65" i="45" s="1"/>
  <c r="CB50" i="49"/>
  <c r="CB63" i="49" s="1"/>
  <c r="CB64" i="49" s="1"/>
  <c r="CB65" i="49" s="1"/>
  <c r="CB50" i="48"/>
  <c r="CB63" i="48" s="1"/>
  <c r="CB64" i="48" s="1"/>
  <c r="CB65" i="48" s="1"/>
  <c r="CB50" i="43"/>
  <c r="CB63" i="43" s="1"/>
  <c r="CB64" i="43" s="1"/>
  <c r="CB65" i="43" s="1"/>
  <c r="CB50" i="46"/>
  <c r="CB63" i="46" s="1"/>
  <c r="CB64" i="46" s="1"/>
  <c r="CB65" i="46" s="1"/>
  <c r="CB50" i="47"/>
  <c r="CB63" i="47" s="1"/>
  <c r="CB64" i="47" s="1"/>
  <c r="CB65" i="47" s="1"/>
  <c r="CB50" i="42"/>
  <c r="CB63" i="42" s="1"/>
  <c r="CB64" i="42" s="1"/>
  <c r="CB65" i="42" s="1"/>
  <c r="CQ61" i="47"/>
  <c r="CL61" i="33"/>
  <c r="CM62" i="33" s="1"/>
  <c r="CK60" i="33"/>
  <c r="CK4" i="56" s="1"/>
  <c r="CL59" i="33"/>
  <c r="CK71" i="33" s="1"/>
  <c r="CQ61" i="45"/>
  <c r="CD61" i="56"/>
  <c r="CG55" i="56"/>
  <c r="CG56" i="56" s="1"/>
  <c r="CG37" i="56"/>
  <c r="CG38" i="56" s="1"/>
  <c r="CE78" i="33"/>
  <c r="CE133" i="33"/>
  <c r="CE49" i="56" l="1"/>
  <c r="CE61" i="56" s="1"/>
  <c r="CE134" i="33" s="1"/>
  <c r="CG60" i="56"/>
  <c r="CG59" i="56"/>
  <c r="CG52" i="56"/>
  <c r="CE62" i="56"/>
  <c r="CR61" i="49"/>
  <c r="CB77" i="59"/>
  <c r="CC50" i="40"/>
  <c r="CC63" i="40" s="1"/>
  <c r="CC64" i="40" s="1"/>
  <c r="CC65" i="40" s="1"/>
  <c r="CC50" i="41"/>
  <c r="CC63" i="41" s="1"/>
  <c r="CC64" i="41" s="1"/>
  <c r="CC65" i="41" s="1"/>
  <c r="CC50" i="49"/>
  <c r="CC63" i="49" s="1"/>
  <c r="CC64" i="49" s="1"/>
  <c r="CC65" i="49" s="1"/>
  <c r="CC50" i="48"/>
  <c r="CC63" i="48" s="1"/>
  <c r="CC64" i="48" s="1"/>
  <c r="CC65" i="48" s="1"/>
  <c r="CC50" i="46"/>
  <c r="CC63" i="46" s="1"/>
  <c r="CC64" i="46" s="1"/>
  <c r="CC65" i="46" s="1"/>
  <c r="CC50" i="42"/>
  <c r="CC63" i="42" s="1"/>
  <c r="CC64" i="42" s="1"/>
  <c r="CC65" i="42" s="1"/>
  <c r="CC50" i="47"/>
  <c r="CC63" i="47" s="1"/>
  <c r="CC64" i="47" s="1"/>
  <c r="CC65" i="47" s="1"/>
  <c r="CC50" i="44"/>
  <c r="CC63" i="44" s="1"/>
  <c r="CC64" i="44" s="1"/>
  <c r="CC65" i="44" s="1"/>
  <c r="CC50" i="45"/>
  <c r="CC63" i="45" s="1"/>
  <c r="CC64" i="45" s="1"/>
  <c r="CC65" i="45" s="1"/>
  <c r="CC50" i="43"/>
  <c r="CC63" i="43" s="1"/>
  <c r="CC64" i="43" s="1"/>
  <c r="CC65" i="43" s="1"/>
  <c r="CR61" i="48"/>
  <c r="CH55" i="56"/>
  <c r="CH56" i="56" s="1"/>
  <c r="CH37" i="56"/>
  <c r="CH38" i="56" s="1"/>
  <c r="CE48" i="56"/>
  <c r="CF47" i="56" s="1"/>
  <c r="CG46" i="56" s="1"/>
  <c r="CF78" i="33"/>
  <c r="CF133" i="33"/>
  <c r="CI3" i="56"/>
  <c r="CI81" i="49"/>
  <c r="CI62" i="49" s="1"/>
  <c r="CI81" i="48"/>
  <c r="CI62" i="48" s="1"/>
  <c r="CI81" i="47"/>
  <c r="CI62" i="47" s="1"/>
  <c r="CI81" i="46"/>
  <c r="CI62" i="46" s="1"/>
  <c r="CI81" i="45"/>
  <c r="CI62" i="45" s="1"/>
  <c r="CI81" i="44"/>
  <c r="CI62" i="44" s="1"/>
  <c r="CI81" i="40"/>
  <c r="CI62" i="40" s="1"/>
  <c r="CI81" i="43"/>
  <c r="CI62" i="43" s="1"/>
  <c r="CI81" i="42"/>
  <c r="CI62" i="42" s="1"/>
  <c r="CI81" i="41"/>
  <c r="CI62" i="41" s="1"/>
  <c r="CJ70" i="33"/>
  <c r="CR61" i="42"/>
  <c r="CC77" i="59"/>
  <c r="CD50" i="40"/>
  <c r="CD63" i="40" s="1"/>
  <c r="CD64" i="40" s="1"/>
  <c r="CD65" i="40" s="1"/>
  <c r="CD50" i="47"/>
  <c r="CD63" i="47" s="1"/>
  <c r="CD64" i="47" s="1"/>
  <c r="CD65" i="47" s="1"/>
  <c r="CD50" i="48"/>
  <c r="CD63" i="48" s="1"/>
  <c r="CD64" i="48" s="1"/>
  <c r="CD65" i="48" s="1"/>
  <c r="CD50" i="41"/>
  <c r="CD63" i="41" s="1"/>
  <c r="CD64" i="41" s="1"/>
  <c r="CD65" i="41" s="1"/>
  <c r="CD50" i="49"/>
  <c r="CD63" i="49" s="1"/>
  <c r="CD64" i="49" s="1"/>
  <c r="CD65" i="49" s="1"/>
  <c r="CD50" i="46"/>
  <c r="CD63" i="46" s="1"/>
  <c r="CD64" i="46" s="1"/>
  <c r="CD65" i="46" s="1"/>
  <c r="CD50" i="44"/>
  <c r="CD63" i="44" s="1"/>
  <c r="CD64" i="44" s="1"/>
  <c r="CD65" i="44" s="1"/>
  <c r="CD50" i="42"/>
  <c r="CD63" i="42" s="1"/>
  <c r="CD64" i="42" s="1"/>
  <c r="CD65" i="42" s="1"/>
  <c r="CD50" i="45"/>
  <c r="CD63" i="45" s="1"/>
  <c r="CD64" i="45" s="1"/>
  <c r="CD65" i="45" s="1"/>
  <c r="CD50" i="43"/>
  <c r="CD63" i="43" s="1"/>
  <c r="CD64" i="43" s="1"/>
  <c r="CD65" i="43" s="1"/>
  <c r="CD62" i="56"/>
  <c r="CD79" i="33"/>
  <c r="CD76" i="59" s="1"/>
  <c r="CD134" i="33"/>
  <c r="CM61" i="33"/>
  <c r="CN62" i="33" s="1"/>
  <c r="CL60" i="33"/>
  <c r="CL4" i="56" s="1"/>
  <c r="CM59" i="33"/>
  <c r="CL71" i="33" s="1"/>
  <c r="CR61" i="47"/>
  <c r="CR61" i="44"/>
  <c r="CR61" i="41"/>
  <c r="CR61" i="43"/>
  <c r="CR61" i="40"/>
  <c r="CH41" i="56"/>
  <c r="CH42" i="56" s="1"/>
  <c r="CH43" i="56" s="1"/>
  <c r="CR61" i="45"/>
  <c r="CR61" i="46"/>
  <c r="CJ72" i="33"/>
  <c r="CK72" i="33" s="1"/>
  <c r="CF77" i="33"/>
  <c r="CF75" i="59" s="1"/>
  <c r="CF132" i="33"/>
  <c r="CE79" i="33" l="1"/>
  <c r="CE76" i="59" s="1"/>
  <c r="CH52" i="56"/>
  <c r="CI41" i="56"/>
  <c r="CI42" i="56" s="1"/>
  <c r="CI43" i="56" s="1"/>
  <c r="CH60" i="56"/>
  <c r="CH59" i="56"/>
  <c r="CS61" i="46"/>
  <c r="CS61" i="45"/>
  <c r="CS61" i="41"/>
  <c r="CS61" i="47"/>
  <c r="CS61" i="42"/>
  <c r="CS61" i="48"/>
  <c r="CE135" i="33"/>
  <c r="CE80" i="33"/>
  <c r="CS61" i="40"/>
  <c r="CN61" i="33"/>
  <c r="CO62" i="33" s="1"/>
  <c r="CM60" i="33"/>
  <c r="CM4" i="56" s="1"/>
  <c r="CN59" i="33"/>
  <c r="CM71" i="33" s="1"/>
  <c r="CI55" i="56"/>
  <c r="CI56" i="56" s="1"/>
  <c r="CI37" i="56"/>
  <c r="CI38" i="56" s="1"/>
  <c r="CF49" i="56"/>
  <c r="CS61" i="49"/>
  <c r="CG77" i="33"/>
  <c r="CG75" i="59" s="1"/>
  <c r="CG132" i="33"/>
  <c r="CS61" i="43"/>
  <c r="CS61" i="44"/>
  <c r="CD135" i="33"/>
  <c r="CD80" i="33"/>
  <c r="CJ3" i="56"/>
  <c r="CJ81" i="49"/>
  <c r="CJ62" i="49" s="1"/>
  <c r="CJ81" i="48"/>
  <c r="CJ62" i="48" s="1"/>
  <c r="CJ81" i="47"/>
  <c r="CJ62" i="47" s="1"/>
  <c r="CJ81" i="46"/>
  <c r="CJ62" i="46" s="1"/>
  <c r="CJ81" i="45"/>
  <c r="CJ62" i="45" s="1"/>
  <c r="CJ81" i="44"/>
  <c r="CJ62" i="44" s="1"/>
  <c r="CJ81" i="40"/>
  <c r="CJ62" i="40" s="1"/>
  <c r="CJ81" i="43"/>
  <c r="CJ62" i="43" s="1"/>
  <c r="CJ81" i="41"/>
  <c r="CJ62" i="41" s="1"/>
  <c r="CJ81" i="42"/>
  <c r="CJ62" i="42" s="1"/>
  <c r="CK70" i="33"/>
  <c r="CL72" i="33" s="1"/>
  <c r="CG133" i="33"/>
  <c r="CG78" i="33"/>
  <c r="CI60" i="56" l="1"/>
  <c r="CI59" i="56"/>
  <c r="CI52" i="56"/>
  <c r="CD77" i="59"/>
  <c r="CE50" i="44"/>
  <c r="CE63" i="44" s="1"/>
  <c r="CE64" i="44" s="1"/>
  <c r="CE65" i="44" s="1"/>
  <c r="CE50" i="42"/>
  <c r="CE63" i="42" s="1"/>
  <c r="CE64" i="42" s="1"/>
  <c r="CE65" i="42" s="1"/>
  <c r="CE50" i="41"/>
  <c r="CE63" i="41" s="1"/>
  <c r="CE64" i="41" s="1"/>
  <c r="CE65" i="41" s="1"/>
  <c r="CE50" i="49"/>
  <c r="CE63" i="49" s="1"/>
  <c r="CE64" i="49" s="1"/>
  <c r="CE65" i="49" s="1"/>
  <c r="CE50" i="48"/>
  <c r="CE63" i="48" s="1"/>
  <c r="CE64" i="48" s="1"/>
  <c r="CE65" i="48" s="1"/>
  <c r="CE50" i="45"/>
  <c r="CE63" i="45" s="1"/>
  <c r="CE64" i="45" s="1"/>
  <c r="CE65" i="45" s="1"/>
  <c r="CE50" i="43"/>
  <c r="CE63" i="43" s="1"/>
  <c r="CE64" i="43" s="1"/>
  <c r="CE65" i="43" s="1"/>
  <c r="CE50" i="40"/>
  <c r="CE63" i="40" s="1"/>
  <c r="CE64" i="40" s="1"/>
  <c r="CE65" i="40" s="1"/>
  <c r="CE50" i="47"/>
  <c r="CE63" i="47" s="1"/>
  <c r="CE64" i="47" s="1"/>
  <c r="CE65" i="47" s="1"/>
  <c r="CE50" i="46"/>
  <c r="CE63" i="46" s="1"/>
  <c r="CE64" i="46" s="1"/>
  <c r="CE65" i="46" s="1"/>
  <c r="CE77" i="59"/>
  <c r="CF50" i="40"/>
  <c r="CF63" i="40" s="1"/>
  <c r="CF64" i="40" s="1"/>
  <c r="CF65" i="40" s="1"/>
  <c r="CF50" i="41"/>
  <c r="CF63" i="41" s="1"/>
  <c r="CF64" i="41" s="1"/>
  <c r="CF65" i="41" s="1"/>
  <c r="CF50" i="49"/>
  <c r="CF63" i="49" s="1"/>
  <c r="CF64" i="49" s="1"/>
  <c r="CF65" i="49" s="1"/>
  <c r="CF50" i="46"/>
  <c r="CF63" i="46" s="1"/>
  <c r="CF64" i="46" s="1"/>
  <c r="CF65" i="46" s="1"/>
  <c r="CF50" i="48"/>
  <c r="CF63" i="48" s="1"/>
  <c r="CF64" i="48" s="1"/>
  <c r="CF65" i="48" s="1"/>
  <c r="CF50" i="43"/>
  <c r="CF63" i="43" s="1"/>
  <c r="CF64" i="43" s="1"/>
  <c r="CF65" i="43" s="1"/>
  <c r="CF50" i="47"/>
  <c r="CF63" i="47" s="1"/>
  <c r="CF64" i="47" s="1"/>
  <c r="CF65" i="47" s="1"/>
  <c r="CF50" i="42"/>
  <c r="CF63" i="42" s="1"/>
  <c r="CF64" i="42" s="1"/>
  <c r="CF65" i="42" s="1"/>
  <c r="CF50" i="45"/>
  <c r="CF63" i="45" s="1"/>
  <c r="CF64" i="45" s="1"/>
  <c r="CF65" i="45" s="1"/>
  <c r="CF50" i="44"/>
  <c r="CF63" i="44" s="1"/>
  <c r="CF64" i="44" s="1"/>
  <c r="CF65" i="44" s="1"/>
  <c r="CT61" i="47"/>
  <c r="CT61" i="45"/>
  <c r="CJ41" i="56"/>
  <c r="CJ42" i="56" s="1"/>
  <c r="CJ43" i="56" s="1"/>
  <c r="CT61" i="43"/>
  <c r="CH77" i="33"/>
  <c r="CH75" i="59" s="1"/>
  <c r="CH132" i="33"/>
  <c r="CT61" i="44"/>
  <c r="CT61" i="49"/>
  <c r="CO61" i="33"/>
  <c r="CP62" i="33" s="1"/>
  <c r="CN60" i="33"/>
  <c r="CN4" i="56" s="1"/>
  <c r="CO59" i="33"/>
  <c r="CN71" i="33" s="1"/>
  <c r="CT61" i="40"/>
  <c r="CT61" i="48"/>
  <c r="CH133" i="33"/>
  <c r="CH78" i="33"/>
  <c r="CK3" i="56"/>
  <c r="CK81" i="49"/>
  <c r="CK62" i="49" s="1"/>
  <c r="CK81" i="48"/>
  <c r="CK62" i="48" s="1"/>
  <c r="CK81" i="47"/>
  <c r="CK62" i="47" s="1"/>
  <c r="CK81" i="46"/>
  <c r="CK62" i="46" s="1"/>
  <c r="CK81" i="45"/>
  <c r="CK62" i="45" s="1"/>
  <c r="CK81" i="44"/>
  <c r="CK62" i="44" s="1"/>
  <c r="CK81" i="40"/>
  <c r="CK62" i="40" s="1"/>
  <c r="CK81" i="43"/>
  <c r="CK62" i="43" s="1"/>
  <c r="CK81" i="41"/>
  <c r="CK62" i="41" s="1"/>
  <c r="CK81" i="42"/>
  <c r="CK62" i="42" s="1"/>
  <c r="CL70" i="33"/>
  <c r="CM72" i="33" s="1"/>
  <c r="CJ55" i="56"/>
  <c r="CJ56" i="56" s="1"/>
  <c r="CJ37" i="56"/>
  <c r="CJ38" i="56" s="1"/>
  <c r="CF48" i="56"/>
  <c r="CG47" i="56" s="1"/>
  <c r="CH46" i="56" s="1"/>
  <c r="CF61" i="56"/>
  <c r="CT61" i="42"/>
  <c r="CT61" i="41"/>
  <c r="CT61" i="46"/>
  <c r="CJ60" i="56" l="1"/>
  <c r="CJ59" i="56"/>
  <c r="CJ52" i="56"/>
  <c r="CG49" i="56"/>
  <c r="CU61" i="40"/>
  <c r="CU61" i="44"/>
  <c r="CU61" i="43"/>
  <c r="CU61" i="49"/>
  <c r="CK41" i="56"/>
  <c r="CK42" i="56" s="1"/>
  <c r="CK43" i="56" s="1"/>
  <c r="CU61" i="47"/>
  <c r="CU61" i="42"/>
  <c r="CP61" i="33"/>
  <c r="CQ62" i="33" s="1"/>
  <c r="CO60" i="33"/>
  <c r="CO4" i="56" s="1"/>
  <c r="CP59" i="33"/>
  <c r="CU61" i="45"/>
  <c r="CI132" i="33"/>
  <c r="CI77" i="33"/>
  <c r="CI75" i="59" s="1"/>
  <c r="CU61" i="46"/>
  <c r="CK55" i="56"/>
  <c r="CK56" i="56" s="1"/>
  <c r="CK37" i="56"/>
  <c r="CK38" i="56" s="1"/>
  <c r="CU61" i="48"/>
  <c r="CU61" i="41"/>
  <c r="CF62" i="56"/>
  <c r="CF134" i="33"/>
  <c r="CF79" i="33"/>
  <c r="CF76" i="59" s="1"/>
  <c r="CL3" i="56"/>
  <c r="CL81" i="49"/>
  <c r="CL62" i="49" s="1"/>
  <c r="CL81" i="48"/>
  <c r="CL62" i="48" s="1"/>
  <c r="CL81" i="47"/>
  <c r="CL62" i="47" s="1"/>
  <c r="CL81" i="46"/>
  <c r="CL62" i="46" s="1"/>
  <c r="CL81" i="45"/>
  <c r="CL62" i="45" s="1"/>
  <c r="CL81" i="44"/>
  <c r="CL62" i="44" s="1"/>
  <c r="CL81" i="40"/>
  <c r="CL62" i="40" s="1"/>
  <c r="CL81" i="43"/>
  <c r="CL62" i="43" s="1"/>
  <c r="CL81" i="41"/>
  <c r="CL62" i="41" s="1"/>
  <c r="CL81" i="42"/>
  <c r="CL62" i="42" s="1"/>
  <c r="CM70" i="33"/>
  <c r="CI78" i="33"/>
  <c r="CI133" i="33"/>
  <c r="CK52" i="56" l="1"/>
  <c r="CK59" i="56"/>
  <c r="CK60" i="56"/>
  <c r="CL55" i="56"/>
  <c r="CL56" i="56" s="1"/>
  <c r="CL37" i="56"/>
  <c r="CL38" i="56" s="1"/>
  <c r="CV61" i="46"/>
  <c r="CQ61" i="33"/>
  <c r="CR62" i="33" s="1"/>
  <c r="CP60" i="33"/>
  <c r="CP4" i="56" s="1"/>
  <c r="CQ59" i="33"/>
  <c r="CP71" i="33"/>
  <c r="CV61" i="47"/>
  <c r="CV61" i="49"/>
  <c r="CV61" i="43"/>
  <c r="CV61" i="40"/>
  <c r="CG48" i="56"/>
  <c r="CH47" i="56" s="1"/>
  <c r="CI46" i="56" s="1"/>
  <c r="CG61" i="56"/>
  <c r="CM3" i="56"/>
  <c r="CM81" i="49"/>
  <c r="CM62" i="49" s="1"/>
  <c r="CM81" i="48"/>
  <c r="CM62" i="48" s="1"/>
  <c r="CM81" i="47"/>
  <c r="CM62" i="47" s="1"/>
  <c r="CM81" i="46"/>
  <c r="CM62" i="46" s="1"/>
  <c r="CM81" i="45"/>
  <c r="CM62" i="45" s="1"/>
  <c r="CM81" i="40"/>
  <c r="CM62" i="40" s="1"/>
  <c r="CM81" i="44"/>
  <c r="CM62" i="44" s="1"/>
  <c r="CM81" i="43"/>
  <c r="CM62" i="43" s="1"/>
  <c r="CM81" i="42"/>
  <c r="CM62" i="42" s="1"/>
  <c r="CM81" i="41"/>
  <c r="CM62" i="41" s="1"/>
  <c r="CN70" i="33"/>
  <c r="CV61" i="41"/>
  <c r="CO71" i="33"/>
  <c r="CV61" i="42"/>
  <c r="CL41" i="56"/>
  <c r="CL42" i="56" s="1"/>
  <c r="CL43" i="56" s="1"/>
  <c r="CV61" i="45"/>
  <c r="CV61" i="44"/>
  <c r="CN72" i="33"/>
  <c r="CO72" i="33" s="1"/>
  <c r="CJ77" i="33"/>
  <c r="CJ75" i="59" s="1"/>
  <c r="CJ132" i="33"/>
  <c r="CF135" i="33"/>
  <c r="CF80" i="33"/>
  <c r="CV61" i="48"/>
  <c r="CJ78" i="33"/>
  <c r="CJ133" i="33"/>
  <c r="CM41" i="56" l="1"/>
  <c r="CM42" i="56" s="1"/>
  <c r="CM43" i="56" s="1"/>
  <c r="CL52" i="56"/>
  <c r="CL60" i="56"/>
  <c r="CL59" i="56"/>
  <c r="CM55" i="56"/>
  <c r="CM56" i="56" s="1"/>
  <c r="CM37" i="56"/>
  <c r="CM38" i="56" s="1"/>
  <c r="CK133" i="33"/>
  <c r="CK78" i="33"/>
  <c r="CF77" i="59"/>
  <c r="CG50" i="47"/>
  <c r="CG63" i="47" s="1"/>
  <c r="CG64" i="47" s="1"/>
  <c r="CG65" i="47" s="1"/>
  <c r="CG50" i="48"/>
  <c r="CG63" i="48" s="1"/>
  <c r="CG64" i="48" s="1"/>
  <c r="CG65" i="48" s="1"/>
  <c r="CG50" i="46"/>
  <c r="CG63" i="46" s="1"/>
  <c r="CG64" i="46" s="1"/>
  <c r="CG65" i="46" s="1"/>
  <c r="CG50" i="42"/>
  <c r="CG63" i="42" s="1"/>
  <c r="CG64" i="42" s="1"/>
  <c r="CG65" i="42" s="1"/>
  <c r="CG50" i="44"/>
  <c r="CG63" i="44" s="1"/>
  <c r="CG64" i="44" s="1"/>
  <c r="CG65" i="44" s="1"/>
  <c r="CG50" i="45"/>
  <c r="CG63" i="45" s="1"/>
  <c r="CG64" i="45" s="1"/>
  <c r="CG65" i="45" s="1"/>
  <c r="CG50" i="43"/>
  <c r="CG63" i="43" s="1"/>
  <c r="CG64" i="43" s="1"/>
  <c r="CG65" i="43" s="1"/>
  <c r="CG50" i="40"/>
  <c r="CG63" i="40" s="1"/>
  <c r="CG64" i="40" s="1"/>
  <c r="CG65" i="40" s="1"/>
  <c r="CG50" i="41"/>
  <c r="CG63" i="41" s="1"/>
  <c r="CG64" i="41" s="1"/>
  <c r="CG65" i="41" s="1"/>
  <c r="CG50" i="49"/>
  <c r="CG63" i="49" s="1"/>
  <c r="CG64" i="49" s="1"/>
  <c r="CG65" i="49" s="1"/>
  <c r="CN3" i="56"/>
  <c r="CN81" i="49"/>
  <c r="CN62" i="49" s="1"/>
  <c r="CN81" i="48"/>
  <c r="CN62" i="48" s="1"/>
  <c r="CN81" i="47"/>
  <c r="CN62" i="47" s="1"/>
  <c r="CN81" i="46"/>
  <c r="CN62" i="46" s="1"/>
  <c r="CN81" i="45"/>
  <c r="CN62" i="45" s="1"/>
  <c r="CN81" i="44"/>
  <c r="CN62" i="44" s="1"/>
  <c r="CN81" i="40"/>
  <c r="CN62" i="40" s="1"/>
  <c r="CN81" i="43"/>
  <c r="CN62" i="43" s="1"/>
  <c r="CN81" i="41"/>
  <c r="CN62" i="41" s="1"/>
  <c r="CN81" i="42"/>
  <c r="CN62" i="42" s="1"/>
  <c r="CO70" i="33"/>
  <c r="CP72" i="33" s="1"/>
  <c r="CG62" i="56"/>
  <c r="CG134" i="33"/>
  <c r="CG79" i="33"/>
  <c r="CG76" i="59" s="1"/>
  <c r="CR61" i="33"/>
  <c r="CS62" i="33" s="1"/>
  <c r="CQ60" i="33"/>
  <c r="CQ4" i="56" s="1"/>
  <c r="CR59" i="33"/>
  <c r="CQ71" i="33" s="1"/>
  <c r="CK77" i="33"/>
  <c r="CK75" i="59" s="1"/>
  <c r="CK132" i="33"/>
  <c r="CH49" i="56"/>
  <c r="CM60" i="56" l="1"/>
  <c r="CM59" i="56"/>
  <c r="CM52" i="56"/>
  <c r="CN41" i="56"/>
  <c r="CN42" i="56" s="1"/>
  <c r="CN43" i="56" s="1"/>
  <c r="CG135" i="33"/>
  <c r="CG80" i="33"/>
  <c r="CS61" i="33"/>
  <c r="CT62" i="33" s="1"/>
  <c r="CR60" i="33"/>
  <c r="CR4" i="56" s="1"/>
  <c r="CS59" i="33"/>
  <c r="CN55" i="56"/>
  <c r="CN56" i="56" s="1"/>
  <c r="CN37" i="56"/>
  <c r="CN38" i="56" s="1"/>
  <c r="CL77" i="33"/>
  <c r="CL75" i="59" s="1"/>
  <c r="CL132" i="33"/>
  <c r="CH48" i="56"/>
  <c r="CI47" i="56" s="1"/>
  <c r="CJ46" i="56" s="1"/>
  <c r="CH61" i="56"/>
  <c r="CO3" i="56"/>
  <c r="CO81" i="49"/>
  <c r="CO62" i="49" s="1"/>
  <c r="CO81" i="48"/>
  <c r="CO62" i="48" s="1"/>
  <c r="CO81" i="47"/>
  <c r="CO62" i="47" s="1"/>
  <c r="CO81" i="46"/>
  <c r="CO62" i="46" s="1"/>
  <c r="CO81" i="45"/>
  <c r="CO62" i="45" s="1"/>
  <c r="CO81" i="44"/>
  <c r="CO62" i="44" s="1"/>
  <c r="CO81" i="40"/>
  <c r="CO62" i="40" s="1"/>
  <c r="CO81" i="43"/>
  <c r="CO62" i="43" s="1"/>
  <c r="CO81" i="41"/>
  <c r="CO62" i="41" s="1"/>
  <c r="CO81" i="42"/>
  <c r="CO62" i="42" s="1"/>
  <c r="CP70" i="33"/>
  <c r="CL133" i="33"/>
  <c r="CL78" i="33"/>
  <c r="CI49" i="56" l="1"/>
  <c r="CO41" i="56"/>
  <c r="CO42" i="56" s="1"/>
  <c r="CO43" i="56" s="1"/>
  <c r="CN60" i="56"/>
  <c r="CN59" i="56"/>
  <c r="CN52" i="56"/>
  <c r="CO55" i="56"/>
  <c r="CO56" i="56" s="1"/>
  <c r="CO37" i="56"/>
  <c r="CO38" i="56" s="1"/>
  <c r="CI48" i="56"/>
  <c r="CJ47" i="56" s="1"/>
  <c r="CJ49" i="56" s="1"/>
  <c r="CI61" i="56"/>
  <c r="CT61" i="33"/>
  <c r="CU62" i="33" s="1"/>
  <c r="CS60" i="33"/>
  <c r="CS4" i="56" s="1"/>
  <c r="CT59" i="33"/>
  <c r="CS71" i="33" s="1"/>
  <c r="CP3" i="56"/>
  <c r="CP81" i="49"/>
  <c r="CP62" i="49" s="1"/>
  <c r="CP81" i="48"/>
  <c r="CP62" i="48" s="1"/>
  <c r="CP81" i="46"/>
  <c r="CP62" i="46" s="1"/>
  <c r="CP81" i="47"/>
  <c r="CP62" i="47" s="1"/>
  <c r="CP81" i="45"/>
  <c r="CP62" i="45" s="1"/>
  <c r="CP81" i="44"/>
  <c r="CP62" i="44" s="1"/>
  <c r="CP81" i="43"/>
  <c r="CP62" i="43" s="1"/>
  <c r="CP81" i="40"/>
  <c r="CP62" i="40" s="1"/>
  <c r="CP81" i="41"/>
  <c r="CP62" i="41" s="1"/>
  <c r="CP81" i="42"/>
  <c r="CP62" i="42" s="1"/>
  <c r="CQ70" i="33"/>
  <c r="CQ72" i="33"/>
  <c r="CR71" i="33"/>
  <c r="CH62" i="56"/>
  <c r="CH79" i="33"/>
  <c r="CH76" i="59" s="1"/>
  <c r="CH134" i="33"/>
  <c r="CM132" i="33"/>
  <c r="CM77" i="33"/>
  <c r="CM75" i="59" s="1"/>
  <c r="CK46" i="56"/>
  <c r="CG77" i="59"/>
  <c r="CH50" i="44"/>
  <c r="CH63" i="44" s="1"/>
  <c r="CH64" i="44" s="1"/>
  <c r="CH65" i="44" s="1"/>
  <c r="CH50" i="42"/>
  <c r="CH63" i="42" s="1"/>
  <c r="CH64" i="42" s="1"/>
  <c r="CH65" i="42" s="1"/>
  <c r="CH50" i="48"/>
  <c r="CH63" i="48" s="1"/>
  <c r="CH64" i="48" s="1"/>
  <c r="CH65" i="48" s="1"/>
  <c r="CH50" i="40"/>
  <c r="CH63" i="40" s="1"/>
  <c r="CH64" i="40" s="1"/>
  <c r="CH65" i="40" s="1"/>
  <c r="CH50" i="45"/>
  <c r="CH63" i="45" s="1"/>
  <c r="CH64" i="45" s="1"/>
  <c r="CH65" i="45" s="1"/>
  <c r="CH50" i="43"/>
  <c r="CH63" i="43" s="1"/>
  <c r="CH64" i="43" s="1"/>
  <c r="CH65" i="43" s="1"/>
  <c r="CH50" i="47"/>
  <c r="CH63" i="47" s="1"/>
  <c r="CH64" i="47" s="1"/>
  <c r="CH65" i="47" s="1"/>
  <c r="CH50" i="41"/>
  <c r="CH63" i="41" s="1"/>
  <c r="CH64" i="41" s="1"/>
  <c r="CH65" i="41" s="1"/>
  <c r="CH50" i="49"/>
  <c r="CH63" i="49" s="1"/>
  <c r="CH64" i="49" s="1"/>
  <c r="CH65" i="49" s="1"/>
  <c r="CH50" i="46"/>
  <c r="CH63" i="46" s="1"/>
  <c r="CH64" i="46" s="1"/>
  <c r="CH65" i="46" s="1"/>
  <c r="CM78" i="33"/>
  <c r="CM133" i="33"/>
  <c r="CR72" i="33" l="1"/>
  <c r="CJ48" i="56"/>
  <c r="CK47" i="56" s="1"/>
  <c r="CL46" i="56" s="1"/>
  <c r="CJ61" i="56"/>
  <c r="CO59" i="56"/>
  <c r="CO60" i="56"/>
  <c r="CO52" i="56"/>
  <c r="CP41" i="56"/>
  <c r="CP42" i="56" s="1"/>
  <c r="CP43" i="56" s="1"/>
  <c r="CP55" i="56"/>
  <c r="CP56" i="56" s="1"/>
  <c r="CP37" i="56"/>
  <c r="CP38" i="56" s="1"/>
  <c r="CN77" i="33"/>
  <c r="CN75" i="59" s="1"/>
  <c r="CN132" i="33"/>
  <c r="CH135" i="33"/>
  <c r="CH80" i="33"/>
  <c r="CQ3" i="56"/>
  <c r="CQ81" i="49"/>
  <c r="CQ62" i="49" s="1"/>
  <c r="CQ81" i="48"/>
  <c r="CQ62" i="48" s="1"/>
  <c r="CQ81" i="47"/>
  <c r="CQ62" i="47" s="1"/>
  <c r="CQ81" i="46"/>
  <c r="CQ62" i="46" s="1"/>
  <c r="CQ81" i="45"/>
  <c r="CQ62" i="45" s="1"/>
  <c r="CQ81" i="44"/>
  <c r="CQ62" i="44" s="1"/>
  <c r="CQ81" i="40"/>
  <c r="CQ62" i="40" s="1"/>
  <c r="CQ81" i="43"/>
  <c r="CQ62" i="43" s="1"/>
  <c r="CQ81" i="42"/>
  <c r="CQ62" i="42" s="1"/>
  <c r="CQ81" i="41"/>
  <c r="CQ62" i="41" s="1"/>
  <c r="CR70" i="33"/>
  <c r="CS72" i="33" s="1"/>
  <c r="CI62" i="56"/>
  <c r="CI134" i="33"/>
  <c r="CI79" i="33"/>
  <c r="CI76" i="59" s="1"/>
  <c r="CN78" i="33"/>
  <c r="CN133" i="33"/>
  <c r="CU61" i="33"/>
  <c r="CV62" i="33" s="1"/>
  <c r="CT60" i="33"/>
  <c r="CT4" i="56" s="1"/>
  <c r="CU59" i="33"/>
  <c r="CT71" i="33" s="1"/>
  <c r="CK49" i="56" l="1"/>
  <c r="CP60" i="56"/>
  <c r="CP59" i="56"/>
  <c r="CQ43" i="56"/>
  <c r="CQ41" i="56"/>
  <c r="CQ42" i="56" s="1"/>
  <c r="CP52" i="56"/>
  <c r="CO77" i="33"/>
  <c r="CO75" i="59" s="1"/>
  <c r="CO132" i="33"/>
  <c r="CR3" i="56"/>
  <c r="CR81" i="49"/>
  <c r="CR62" i="49" s="1"/>
  <c r="CR81" i="48"/>
  <c r="CR62" i="48" s="1"/>
  <c r="CR81" i="47"/>
  <c r="CR62" i="47" s="1"/>
  <c r="CR81" i="46"/>
  <c r="CR62" i="46" s="1"/>
  <c r="CR81" i="44"/>
  <c r="CR62" i="44" s="1"/>
  <c r="CR81" i="40"/>
  <c r="CR62" i="40" s="1"/>
  <c r="CR81" i="45"/>
  <c r="CR62" i="45" s="1"/>
  <c r="CR81" i="43"/>
  <c r="CR62" i="43" s="1"/>
  <c r="CR81" i="41"/>
  <c r="CR62" i="41" s="1"/>
  <c r="CR81" i="42"/>
  <c r="CR62" i="42" s="1"/>
  <c r="CS70" i="33"/>
  <c r="CI135" i="33"/>
  <c r="CI80" i="33"/>
  <c r="CJ62" i="56"/>
  <c r="CJ134" i="33"/>
  <c r="CJ79" i="33"/>
  <c r="CJ76" i="59" s="1"/>
  <c r="CV61" i="33"/>
  <c r="CW62" i="33" s="1"/>
  <c r="CU60" i="33"/>
  <c r="CU4" i="56" s="1"/>
  <c r="CV59" i="33"/>
  <c r="CQ55" i="56"/>
  <c r="CQ56" i="56" s="1"/>
  <c r="CQ37" i="56"/>
  <c r="CQ38" i="56" s="1"/>
  <c r="CK48" i="56"/>
  <c r="CL47" i="56" s="1"/>
  <c r="CL49" i="56" s="1"/>
  <c r="CK61" i="56"/>
  <c r="CH77" i="59"/>
  <c r="CI50" i="42"/>
  <c r="CI63" i="42" s="1"/>
  <c r="CI64" i="42" s="1"/>
  <c r="CI65" i="42" s="1"/>
  <c r="CI50" i="41"/>
  <c r="CI63" i="41" s="1"/>
  <c r="CI64" i="41" s="1"/>
  <c r="CI65" i="41" s="1"/>
  <c r="CI50" i="49"/>
  <c r="CI63" i="49" s="1"/>
  <c r="CI64" i="49" s="1"/>
  <c r="CI65" i="49" s="1"/>
  <c r="CI50" i="48"/>
  <c r="CI63" i="48" s="1"/>
  <c r="CI64" i="48" s="1"/>
  <c r="CI65" i="48" s="1"/>
  <c r="CI50" i="45"/>
  <c r="CI63" i="45" s="1"/>
  <c r="CI64" i="45" s="1"/>
  <c r="CI65" i="45" s="1"/>
  <c r="CI50" i="43"/>
  <c r="CI63" i="43" s="1"/>
  <c r="CI64" i="43" s="1"/>
  <c r="CI65" i="43" s="1"/>
  <c r="CI50" i="40"/>
  <c r="CI63" i="40" s="1"/>
  <c r="CI64" i="40" s="1"/>
  <c r="CI65" i="40" s="1"/>
  <c r="CI50" i="47"/>
  <c r="CI63" i="47" s="1"/>
  <c r="CI64" i="47" s="1"/>
  <c r="CI65" i="47" s="1"/>
  <c r="CI50" i="46"/>
  <c r="CI63" i="46" s="1"/>
  <c r="CI64" i="46" s="1"/>
  <c r="CI65" i="46" s="1"/>
  <c r="CI50" i="44"/>
  <c r="CI63" i="44" s="1"/>
  <c r="CI64" i="44" s="1"/>
  <c r="CI65" i="44" s="1"/>
  <c r="CO133" i="33"/>
  <c r="CO78" i="33"/>
  <c r="CQ52" i="56" l="1"/>
  <c r="CL48" i="56"/>
  <c r="CM47" i="56" s="1"/>
  <c r="CM49" i="56" s="1"/>
  <c r="CL61" i="56"/>
  <c r="CQ60" i="56"/>
  <c r="CQ59" i="56"/>
  <c r="CR55" i="56"/>
  <c r="CR56" i="56" s="1"/>
  <c r="CR37" i="56"/>
  <c r="CR38" i="56" s="1"/>
  <c r="CR41" i="56"/>
  <c r="CR42" i="56" s="1"/>
  <c r="CR43" i="56" s="1"/>
  <c r="CK62" i="56"/>
  <c r="CK134" i="33"/>
  <c r="CK79" i="33"/>
  <c r="CK76" i="59" s="1"/>
  <c r="CJ135" i="33"/>
  <c r="CJ80" i="33"/>
  <c r="CS3" i="56"/>
  <c r="CS81" i="49"/>
  <c r="CS62" i="49" s="1"/>
  <c r="CS81" i="48"/>
  <c r="CS62" i="48" s="1"/>
  <c r="CS81" i="47"/>
  <c r="CS62" i="47" s="1"/>
  <c r="CS81" i="46"/>
  <c r="CS62" i="46" s="1"/>
  <c r="CS81" i="45"/>
  <c r="CS62" i="45" s="1"/>
  <c r="CS81" i="44"/>
  <c r="CS62" i="44" s="1"/>
  <c r="CS81" i="40"/>
  <c r="CS62" i="40" s="1"/>
  <c r="CS81" i="43"/>
  <c r="CS62" i="43" s="1"/>
  <c r="CS81" i="41"/>
  <c r="CS62" i="41" s="1"/>
  <c r="CS81" i="42"/>
  <c r="CS62" i="42" s="1"/>
  <c r="CT70" i="33"/>
  <c r="CW61" i="33"/>
  <c r="CX62" i="33" s="1"/>
  <c r="CV60" i="33"/>
  <c r="CV4" i="56" s="1"/>
  <c r="CW59" i="33"/>
  <c r="CV71" i="33" s="1"/>
  <c r="CT72" i="33"/>
  <c r="CU72" i="33" s="1"/>
  <c r="CM46" i="56"/>
  <c r="CN46" i="56" s="1"/>
  <c r="CP77" i="33"/>
  <c r="CP75" i="59" s="1"/>
  <c r="CP132" i="33"/>
  <c r="CU71" i="33"/>
  <c r="CI77" i="59"/>
  <c r="CJ50" i="48"/>
  <c r="CJ63" i="48" s="1"/>
  <c r="CJ64" i="48" s="1"/>
  <c r="CJ65" i="48" s="1"/>
  <c r="CJ50" i="43"/>
  <c r="CJ63" i="43" s="1"/>
  <c r="CJ64" i="43" s="1"/>
  <c r="CJ65" i="43" s="1"/>
  <c r="CJ50" i="46"/>
  <c r="CJ63" i="46" s="1"/>
  <c r="CJ64" i="46" s="1"/>
  <c r="CJ65" i="46" s="1"/>
  <c r="CJ50" i="47"/>
  <c r="CJ63" i="47" s="1"/>
  <c r="CJ64" i="47" s="1"/>
  <c r="CJ65" i="47" s="1"/>
  <c r="CJ50" i="42"/>
  <c r="CJ63" i="42" s="1"/>
  <c r="CJ64" i="42" s="1"/>
  <c r="CJ65" i="42" s="1"/>
  <c r="CJ50" i="44"/>
  <c r="CJ63" i="44" s="1"/>
  <c r="CJ64" i="44" s="1"/>
  <c r="CJ65" i="44" s="1"/>
  <c r="CJ50" i="40"/>
  <c r="CJ63" i="40" s="1"/>
  <c r="CJ64" i="40" s="1"/>
  <c r="CJ65" i="40" s="1"/>
  <c r="CJ50" i="41"/>
  <c r="CJ63" i="41" s="1"/>
  <c r="CJ64" i="41" s="1"/>
  <c r="CJ65" i="41" s="1"/>
  <c r="CJ50" i="45"/>
  <c r="CJ63" i="45" s="1"/>
  <c r="CJ64" i="45" s="1"/>
  <c r="CJ65" i="45" s="1"/>
  <c r="CJ50" i="49"/>
  <c r="CJ63" i="49" s="1"/>
  <c r="CJ64" i="49" s="1"/>
  <c r="CJ65" i="49" s="1"/>
  <c r="CP133" i="33"/>
  <c r="CP78" i="33"/>
  <c r="CS41" i="56" l="1"/>
  <c r="CS42" i="56" s="1"/>
  <c r="CS43" i="56" s="1"/>
  <c r="CR60" i="56"/>
  <c r="CR59" i="56"/>
  <c r="CR52" i="56"/>
  <c r="CM48" i="56"/>
  <c r="CN47" i="56" s="1"/>
  <c r="CN49" i="56" s="1"/>
  <c r="CM61" i="56"/>
  <c r="CT3" i="56"/>
  <c r="CT81" i="49"/>
  <c r="CT62" i="49" s="1"/>
  <c r="CT81" i="48"/>
  <c r="CT62" i="48" s="1"/>
  <c r="CT81" i="46"/>
  <c r="CT62" i="46" s="1"/>
  <c r="CT81" i="47"/>
  <c r="CT62" i="47" s="1"/>
  <c r="CT81" i="45"/>
  <c r="CT62" i="45" s="1"/>
  <c r="CT81" i="44"/>
  <c r="CT62" i="44" s="1"/>
  <c r="CT81" i="40"/>
  <c r="CT62" i="40" s="1"/>
  <c r="CT81" i="43"/>
  <c r="CT62" i="43" s="1"/>
  <c r="CT81" i="41"/>
  <c r="CT62" i="41" s="1"/>
  <c r="CT81" i="42"/>
  <c r="CT62" i="42" s="1"/>
  <c r="CU70" i="33"/>
  <c r="CJ77" i="59"/>
  <c r="CK50" i="42"/>
  <c r="CK63" i="42" s="1"/>
  <c r="CK64" i="42" s="1"/>
  <c r="CK65" i="42" s="1"/>
  <c r="CK50" i="44"/>
  <c r="CK63" i="44" s="1"/>
  <c r="CK64" i="44" s="1"/>
  <c r="CK65" i="44" s="1"/>
  <c r="CK50" i="45"/>
  <c r="CK63" i="45" s="1"/>
  <c r="CK64" i="45" s="1"/>
  <c r="CK65" i="45" s="1"/>
  <c r="CK50" i="43"/>
  <c r="CK63" i="43" s="1"/>
  <c r="CK64" i="43" s="1"/>
  <c r="CK65" i="43" s="1"/>
  <c r="CK50" i="40"/>
  <c r="CK63" i="40" s="1"/>
  <c r="CK64" i="40" s="1"/>
  <c r="CK65" i="40" s="1"/>
  <c r="CK50" i="41"/>
  <c r="CK63" i="41" s="1"/>
  <c r="CK64" i="41" s="1"/>
  <c r="CK65" i="41" s="1"/>
  <c r="CK50" i="49"/>
  <c r="CK63" i="49" s="1"/>
  <c r="CK64" i="49" s="1"/>
  <c r="CK65" i="49" s="1"/>
  <c r="CK50" i="47"/>
  <c r="CK63" i="47" s="1"/>
  <c r="CK64" i="47" s="1"/>
  <c r="CK65" i="47" s="1"/>
  <c r="CK50" i="48"/>
  <c r="CK63" i="48" s="1"/>
  <c r="CK64" i="48" s="1"/>
  <c r="CK65" i="48" s="1"/>
  <c r="CK50" i="46"/>
  <c r="CK63" i="46" s="1"/>
  <c r="CK64" i="46" s="1"/>
  <c r="CK65" i="46" s="1"/>
  <c r="CK135" i="33"/>
  <c r="CK80" i="33"/>
  <c r="CV72" i="33"/>
  <c r="CQ132" i="33"/>
  <c r="CQ77" i="33"/>
  <c r="CQ75" i="59" s="1"/>
  <c r="CQ78" i="33"/>
  <c r="CQ133" i="33"/>
  <c r="CX61" i="33"/>
  <c r="CY62" i="33" s="1"/>
  <c r="CW60" i="33"/>
  <c r="CW4" i="56" s="1"/>
  <c r="CX59" i="33"/>
  <c r="CW71" i="33"/>
  <c r="CS55" i="56"/>
  <c r="CS56" i="56" s="1"/>
  <c r="CS37" i="56"/>
  <c r="CS38" i="56" s="1"/>
  <c r="CL62" i="56"/>
  <c r="CL79" i="33"/>
  <c r="CL76" i="59" s="1"/>
  <c r="CL134" i="33"/>
  <c r="CO46" i="56" l="1"/>
  <c r="CS59" i="56"/>
  <c r="CS60" i="56"/>
  <c r="CS52" i="56"/>
  <c r="CT41" i="56"/>
  <c r="CT42" i="56" s="1"/>
  <c r="CT43" i="56" s="1"/>
  <c r="CK77" i="59"/>
  <c r="CL50" i="42"/>
  <c r="CL63" i="42" s="1"/>
  <c r="CL64" i="42" s="1"/>
  <c r="CL65" i="42" s="1"/>
  <c r="CL50" i="45"/>
  <c r="CL63" i="45" s="1"/>
  <c r="CL64" i="45" s="1"/>
  <c r="CL65" i="45" s="1"/>
  <c r="CL50" i="43"/>
  <c r="CL63" i="43" s="1"/>
  <c r="CL64" i="43" s="1"/>
  <c r="CL65" i="43" s="1"/>
  <c r="CL50" i="47"/>
  <c r="CL63" i="47" s="1"/>
  <c r="CL64" i="47" s="1"/>
  <c r="CL65" i="47" s="1"/>
  <c r="CL50" i="41"/>
  <c r="CL63" i="41" s="1"/>
  <c r="CL64" i="41" s="1"/>
  <c r="CL65" i="41" s="1"/>
  <c r="CL50" i="49"/>
  <c r="CL63" i="49" s="1"/>
  <c r="CL64" i="49" s="1"/>
  <c r="CL65" i="49" s="1"/>
  <c r="CL50" i="46"/>
  <c r="CL63" i="46" s="1"/>
  <c r="CL64" i="46" s="1"/>
  <c r="CL65" i="46" s="1"/>
  <c r="CL50" i="40"/>
  <c r="CL63" i="40" s="1"/>
  <c r="CL64" i="40" s="1"/>
  <c r="CL65" i="40" s="1"/>
  <c r="CL50" i="44"/>
  <c r="CL63" i="44" s="1"/>
  <c r="CL64" i="44" s="1"/>
  <c r="CL65" i="44" s="1"/>
  <c r="CL50" i="48"/>
  <c r="CL63" i="48" s="1"/>
  <c r="CL64" i="48" s="1"/>
  <c r="CL65" i="48" s="1"/>
  <c r="CL135" i="33"/>
  <c r="CL80" i="33"/>
  <c r="CT55" i="56"/>
  <c r="CT56" i="56" s="1"/>
  <c r="CT37" i="56"/>
  <c r="CT38" i="56" s="1"/>
  <c r="CN48" i="56"/>
  <c r="CO47" i="56" s="1"/>
  <c r="CO49" i="56" s="1"/>
  <c r="CN61" i="56"/>
  <c r="CR77" i="33"/>
  <c r="CR75" i="59" s="1"/>
  <c r="CR132" i="33"/>
  <c r="CU3" i="56"/>
  <c r="CU81" i="49"/>
  <c r="CU62" i="49" s="1"/>
  <c r="CU81" i="48"/>
  <c r="CU62" i="48" s="1"/>
  <c r="CU81" i="47"/>
  <c r="CU62" i="47" s="1"/>
  <c r="CU81" i="46"/>
  <c r="CU62" i="46" s="1"/>
  <c r="CU81" i="45"/>
  <c r="CU62" i="45" s="1"/>
  <c r="CU81" i="44"/>
  <c r="CU62" i="44" s="1"/>
  <c r="CU81" i="40"/>
  <c r="CU62" i="40" s="1"/>
  <c r="CU81" i="43"/>
  <c r="CU62" i="43" s="1"/>
  <c r="CU81" i="42"/>
  <c r="CU62" i="42" s="1"/>
  <c r="CU81" i="41"/>
  <c r="CU62" i="41" s="1"/>
  <c r="CV70" i="33"/>
  <c r="CP46" i="56"/>
  <c r="CR78" i="33"/>
  <c r="CR133" i="33"/>
  <c r="CM62" i="56"/>
  <c r="CM134" i="33"/>
  <c r="CM79" i="33"/>
  <c r="CM76" i="59" s="1"/>
  <c r="CW72" i="33"/>
  <c r="CY61" i="33"/>
  <c r="CZ62" i="33" s="1"/>
  <c r="CX60" i="33"/>
  <c r="CX4" i="56" s="1"/>
  <c r="CY59" i="33"/>
  <c r="CU41" i="56" l="1"/>
  <c r="CU42" i="56" s="1"/>
  <c r="CU43" i="56" s="1"/>
  <c r="CT52" i="56"/>
  <c r="CT60" i="56"/>
  <c r="CT59" i="56"/>
  <c r="CM135" i="33"/>
  <c r="CM80" i="33"/>
  <c r="CU55" i="56"/>
  <c r="CU56" i="56" s="1"/>
  <c r="CU37" i="56"/>
  <c r="CU38" i="56" s="1"/>
  <c r="CN62" i="56"/>
  <c r="CN134" i="33"/>
  <c r="CN79" i="33"/>
  <c r="CN76" i="59" s="1"/>
  <c r="CL77" i="59"/>
  <c r="CM50" i="48"/>
  <c r="CM63" i="48" s="1"/>
  <c r="CM64" i="48" s="1"/>
  <c r="CM65" i="48" s="1"/>
  <c r="CM50" i="45"/>
  <c r="CM63" i="45" s="1"/>
  <c r="CM64" i="45" s="1"/>
  <c r="CM65" i="45" s="1"/>
  <c r="CM50" i="43"/>
  <c r="CM63" i="43" s="1"/>
  <c r="CM64" i="43" s="1"/>
  <c r="CM65" i="43" s="1"/>
  <c r="CM50" i="47"/>
  <c r="CM63" i="47" s="1"/>
  <c r="CM64" i="47" s="1"/>
  <c r="CM65" i="47" s="1"/>
  <c r="CM50" i="46"/>
  <c r="CM63" i="46" s="1"/>
  <c r="CM64" i="46" s="1"/>
  <c r="CM65" i="46" s="1"/>
  <c r="CM50" i="40"/>
  <c r="CM63" i="40" s="1"/>
  <c r="CM64" i="40" s="1"/>
  <c r="CM65" i="40" s="1"/>
  <c r="CM50" i="44"/>
  <c r="CM63" i="44" s="1"/>
  <c r="CM64" i="44" s="1"/>
  <c r="CM65" i="44" s="1"/>
  <c r="CM50" i="42"/>
  <c r="CM63" i="42" s="1"/>
  <c r="CM64" i="42" s="1"/>
  <c r="CM65" i="42" s="1"/>
  <c r="CM50" i="41"/>
  <c r="CM63" i="41" s="1"/>
  <c r="CM64" i="41" s="1"/>
  <c r="CM65" i="41" s="1"/>
  <c r="CM50" i="49"/>
  <c r="CM63" i="49" s="1"/>
  <c r="CM64" i="49" s="1"/>
  <c r="CM65" i="49" s="1"/>
  <c r="CZ61" i="33"/>
  <c r="DA62" i="33" s="1"/>
  <c r="CY60" i="33"/>
  <c r="CY4" i="56" s="1"/>
  <c r="CZ59" i="33"/>
  <c r="CY71" i="33" s="1"/>
  <c r="CV3" i="56"/>
  <c r="CV81" i="49"/>
  <c r="CV62" i="49" s="1"/>
  <c r="CV81" i="48"/>
  <c r="CV62" i="48" s="1"/>
  <c r="CV81" i="47"/>
  <c r="CV62" i="47" s="1"/>
  <c r="CV81" i="46"/>
  <c r="CV62" i="46" s="1"/>
  <c r="CV81" i="45"/>
  <c r="CV62" i="45" s="1"/>
  <c r="CV81" i="44"/>
  <c r="CV62" i="44" s="1"/>
  <c r="CV81" i="40"/>
  <c r="CV62" i="40" s="1"/>
  <c r="CV81" i="43"/>
  <c r="CV62" i="43" s="1"/>
  <c r="CV81" i="41"/>
  <c r="CV62" i="41" s="1"/>
  <c r="CV81" i="42"/>
  <c r="CV62" i="42" s="1"/>
  <c r="CW70" i="33"/>
  <c r="CP49" i="56"/>
  <c r="CO48" i="56"/>
  <c r="CP47" i="56" s="1"/>
  <c r="CO61" i="56"/>
  <c r="CQ46" i="56"/>
  <c r="CS133" i="33"/>
  <c r="CS78" i="33"/>
  <c r="CX71" i="33"/>
  <c r="CS77" i="33"/>
  <c r="CS75" i="59" s="1"/>
  <c r="CS132" i="33"/>
  <c r="CU52" i="56" l="1"/>
  <c r="CV41" i="56"/>
  <c r="CV42" i="56" s="1"/>
  <c r="CV43" i="56" s="1"/>
  <c r="DA61" i="33"/>
  <c r="DB62" i="33" s="1"/>
  <c r="CZ60" i="33"/>
  <c r="CZ4" i="56" s="1"/>
  <c r="DA59" i="33"/>
  <c r="CN135" i="33"/>
  <c r="CN80" i="33"/>
  <c r="CU60" i="56"/>
  <c r="CU59" i="56"/>
  <c r="CO62" i="56"/>
  <c r="CO134" i="33"/>
  <c r="CO79" i="33"/>
  <c r="CO76" i="59" s="1"/>
  <c r="CV55" i="56"/>
  <c r="CV56" i="56" s="1"/>
  <c r="CV37" i="56"/>
  <c r="CV38" i="56" s="1"/>
  <c r="CT77" i="33"/>
  <c r="CT75" i="59" s="1"/>
  <c r="CT132" i="33"/>
  <c r="CP48" i="56"/>
  <c r="CQ47" i="56" s="1"/>
  <c r="CR46" i="56" s="1"/>
  <c r="CP61" i="56"/>
  <c r="CW3" i="56"/>
  <c r="CW81" i="49"/>
  <c r="CW81" i="48"/>
  <c r="CW81" i="47"/>
  <c r="CW81" i="46"/>
  <c r="CW81" i="45"/>
  <c r="CW81" i="44"/>
  <c r="CW81" i="40"/>
  <c r="CW81" i="43"/>
  <c r="CW81" i="41"/>
  <c r="CW81" i="42"/>
  <c r="CX70" i="33"/>
  <c r="CX72" i="33"/>
  <c r="CY72" i="33" s="1"/>
  <c r="CM77" i="59"/>
  <c r="CN50" i="47"/>
  <c r="CN63" i="47" s="1"/>
  <c r="CN64" i="47" s="1"/>
  <c r="CN65" i="47" s="1"/>
  <c r="CN50" i="42"/>
  <c r="CN63" i="42" s="1"/>
  <c r="CN64" i="42" s="1"/>
  <c r="CN65" i="42" s="1"/>
  <c r="CN50" i="44"/>
  <c r="CN63" i="44" s="1"/>
  <c r="CN64" i="44" s="1"/>
  <c r="CN65" i="44" s="1"/>
  <c r="CN50" i="46"/>
  <c r="CN63" i="46" s="1"/>
  <c r="CN64" i="46" s="1"/>
  <c r="CN65" i="46" s="1"/>
  <c r="CN50" i="40"/>
  <c r="CN63" i="40" s="1"/>
  <c r="CN64" i="40" s="1"/>
  <c r="CN65" i="40" s="1"/>
  <c r="CN50" i="41"/>
  <c r="CN63" i="41" s="1"/>
  <c r="CN64" i="41" s="1"/>
  <c r="CN65" i="41" s="1"/>
  <c r="CN50" i="45"/>
  <c r="CN63" i="45" s="1"/>
  <c r="CN64" i="45" s="1"/>
  <c r="CN65" i="45" s="1"/>
  <c r="CN50" i="49"/>
  <c r="CN63" i="49" s="1"/>
  <c r="CN64" i="49" s="1"/>
  <c r="CN65" i="49" s="1"/>
  <c r="CN50" i="48"/>
  <c r="CN63" i="48" s="1"/>
  <c r="CN64" i="48" s="1"/>
  <c r="CN65" i="48" s="1"/>
  <c r="CN50" i="43"/>
  <c r="CN63" i="43" s="1"/>
  <c r="CN64" i="43" s="1"/>
  <c r="CN65" i="43" s="1"/>
  <c r="CT133" i="33"/>
  <c r="CT78" i="33"/>
  <c r="CV52" i="56" l="1"/>
  <c r="CW41" i="56"/>
  <c r="CW42" i="56" s="1"/>
  <c r="CW43" i="56" s="1"/>
  <c r="CO135" i="33"/>
  <c r="CO80" i="33"/>
  <c r="CN77" i="59"/>
  <c r="CO50" i="47"/>
  <c r="CO63" i="47" s="1"/>
  <c r="CO64" i="47" s="1"/>
  <c r="CO65" i="47" s="1"/>
  <c r="CO50" i="44"/>
  <c r="CO63" i="44" s="1"/>
  <c r="CO64" i="44" s="1"/>
  <c r="CO65" i="44" s="1"/>
  <c r="CO50" i="45"/>
  <c r="CO63" i="45" s="1"/>
  <c r="CO64" i="45" s="1"/>
  <c r="CO65" i="45" s="1"/>
  <c r="CO50" i="43"/>
  <c r="CO63" i="43" s="1"/>
  <c r="CO64" i="43" s="1"/>
  <c r="CO65" i="43" s="1"/>
  <c r="CO50" i="40"/>
  <c r="CO63" i="40" s="1"/>
  <c r="CO64" i="40" s="1"/>
  <c r="CO65" i="40" s="1"/>
  <c r="CO50" i="41"/>
  <c r="CO63" i="41" s="1"/>
  <c r="CO64" i="41" s="1"/>
  <c r="CO65" i="41" s="1"/>
  <c r="CO50" i="49"/>
  <c r="CO63" i="49" s="1"/>
  <c r="CO64" i="49" s="1"/>
  <c r="CO65" i="49" s="1"/>
  <c r="CO50" i="48"/>
  <c r="CO63" i="48" s="1"/>
  <c r="CO64" i="48" s="1"/>
  <c r="CO65" i="48" s="1"/>
  <c r="CO50" i="46"/>
  <c r="CO63" i="46" s="1"/>
  <c r="CO64" i="46" s="1"/>
  <c r="CO65" i="46" s="1"/>
  <c r="CO50" i="42"/>
  <c r="CO63" i="42" s="1"/>
  <c r="CO64" i="42" s="1"/>
  <c r="CO65" i="42" s="1"/>
  <c r="CW55" i="56"/>
  <c r="CW56" i="56" s="1"/>
  <c r="CW37" i="56"/>
  <c r="CW38" i="56" s="1"/>
  <c r="CQ49" i="56"/>
  <c r="CV60" i="56"/>
  <c r="CV59" i="56"/>
  <c r="CX3" i="56"/>
  <c r="CX81" i="49"/>
  <c r="CX81" i="48"/>
  <c r="CX81" i="47"/>
  <c r="CX81" i="46"/>
  <c r="CX81" i="45"/>
  <c r="CX81" i="44"/>
  <c r="CX81" i="40"/>
  <c r="CX81" i="43"/>
  <c r="CX81" i="41"/>
  <c r="CX81" i="42"/>
  <c r="CY70" i="33"/>
  <c r="CU132" i="33"/>
  <c r="CU77" i="33"/>
  <c r="CU75" i="59" s="1"/>
  <c r="DB61" i="33"/>
  <c r="DC62" i="33" s="1"/>
  <c r="DA60" i="33"/>
  <c r="DA4" i="56" s="1"/>
  <c r="DB59" i="33"/>
  <c r="DA71" i="33" s="1"/>
  <c r="CZ72" i="33"/>
  <c r="CP62" i="56"/>
  <c r="CP79" i="33"/>
  <c r="CP76" i="59" s="1"/>
  <c r="CP134" i="33"/>
  <c r="CU78" i="33"/>
  <c r="CU133" i="33"/>
  <c r="CZ71" i="33"/>
  <c r="CW52" i="56" l="1"/>
  <c r="CX41" i="56"/>
  <c r="CX42" i="56" s="1"/>
  <c r="CX43" i="56" s="1"/>
  <c r="CW60" i="56"/>
  <c r="CW59" i="56"/>
  <c r="CV77" i="33"/>
  <c r="CV75" i="59" s="1"/>
  <c r="CV132" i="33"/>
  <c r="DC61" i="33"/>
  <c r="DD62" i="33" s="1"/>
  <c r="DB60" i="33"/>
  <c r="DB4" i="56" s="1"/>
  <c r="DC59" i="33"/>
  <c r="DB71" i="33" s="1"/>
  <c r="CV78" i="33"/>
  <c r="CV133" i="33"/>
  <c r="CO77" i="59"/>
  <c r="CP50" i="45"/>
  <c r="CP63" i="45" s="1"/>
  <c r="CP64" i="45" s="1"/>
  <c r="CP65" i="45" s="1"/>
  <c r="CP50" i="43"/>
  <c r="CP63" i="43" s="1"/>
  <c r="CP64" i="43" s="1"/>
  <c r="CP65" i="43" s="1"/>
  <c r="CP50" i="40"/>
  <c r="CP63" i="40" s="1"/>
  <c r="CP64" i="40" s="1"/>
  <c r="CP65" i="40" s="1"/>
  <c r="CP50" i="47"/>
  <c r="CP63" i="47" s="1"/>
  <c r="CP64" i="47" s="1"/>
  <c r="CP65" i="47" s="1"/>
  <c r="CP50" i="48"/>
  <c r="CP63" i="48" s="1"/>
  <c r="CP64" i="48" s="1"/>
  <c r="CP65" i="48" s="1"/>
  <c r="CP50" i="41"/>
  <c r="CP63" i="41" s="1"/>
  <c r="CP64" i="41" s="1"/>
  <c r="CP65" i="41" s="1"/>
  <c r="CP50" i="49"/>
  <c r="CP63" i="49" s="1"/>
  <c r="CP64" i="49" s="1"/>
  <c r="CP65" i="49" s="1"/>
  <c r="CP50" i="46"/>
  <c r="CP63" i="46" s="1"/>
  <c r="CP64" i="46" s="1"/>
  <c r="CP65" i="46" s="1"/>
  <c r="CP50" i="44"/>
  <c r="CP63" i="44" s="1"/>
  <c r="CP64" i="44" s="1"/>
  <c r="CP65" i="44" s="1"/>
  <c r="CP50" i="42"/>
  <c r="CP63" i="42" s="1"/>
  <c r="CP64" i="42" s="1"/>
  <c r="CP65" i="42" s="1"/>
  <c r="CP135" i="33"/>
  <c r="CP80" i="33"/>
  <c r="CX55" i="56"/>
  <c r="CX56" i="56" s="1"/>
  <c r="CX37" i="56"/>
  <c r="CX38" i="56" s="1"/>
  <c r="CQ48" i="56"/>
  <c r="CR47" i="56" s="1"/>
  <c r="CS46" i="56" s="1"/>
  <c r="CQ61" i="56"/>
  <c r="CY3" i="56"/>
  <c r="CY81" i="49"/>
  <c r="CY81" i="48"/>
  <c r="CY81" i="47"/>
  <c r="CY81" i="46"/>
  <c r="CY81" i="45"/>
  <c r="CY81" i="44"/>
  <c r="CY81" i="40"/>
  <c r="CY81" i="43"/>
  <c r="CY81" i="42"/>
  <c r="CY81" i="41"/>
  <c r="CZ70" i="33"/>
  <c r="CX52" i="56" l="1"/>
  <c r="CX60" i="56"/>
  <c r="CX59" i="56"/>
  <c r="CY41" i="56"/>
  <c r="CY42" i="56" s="1"/>
  <c r="CY43" i="56" s="1"/>
  <c r="CZ3" i="56"/>
  <c r="DA70" i="33"/>
  <c r="DA72" i="33"/>
  <c r="CQ62" i="56"/>
  <c r="CQ134" i="33"/>
  <c r="CQ79" i="33"/>
  <c r="CQ76" i="59" s="1"/>
  <c r="CW77" i="33"/>
  <c r="CW75" i="59" s="1"/>
  <c r="CW132" i="33"/>
  <c r="CY55" i="56"/>
  <c r="CY56" i="56" s="1"/>
  <c r="CY37" i="56"/>
  <c r="CY38" i="56" s="1"/>
  <c r="CR49" i="56"/>
  <c r="CP77" i="59"/>
  <c r="CQ50" i="47"/>
  <c r="CQ63" i="47" s="1"/>
  <c r="CQ64" i="47" s="1"/>
  <c r="CQ65" i="47" s="1"/>
  <c r="CQ50" i="46"/>
  <c r="CQ63" i="46" s="1"/>
  <c r="CQ64" i="46" s="1"/>
  <c r="CQ65" i="46" s="1"/>
  <c r="CQ50" i="40"/>
  <c r="CQ63" i="40" s="1"/>
  <c r="CQ64" i="40" s="1"/>
  <c r="CQ65" i="40" s="1"/>
  <c r="CQ50" i="44"/>
  <c r="CQ63" i="44" s="1"/>
  <c r="CQ64" i="44" s="1"/>
  <c r="CQ65" i="44" s="1"/>
  <c r="CQ50" i="42"/>
  <c r="CQ63" i="42" s="1"/>
  <c r="CQ64" i="42" s="1"/>
  <c r="CQ65" i="42" s="1"/>
  <c r="CQ50" i="41"/>
  <c r="CQ63" i="41" s="1"/>
  <c r="CQ64" i="41" s="1"/>
  <c r="CQ65" i="41" s="1"/>
  <c r="CQ50" i="49"/>
  <c r="CQ63" i="49" s="1"/>
  <c r="CQ64" i="49" s="1"/>
  <c r="CQ65" i="49" s="1"/>
  <c r="CQ50" i="48"/>
  <c r="CQ63" i="48" s="1"/>
  <c r="CQ64" i="48" s="1"/>
  <c r="CQ65" i="48" s="1"/>
  <c r="CQ50" i="45"/>
  <c r="CQ63" i="45" s="1"/>
  <c r="CQ64" i="45" s="1"/>
  <c r="CQ65" i="45" s="1"/>
  <c r="CQ50" i="43"/>
  <c r="CQ63" i="43" s="1"/>
  <c r="CQ64" i="43" s="1"/>
  <c r="CQ65" i="43" s="1"/>
  <c r="DD61" i="33"/>
  <c r="DE62" i="33" s="1"/>
  <c r="DC60" i="33"/>
  <c r="DC4" i="56" s="1"/>
  <c r="DD59" i="33"/>
  <c r="DC71" i="33" s="1"/>
  <c r="CW133" i="33"/>
  <c r="CW78" i="33"/>
  <c r="CZ41" i="56" l="1"/>
  <c r="CZ42" i="56" s="1"/>
  <c r="CZ43" i="56" s="1"/>
  <c r="CY60" i="56"/>
  <c r="CY59" i="56"/>
  <c r="CY52" i="56"/>
  <c r="CZ55" i="56"/>
  <c r="CZ56" i="56" s="1"/>
  <c r="CZ37" i="56"/>
  <c r="CZ38" i="56" s="1"/>
  <c r="CX77" i="33"/>
  <c r="CX75" i="59" s="1"/>
  <c r="CX132" i="33"/>
  <c r="DE61" i="33"/>
  <c r="DF62" i="33" s="1"/>
  <c r="DD60" i="33"/>
  <c r="DD4" i="56" s="1"/>
  <c r="DE59" i="33"/>
  <c r="CQ135" i="33"/>
  <c r="CQ80" i="33"/>
  <c r="CX133" i="33"/>
  <c r="CX78" i="33"/>
  <c r="DB72" i="33"/>
  <c r="CR48" i="56"/>
  <c r="CS47" i="56" s="1"/>
  <c r="CT46" i="56" s="1"/>
  <c r="CR61" i="56"/>
  <c r="DA3" i="56"/>
  <c r="DB70" i="33"/>
  <c r="CS49" i="56" l="1"/>
  <c r="CZ60" i="56"/>
  <c r="CZ133" i="33" s="1"/>
  <c r="CZ59" i="56"/>
  <c r="CZ52" i="56"/>
  <c r="DA41" i="56"/>
  <c r="DA42" i="56" s="1"/>
  <c r="DA43" i="56" s="1"/>
  <c r="CY132" i="33"/>
  <c r="CY77" i="33"/>
  <c r="CY75" i="59" s="1"/>
  <c r="CQ77" i="59"/>
  <c r="CR50" i="44"/>
  <c r="CR63" i="44" s="1"/>
  <c r="CR64" i="44" s="1"/>
  <c r="CR65" i="44" s="1"/>
  <c r="CR50" i="45"/>
  <c r="CR63" i="45" s="1"/>
  <c r="CR64" i="45" s="1"/>
  <c r="CR65" i="45" s="1"/>
  <c r="CR50" i="40"/>
  <c r="CR63" i="40" s="1"/>
  <c r="CR64" i="40" s="1"/>
  <c r="CR65" i="40" s="1"/>
  <c r="CR50" i="41"/>
  <c r="CR63" i="41" s="1"/>
  <c r="CR64" i="41" s="1"/>
  <c r="CR65" i="41" s="1"/>
  <c r="CR50" i="49"/>
  <c r="CR63" i="49" s="1"/>
  <c r="CR64" i="49" s="1"/>
  <c r="CR65" i="49" s="1"/>
  <c r="CR50" i="48"/>
  <c r="CR63" i="48" s="1"/>
  <c r="CR64" i="48" s="1"/>
  <c r="CR65" i="48" s="1"/>
  <c r="CR50" i="43"/>
  <c r="CR63" i="43" s="1"/>
  <c r="CR64" i="43" s="1"/>
  <c r="CR65" i="43" s="1"/>
  <c r="CR50" i="47"/>
  <c r="CR63" i="47" s="1"/>
  <c r="CR64" i="47" s="1"/>
  <c r="CR65" i="47" s="1"/>
  <c r="CR50" i="42"/>
  <c r="CR63" i="42" s="1"/>
  <c r="CR64" i="42" s="1"/>
  <c r="CR65" i="42" s="1"/>
  <c r="CR50" i="46"/>
  <c r="CR63" i="46" s="1"/>
  <c r="CR64" i="46" s="1"/>
  <c r="CR65" i="46" s="1"/>
  <c r="CY78" i="33"/>
  <c r="CY133" i="33"/>
  <c r="CS48" i="56"/>
  <c r="CT47" i="56" s="1"/>
  <c r="CT49" i="56" s="1"/>
  <c r="CS61" i="56"/>
  <c r="DF61" i="33"/>
  <c r="DG62" i="33" s="1"/>
  <c r="DE60" i="33"/>
  <c r="DE4" i="56" s="1"/>
  <c r="DF59" i="33"/>
  <c r="DE71" i="33" s="1"/>
  <c r="DA55" i="56"/>
  <c r="DA56" i="56" s="1"/>
  <c r="DA37" i="56"/>
  <c r="DA38" i="56" s="1"/>
  <c r="DB3" i="56"/>
  <c r="DC70" i="33"/>
  <c r="DC72" i="33"/>
  <c r="CR62" i="56"/>
  <c r="CR134" i="33"/>
  <c r="CR79" i="33"/>
  <c r="CR76" i="59" s="1"/>
  <c r="DD71" i="33"/>
  <c r="CT48" i="56" l="1"/>
  <c r="CU47" i="56" s="1"/>
  <c r="CU49" i="56" s="1"/>
  <c r="CT61" i="56"/>
  <c r="DB41" i="56"/>
  <c r="DB42" i="56" s="1"/>
  <c r="DB43" i="56" s="1"/>
  <c r="DA59" i="56"/>
  <c r="DA60" i="56"/>
  <c r="DA133" i="33" s="1"/>
  <c r="DA52" i="56"/>
  <c r="DC3" i="56"/>
  <c r="DD70" i="33"/>
  <c r="DB55" i="56"/>
  <c r="DB56" i="56" s="1"/>
  <c r="DB37" i="56"/>
  <c r="DB38" i="56" s="1"/>
  <c r="DG61" i="33"/>
  <c r="DH62" i="33" s="1"/>
  <c r="DF60" i="33"/>
  <c r="DF4" i="56" s="1"/>
  <c r="DG59" i="33"/>
  <c r="DF71" i="33" s="1"/>
  <c r="CS62" i="56"/>
  <c r="CS134" i="33"/>
  <c r="CS79" i="33"/>
  <c r="CS76" i="59" s="1"/>
  <c r="CU46" i="56"/>
  <c r="CV46" i="56" s="1"/>
  <c r="CR135" i="33"/>
  <c r="CR80" i="33"/>
  <c r="CZ132" i="33"/>
  <c r="DD72" i="33"/>
  <c r="DE72" i="33" s="1"/>
  <c r="DB52" i="56" l="1"/>
  <c r="CU48" i="56"/>
  <c r="CV47" i="56" s="1"/>
  <c r="CV49" i="56" s="1"/>
  <c r="CU61" i="56"/>
  <c r="DD3" i="56"/>
  <c r="DE70" i="33"/>
  <c r="DB60" i="56"/>
  <c r="DB133" i="33" s="1"/>
  <c r="DB59" i="56"/>
  <c r="DC41" i="56"/>
  <c r="DC42" i="56" s="1"/>
  <c r="DC43" i="56" s="1"/>
  <c r="CS135" i="33"/>
  <c r="CS80" i="33"/>
  <c r="DC55" i="56"/>
  <c r="DC56" i="56" s="1"/>
  <c r="DC37" i="56"/>
  <c r="DC38" i="56" s="1"/>
  <c r="CT62" i="56"/>
  <c r="CT79" i="33"/>
  <c r="CT76" i="59" s="1"/>
  <c r="CT134" i="33"/>
  <c r="DF72" i="33"/>
  <c r="DH61" i="33"/>
  <c r="DI62" i="33" s="1"/>
  <c r="DG60" i="33"/>
  <c r="DG4" i="56" s="1"/>
  <c r="DH59" i="33"/>
  <c r="DG71" i="33" s="1"/>
  <c r="DA132" i="33"/>
  <c r="CR77" i="59"/>
  <c r="CS50" i="40"/>
  <c r="CS63" i="40" s="1"/>
  <c r="CS64" i="40" s="1"/>
  <c r="CS65" i="40" s="1"/>
  <c r="CS50" i="41"/>
  <c r="CS63" i="41" s="1"/>
  <c r="CS64" i="41" s="1"/>
  <c r="CS65" i="41" s="1"/>
  <c r="CS50" i="49"/>
  <c r="CS63" i="49" s="1"/>
  <c r="CS64" i="49" s="1"/>
  <c r="CS65" i="49" s="1"/>
  <c r="CS50" i="48"/>
  <c r="CS63" i="48" s="1"/>
  <c r="CS64" i="48" s="1"/>
  <c r="CS65" i="48" s="1"/>
  <c r="CS50" i="46"/>
  <c r="CS63" i="46" s="1"/>
  <c r="CS64" i="46" s="1"/>
  <c r="CS65" i="46" s="1"/>
  <c r="CS50" i="47"/>
  <c r="CS63" i="47" s="1"/>
  <c r="CS64" i="47" s="1"/>
  <c r="CS65" i="47" s="1"/>
  <c r="CS50" i="42"/>
  <c r="CS63" i="42" s="1"/>
  <c r="CS64" i="42" s="1"/>
  <c r="CS65" i="42" s="1"/>
  <c r="CS50" i="44"/>
  <c r="CS63" i="44" s="1"/>
  <c r="CS64" i="44" s="1"/>
  <c r="CS65" i="44" s="1"/>
  <c r="CS50" i="45"/>
  <c r="CS63" i="45" s="1"/>
  <c r="CS64" i="45" s="1"/>
  <c r="CS65" i="45" s="1"/>
  <c r="CS50" i="43"/>
  <c r="CS63" i="43" s="1"/>
  <c r="CS64" i="43" s="1"/>
  <c r="CS65" i="43" s="1"/>
  <c r="CV48" i="56" l="1"/>
  <c r="CW47" i="56" s="1"/>
  <c r="CW49" i="56" s="1"/>
  <c r="CV61" i="56"/>
  <c r="DC52" i="56"/>
  <c r="DD41" i="56"/>
  <c r="DD42" i="56" s="1"/>
  <c r="DD43" i="56" s="1"/>
  <c r="CT135" i="33"/>
  <c r="CT80" i="33"/>
  <c r="CW46" i="56"/>
  <c r="DE3" i="56"/>
  <c r="DF70" i="33"/>
  <c r="CS77" i="59"/>
  <c r="CT50" i="47"/>
  <c r="CT63" i="47" s="1"/>
  <c r="CT64" i="47" s="1"/>
  <c r="CT65" i="47" s="1"/>
  <c r="CT50" i="41"/>
  <c r="CT63" i="41" s="1"/>
  <c r="CT64" i="41" s="1"/>
  <c r="CT65" i="41" s="1"/>
  <c r="CT50" i="49"/>
  <c r="CT63" i="49" s="1"/>
  <c r="CT64" i="49" s="1"/>
  <c r="CT65" i="49" s="1"/>
  <c r="CT50" i="46"/>
  <c r="CT63" i="46" s="1"/>
  <c r="CT64" i="46" s="1"/>
  <c r="CT65" i="46" s="1"/>
  <c r="CT50" i="44"/>
  <c r="CT63" i="44" s="1"/>
  <c r="CT64" i="44" s="1"/>
  <c r="CT65" i="44" s="1"/>
  <c r="CT50" i="40"/>
  <c r="CT63" i="40" s="1"/>
  <c r="CT64" i="40" s="1"/>
  <c r="CT65" i="40" s="1"/>
  <c r="CT50" i="42"/>
  <c r="CT63" i="42" s="1"/>
  <c r="CT64" i="42" s="1"/>
  <c r="CT65" i="42" s="1"/>
  <c r="CT50" i="48"/>
  <c r="CT63" i="48" s="1"/>
  <c r="CT64" i="48" s="1"/>
  <c r="CT65" i="48" s="1"/>
  <c r="CT50" i="45"/>
  <c r="CT63" i="45" s="1"/>
  <c r="CT64" i="45" s="1"/>
  <c r="CT65" i="45" s="1"/>
  <c r="CT50" i="43"/>
  <c r="CT63" i="43" s="1"/>
  <c r="CT64" i="43" s="1"/>
  <c r="CT65" i="43" s="1"/>
  <c r="DC60" i="56"/>
  <c r="DC133" i="33" s="1"/>
  <c r="DC59" i="56"/>
  <c r="DD55" i="56"/>
  <c r="DD56" i="56" s="1"/>
  <c r="DD37" i="56"/>
  <c r="DD38" i="56" s="1"/>
  <c r="DI61" i="33"/>
  <c r="DJ62" i="33" s="1"/>
  <c r="DH60" i="33"/>
  <c r="DH4" i="56" s="1"/>
  <c r="DI59" i="33"/>
  <c r="DB132" i="33"/>
  <c r="CU62" i="56"/>
  <c r="CU134" i="33"/>
  <c r="CU79" i="33"/>
  <c r="CU76" i="59" s="1"/>
  <c r="CX46" i="56" l="1"/>
  <c r="DD52" i="56"/>
  <c r="DE41" i="56"/>
  <c r="DE42" i="56" s="1"/>
  <c r="DE43" i="56" s="1"/>
  <c r="CW48" i="56"/>
  <c r="CX47" i="56" s="1"/>
  <c r="CX49" i="56" s="1"/>
  <c r="CW61" i="56"/>
  <c r="DF3" i="56"/>
  <c r="DG70" i="33"/>
  <c r="DE55" i="56"/>
  <c r="DE56" i="56" s="1"/>
  <c r="DE37" i="56"/>
  <c r="CV62" i="56"/>
  <c r="CV134" i="33"/>
  <c r="CV79" i="33"/>
  <c r="CV76" i="59" s="1"/>
  <c r="DJ61" i="33"/>
  <c r="DK62" i="33" s="1"/>
  <c r="DI60" i="33"/>
  <c r="DI4" i="56" s="1"/>
  <c r="DJ59" i="33"/>
  <c r="DI71" i="33" s="1"/>
  <c r="DC132" i="33"/>
  <c r="DD60" i="56"/>
  <c r="DD133" i="33" s="1"/>
  <c r="DD59" i="56"/>
  <c r="DE38" i="56"/>
  <c r="CU135" i="33"/>
  <c r="CU80" i="33"/>
  <c r="DH71" i="33"/>
  <c r="DG72" i="33"/>
  <c r="DH72" i="33" s="1"/>
  <c r="CT77" i="59"/>
  <c r="CU50" i="44"/>
  <c r="CU63" i="44" s="1"/>
  <c r="CU64" i="44" s="1"/>
  <c r="CU65" i="44" s="1"/>
  <c r="CU50" i="40"/>
  <c r="CU63" i="40" s="1"/>
  <c r="CU64" i="40" s="1"/>
  <c r="CU65" i="40" s="1"/>
  <c r="CU50" i="42"/>
  <c r="CU63" i="42" s="1"/>
  <c r="CU64" i="42" s="1"/>
  <c r="CU65" i="42" s="1"/>
  <c r="CU50" i="41"/>
  <c r="CU63" i="41" s="1"/>
  <c r="CU64" i="41" s="1"/>
  <c r="CU65" i="41" s="1"/>
  <c r="CU50" i="49"/>
  <c r="CU63" i="49" s="1"/>
  <c r="CU64" i="49" s="1"/>
  <c r="CU65" i="49" s="1"/>
  <c r="CU50" i="48"/>
  <c r="CU63" i="48" s="1"/>
  <c r="CU64" i="48" s="1"/>
  <c r="CU65" i="48" s="1"/>
  <c r="CU50" i="45"/>
  <c r="CU63" i="45" s="1"/>
  <c r="CU64" i="45" s="1"/>
  <c r="CU65" i="45" s="1"/>
  <c r="CU50" i="43"/>
  <c r="CU63" i="43" s="1"/>
  <c r="CU64" i="43" s="1"/>
  <c r="CU65" i="43" s="1"/>
  <c r="CU50" i="47"/>
  <c r="CU63" i="47" s="1"/>
  <c r="CU64" i="47" s="1"/>
  <c r="CU65" i="47" s="1"/>
  <c r="CU50" i="46"/>
  <c r="CU63" i="46" s="1"/>
  <c r="CU64" i="46" s="1"/>
  <c r="CU65" i="46" s="1"/>
  <c r="CY46" i="56" l="1"/>
  <c r="CX48" i="56"/>
  <c r="CY47" i="56" s="1"/>
  <c r="CY49" i="56" s="1"/>
  <c r="CX61" i="56"/>
  <c r="DE52" i="56"/>
  <c r="DF41" i="56"/>
  <c r="DF42" i="56" s="1"/>
  <c r="DF43" i="56" s="1"/>
  <c r="DD132" i="33"/>
  <c r="DF55" i="56"/>
  <c r="DF56" i="56" s="1"/>
  <c r="DF37" i="56"/>
  <c r="CU77" i="59"/>
  <c r="CV50" i="40"/>
  <c r="CV63" i="40" s="1"/>
  <c r="CV64" i="40" s="1"/>
  <c r="CV65" i="40" s="1"/>
  <c r="CV50" i="41"/>
  <c r="CV63" i="41" s="1"/>
  <c r="CV64" i="41" s="1"/>
  <c r="CV65" i="41" s="1"/>
  <c r="CV50" i="49"/>
  <c r="CV63" i="49" s="1"/>
  <c r="CV64" i="49" s="1"/>
  <c r="CV65" i="49" s="1"/>
  <c r="CV50" i="48"/>
  <c r="CV63" i="48" s="1"/>
  <c r="CV64" i="48" s="1"/>
  <c r="CV65" i="48" s="1"/>
  <c r="CV50" i="45"/>
  <c r="CV63" i="45" s="1"/>
  <c r="CV64" i="45" s="1"/>
  <c r="CV65" i="45" s="1"/>
  <c r="CV50" i="43"/>
  <c r="CV63" i="43" s="1"/>
  <c r="CV64" i="43" s="1"/>
  <c r="CV65" i="43" s="1"/>
  <c r="CV50" i="47"/>
  <c r="CV63" i="47" s="1"/>
  <c r="CV64" i="47" s="1"/>
  <c r="CV65" i="47" s="1"/>
  <c r="CV50" i="42"/>
  <c r="CV63" i="42" s="1"/>
  <c r="CV64" i="42" s="1"/>
  <c r="CV65" i="42" s="1"/>
  <c r="CV50" i="44"/>
  <c r="CV63" i="44" s="1"/>
  <c r="CV64" i="44" s="1"/>
  <c r="CV65" i="44" s="1"/>
  <c r="CV50" i="46"/>
  <c r="CV63" i="46" s="1"/>
  <c r="CV64" i="46" s="1"/>
  <c r="CV65" i="46" s="1"/>
  <c r="CW62" i="56"/>
  <c r="CW134" i="33"/>
  <c r="CW79" i="33"/>
  <c r="CW76" i="59" s="1"/>
  <c r="CZ46" i="56"/>
  <c r="DK61" i="33"/>
  <c r="DL62" i="33" s="1"/>
  <c r="DJ60" i="33"/>
  <c r="DJ4" i="56" s="1"/>
  <c r="DK59" i="33"/>
  <c r="DE59" i="56"/>
  <c r="DE60" i="56"/>
  <c r="DE133" i="33" s="1"/>
  <c r="DF38" i="56"/>
  <c r="CV135" i="33"/>
  <c r="CV80" i="33"/>
  <c r="CV77" i="59" s="1"/>
  <c r="DG3" i="56"/>
  <c r="DH70" i="33"/>
  <c r="DI72" i="33" s="1"/>
  <c r="DG41" i="56" l="1"/>
  <c r="DG42" i="56" s="1"/>
  <c r="DG43" i="56" s="1"/>
  <c r="DF52" i="56"/>
  <c r="CY48" i="56"/>
  <c r="CZ47" i="56" s="1"/>
  <c r="CZ49" i="56" s="1"/>
  <c r="CY61" i="56"/>
  <c r="CW135" i="33"/>
  <c r="CW80" i="33"/>
  <c r="CW77" i="59" s="1"/>
  <c r="DF60" i="56"/>
  <c r="DF133" i="33" s="1"/>
  <c r="DF59" i="56"/>
  <c r="CX62" i="56"/>
  <c r="CX79" i="33"/>
  <c r="CX76" i="59" s="1"/>
  <c r="CX134" i="33"/>
  <c r="DL61" i="33"/>
  <c r="DM62" i="33" s="1"/>
  <c r="DK60" i="33"/>
  <c r="DK4" i="56" s="1"/>
  <c r="DL59" i="33"/>
  <c r="DG55" i="56"/>
  <c r="DG56" i="56" s="1"/>
  <c r="DG37" i="56"/>
  <c r="DG38" i="56" s="1"/>
  <c r="DJ71" i="33"/>
  <c r="DH3" i="56"/>
  <c r="DI70" i="33"/>
  <c r="DA46" i="56"/>
  <c r="DE132" i="33"/>
  <c r="DG60" i="56" l="1"/>
  <c r="DG133" i="33" s="1"/>
  <c r="DG59" i="56"/>
  <c r="DG52" i="56"/>
  <c r="CZ48" i="56"/>
  <c r="DA47" i="56" s="1"/>
  <c r="DA49" i="56" s="1"/>
  <c r="CZ61" i="56"/>
  <c r="DH41" i="56"/>
  <c r="DH42" i="56" s="1"/>
  <c r="DH43" i="56" s="1"/>
  <c r="DM61" i="33"/>
  <c r="DN62" i="33" s="1"/>
  <c r="DL60" i="33"/>
  <c r="DL4" i="56" s="1"/>
  <c r="DM59" i="33"/>
  <c r="DL71" i="33"/>
  <c r="DF132" i="33"/>
  <c r="CY62" i="56"/>
  <c r="CY134" i="33"/>
  <c r="CY79" i="33"/>
  <c r="CY76" i="59" s="1"/>
  <c r="DB46" i="56"/>
  <c r="DI3" i="56"/>
  <c r="DJ70" i="33"/>
  <c r="CX135" i="33"/>
  <c r="CX80" i="33"/>
  <c r="CX77" i="59" s="1"/>
  <c r="DK71" i="33"/>
  <c r="DH55" i="56"/>
  <c r="DH56" i="56" s="1"/>
  <c r="DH37" i="56"/>
  <c r="DH38" i="56" s="1"/>
  <c r="DJ72" i="33"/>
  <c r="DH60" i="56" l="1"/>
  <c r="DH133" i="33" s="1"/>
  <c r="DH59" i="56"/>
  <c r="DI41" i="56"/>
  <c r="DI42" i="56" s="1"/>
  <c r="DI43" i="56" s="1"/>
  <c r="DH52" i="56"/>
  <c r="CZ62" i="56"/>
  <c r="CZ135" i="33" s="1"/>
  <c r="CZ134" i="33"/>
  <c r="DA48" i="56"/>
  <c r="DB47" i="56" s="1"/>
  <c r="DB49" i="56" s="1"/>
  <c r="DA61" i="56"/>
  <c r="DJ3" i="56"/>
  <c r="DK70" i="33"/>
  <c r="DG132" i="33"/>
  <c r="DK72" i="33"/>
  <c r="DI55" i="56"/>
  <c r="DI56" i="56" s="1"/>
  <c r="DI37" i="56"/>
  <c r="DI38" i="56" s="1"/>
  <c r="CY135" i="33"/>
  <c r="CY80" i="33"/>
  <c r="CY77" i="59" s="1"/>
  <c r="DN61" i="33"/>
  <c r="DO62" i="33" s="1"/>
  <c r="DM60" i="33"/>
  <c r="DM4" i="56" s="1"/>
  <c r="DN59" i="33"/>
  <c r="DM71" i="33" s="1"/>
  <c r="DI59" i="56" l="1"/>
  <c r="DI60" i="56"/>
  <c r="DI133" i="33" s="1"/>
  <c r="DB48" i="56"/>
  <c r="DC47" i="56" s="1"/>
  <c r="DC49" i="56" s="1"/>
  <c r="DB61" i="56"/>
  <c r="DI52" i="56"/>
  <c r="DC46" i="56"/>
  <c r="DJ41" i="56"/>
  <c r="DJ42" i="56" s="1"/>
  <c r="DJ43" i="56" s="1"/>
  <c r="DK3" i="56"/>
  <c r="DL70" i="33"/>
  <c r="DO61" i="33"/>
  <c r="DP62" i="33" s="1"/>
  <c r="DN60" i="33"/>
  <c r="DN4" i="56" s="1"/>
  <c r="DO59" i="33"/>
  <c r="DN71" i="33" s="1"/>
  <c r="DL72" i="33"/>
  <c r="DM72" i="33" s="1"/>
  <c r="DJ55" i="56"/>
  <c r="DJ56" i="56" s="1"/>
  <c r="DJ37" i="56"/>
  <c r="DJ38" i="56" s="1"/>
  <c r="DH132" i="33"/>
  <c r="DA62" i="56"/>
  <c r="DA135" i="33" s="1"/>
  <c r="DA134" i="33"/>
  <c r="DD46" i="56" l="1"/>
  <c r="DK41" i="56"/>
  <c r="DK42" i="56" s="1"/>
  <c r="DK43" i="56" s="1"/>
  <c r="DJ52" i="56"/>
  <c r="DJ60" i="56"/>
  <c r="DJ133" i="33" s="1"/>
  <c r="DJ59" i="56"/>
  <c r="DK55" i="56"/>
  <c r="DK56" i="56" s="1"/>
  <c r="DK37" i="56"/>
  <c r="DK38" i="56" s="1"/>
  <c r="DC48" i="56"/>
  <c r="DD47" i="56" s="1"/>
  <c r="DE46" i="56" s="1"/>
  <c r="DC61" i="56"/>
  <c r="DB62" i="56"/>
  <c r="DB135" i="33" s="1"/>
  <c r="DB134" i="33"/>
  <c r="DP61" i="33"/>
  <c r="DQ62" i="33" s="1"/>
  <c r="DO60" i="33"/>
  <c r="DO4" i="56" s="1"/>
  <c r="DP59" i="33"/>
  <c r="DO71" i="33" s="1"/>
  <c r="DL3" i="56"/>
  <c r="DM70" i="33"/>
  <c r="DN72" i="33" s="1"/>
  <c r="DI132" i="33"/>
  <c r="DK52" i="56" l="1"/>
  <c r="DL41" i="56"/>
  <c r="DL42" i="56" s="1"/>
  <c r="DL43" i="56" s="1"/>
  <c r="DQ61" i="33"/>
  <c r="DR62" i="33" s="1"/>
  <c r="DP60" i="33"/>
  <c r="DP4" i="56" s="1"/>
  <c r="DQ59" i="33"/>
  <c r="DD49" i="56"/>
  <c r="DK60" i="56"/>
  <c r="DK133" i="33" s="1"/>
  <c r="DK59" i="56"/>
  <c r="DM3" i="56"/>
  <c r="DN70" i="33"/>
  <c r="DJ132" i="33"/>
  <c r="DL55" i="56"/>
  <c r="DL56" i="56" s="1"/>
  <c r="DL37" i="56"/>
  <c r="DL38" i="56" s="1"/>
  <c r="DC62" i="56"/>
  <c r="DC135" i="33" s="1"/>
  <c r="DC134" i="33"/>
  <c r="DL60" i="56" l="1"/>
  <c r="DL133" i="33" s="1"/>
  <c r="DL59" i="56"/>
  <c r="DL52" i="56"/>
  <c r="DN3" i="56"/>
  <c r="DO70" i="33"/>
  <c r="DM41" i="56"/>
  <c r="DM42" i="56" s="1"/>
  <c r="DM43" i="56" s="1"/>
  <c r="DM55" i="56"/>
  <c r="DM56" i="56" s="1"/>
  <c r="DM37" i="56"/>
  <c r="DM38" i="56" s="1"/>
  <c r="DD48" i="56"/>
  <c r="DE47" i="56" s="1"/>
  <c r="DF46" i="56" s="1"/>
  <c r="DE49" i="56"/>
  <c r="DD61" i="56"/>
  <c r="DR61" i="33"/>
  <c r="DS62" i="33" s="1"/>
  <c r="DQ60" i="33"/>
  <c r="DQ4" i="56" s="1"/>
  <c r="DR59" i="33"/>
  <c r="DQ71" i="33" s="1"/>
  <c r="DO72" i="33"/>
  <c r="DP72" i="33" s="1"/>
  <c r="DK132" i="33"/>
  <c r="DP71" i="33"/>
  <c r="DN41" i="56" l="1"/>
  <c r="DN42" i="56" s="1"/>
  <c r="DN43" i="56" s="1"/>
  <c r="DM60" i="56"/>
  <c r="DM133" i="33" s="1"/>
  <c r="DM59" i="56"/>
  <c r="DM52" i="56"/>
  <c r="DD62" i="56"/>
  <c r="DD135" i="33" s="1"/>
  <c r="DD134" i="33"/>
  <c r="DO3" i="56"/>
  <c r="DP70" i="33"/>
  <c r="DQ72" i="33" s="1"/>
  <c r="DS61" i="33"/>
  <c r="DT62" i="33" s="1"/>
  <c r="DR60" i="33"/>
  <c r="DR4" i="56" s="1"/>
  <c r="DS59" i="33"/>
  <c r="DR71" i="33"/>
  <c r="DE48" i="56"/>
  <c r="DF47" i="56" s="1"/>
  <c r="DF49" i="56" s="1"/>
  <c r="DE61" i="56"/>
  <c r="DN55" i="56"/>
  <c r="DN56" i="56" s="1"/>
  <c r="DN37" i="56"/>
  <c r="DN38" i="56" s="1"/>
  <c r="DL132" i="33"/>
  <c r="DG46" i="56"/>
  <c r="DN52" i="56" l="1"/>
  <c r="DN60" i="56"/>
  <c r="DN133" i="33" s="1"/>
  <c r="DN59" i="56"/>
  <c r="DO41" i="56"/>
  <c r="DO42" i="56" s="1"/>
  <c r="DO43" i="56" s="1"/>
  <c r="DM132" i="33"/>
  <c r="DF48" i="56"/>
  <c r="DG47" i="56" s="1"/>
  <c r="DH46" i="56" s="1"/>
  <c r="DF61" i="56"/>
  <c r="DP3" i="56"/>
  <c r="DQ70" i="33"/>
  <c r="DR72" i="33" s="1"/>
  <c r="DT61" i="33"/>
  <c r="DU62" i="33" s="1"/>
  <c r="DS60" i="33"/>
  <c r="DT59" i="33"/>
  <c r="DS71" i="33" s="1"/>
  <c r="DO55" i="56"/>
  <c r="DO56" i="56" s="1"/>
  <c r="DO37" i="56"/>
  <c r="DO38" i="56" s="1"/>
  <c r="DE62" i="56"/>
  <c r="DE135" i="33" s="1"/>
  <c r="DE134" i="33"/>
  <c r="DO60" i="56" l="1"/>
  <c r="DO133" i="33" s="1"/>
  <c r="DO59" i="56"/>
  <c r="DP41" i="56"/>
  <c r="DP42" i="56" s="1"/>
  <c r="DP43" i="56" s="1"/>
  <c r="DO52" i="56"/>
  <c r="DN132" i="33"/>
  <c r="DQ3" i="56"/>
  <c r="DR70" i="33"/>
  <c r="DG49" i="56"/>
  <c r="DU61" i="33"/>
  <c r="DV62" i="33" s="1"/>
  <c r="DT60" i="33"/>
  <c r="DU59" i="33"/>
  <c r="DT71" i="33" s="1"/>
  <c r="DP55" i="56"/>
  <c r="DP56" i="56" s="1"/>
  <c r="DP37" i="56"/>
  <c r="DP38" i="56" s="1"/>
  <c r="DF62" i="56"/>
  <c r="DF135" i="33" s="1"/>
  <c r="DF134" i="33"/>
  <c r="DP60" i="56" l="1"/>
  <c r="DP133" i="33" s="1"/>
  <c r="DP59" i="56"/>
  <c r="DP52" i="56"/>
  <c r="DQ55" i="56"/>
  <c r="DQ56" i="56" s="1"/>
  <c r="DQ37" i="56"/>
  <c r="DQ38" i="56" s="1"/>
  <c r="DQ41" i="56"/>
  <c r="DQ42" i="56" s="1"/>
  <c r="DQ43" i="56" s="1"/>
  <c r="DG48" i="56"/>
  <c r="DH47" i="56" s="1"/>
  <c r="DI46" i="56" s="1"/>
  <c r="DG61" i="56"/>
  <c r="DO132" i="33"/>
  <c r="DV61" i="33"/>
  <c r="DW62" i="33" s="1"/>
  <c r="DU60" i="33"/>
  <c r="DV59" i="33"/>
  <c r="DR3" i="56"/>
  <c r="DS70" i="33"/>
  <c r="DS72" i="33"/>
  <c r="DT70" i="33" l="1"/>
  <c r="DR41" i="56"/>
  <c r="DR42" i="56" s="1"/>
  <c r="DR43" i="56" s="1"/>
  <c r="DQ59" i="56"/>
  <c r="DQ60" i="56"/>
  <c r="DQ133" i="33" s="1"/>
  <c r="DQ52" i="56"/>
  <c r="DR55" i="56"/>
  <c r="DR56" i="56" s="1"/>
  <c r="DR52" i="56" s="1"/>
  <c r="DR37" i="56"/>
  <c r="DR38" i="56" s="1"/>
  <c r="DH49" i="56"/>
  <c r="DW61" i="33"/>
  <c r="DX62" i="33" s="1"/>
  <c r="DV60" i="33"/>
  <c r="DW59" i="33"/>
  <c r="DV71" i="33" s="1"/>
  <c r="DT72" i="33"/>
  <c r="DU72" i="33" s="1"/>
  <c r="DU71" i="33"/>
  <c r="DU70" i="33" s="1"/>
  <c r="DP132" i="33"/>
  <c r="DG62" i="56"/>
  <c r="DG135" i="33" s="1"/>
  <c r="DG134" i="33"/>
  <c r="DV70" i="33" l="1"/>
  <c r="DR60" i="56"/>
  <c r="DR133" i="33" s="1"/>
  <c r="DR59" i="56"/>
  <c r="DH48" i="56"/>
  <c r="DI47" i="56" s="1"/>
  <c r="DJ46" i="56" s="1"/>
  <c r="DH61" i="56"/>
  <c r="DX61" i="33"/>
  <c r="DW60" i="33"/>
  <c r="DX59" i="33"/>
  <c r="DX60" i="33" s="1"/>
  <c r="DQ132" i="33"/>
  <c r="DV72" i="33"/>
  <c r="DW72" i="33" s="1"/>
  <c r="DW71" i="33" l="1"/>
  <c r="DH62" i="56"/>
  <c r="DH135" i="33" s="1"/>
  <c r="DH134" i="33"/>
  <c r="DR132" i="33"/>
  <c r="DI49" i="56"/>
  <c r="DI48" i="56" l="1"/>
  <c r="DJ47" i="56" s="1"/>
  <c r="DK46" i="56" s="1"/>
  <c r="DI61" i="56"/>
  <c r="DX71" i="33"/>
  <c r="DW70" i="33"/>
  <c r="DI62" i="56" l="1"/>
  <c r="DI135" i="33" s="1"/>
  <c r="DI134" i="33"/>
  <c r="DX70" i="33"/>
  <c r="DX72" i="33"/>
  <c r="DJ49" i="56"/>
  <c r="DJ48" i="56" l="1"/>
  <c r="DK47" i="56" s="1"/>
  <c r="DL46" i="56" s="1"/>
  <c r="DJ61" i="56"/>
  <c r="DJ62" i="56" l="1"/>
  <c r="DJ135" i="33" s="1"/>
  <c r="DJ134" i="33"/>
  <c r="DK49" i="56"/>
  <c r="DK48" i="56" l="1"/>
  <c r="DL47" i="56" s="1"/>
  <c r="DM46" i="56" s="1"/>
  <c r="DK61" i="56"/>
  <c r="DK62" i="56" l="1"/>
  <c r="DK135" i="33" s="1"/>
  <c r="DK134" i="33"/>
  <c r="DL49" i="56"/>
  <c r="DL48" i="56" l="1"/>
  <c r="DM47" i="56" s="1"/>
  <c r="DN46" i="56" s="1"/>
  <c r="DL61" i="56"/>
  <c r="DM49" i="56" l="1"/>
  <c r="DL62" i="56"/>
  <c r="DL135" i="33" s="1"/>
  <c r="DL134" i="33"/>
  <c r="DM48" i="56"/>
  <c r="DN47" i="56" s="1"/>
  <c r="DO46" i="56" s="1"/>
  <c r="DM61" i="56"/>
  <c r="DM62" i="56" l="1"/>
  <c r="DM135" i="33" s="1"/>
  <c r="DM134" i="33"/>
  <c r="DN49" i="56"/>
  <c r="DN48" i="56" l="1"/>
  <c r="DO47" i="56" s="1"/>
  <c r="DP46" i="56" s="1"/>
  <c r="DN61" i="56"/>
  <c r="DN62" i="56" l="1"/>
  <c r="DN135" i="33" s="1"/>
  <c r="DN134" i="33"/>
  <c r="DO49" i="56"/>
  <c r="DO48" i="56" l="1"/>
  <c r="DP47" i="56" s="1"/>
  <c r="DQ46" i="56" s="1"/>
  <c r="DO61" i="56"/>
  <c r="DO62" i="56" l="1"/>
  <c r="DO135" i="33" s="1"/>
  <c r="DO134" i="33"/>
  <c r="DP49" i="56"/>
  <c r="DP48" i="56" l="1"/>
  <c r="DQ47" i="56" s="1"/>
  <c r="DR46" i="56" s="1"/>
  <c r="DQ49" i="56"/>
  <c r="DP61" i="56"/>
  <c r="DQ48" i="56" l="1"/>
  <c r="DR47" i="56" s="1"/>
  <c r="DR49" i="56" s="1"/>
  <c r="DQ61" i="56"/>
  <c r="DP62" i="56"/>
  <c r="DP135" i="33" s="1"/>
  <c r="DP134" i="33"/>
  <c r="DR48" i="56" l="1"/>
  <c r="DR61" i="56"/>
  <c r="DQ62" i="56"/>
  <c r="DQ135" i="33" s="1"/>
  <c r="DQ134" i="33"/>
  <c r="DR62" i="56" l="1"/>
  <c r="DR135" i="33" s="1"/>
  <c r="DR134" i="3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<sst xmlns="http://schemas.openxmlformats.org/spreadsheetml/2006/main" count="5702" uniqueCount="1790">
  <si>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</si>
  <si>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</si>
  <si>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</si>
  <si>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</si>
  <si>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</si>
  <si>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</si>
  <si>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</si>
  <si>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</si>
  <si>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</si>
  <si>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</si>
  <si>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</si>
  <si>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</si>
  <si>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</si>
  <si>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</si>
  <si>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</si>
  <si>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</si>
  <si>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</si>
  <si>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</si>
  <si>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</si>
  <si>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</si>
  <si>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</si>
  <si>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</si>
  <si>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</si>
  <si>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</si>
  <si>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</si>
  <si>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</si>
  <si>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</si>
  <si>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</si>
  <si>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</si>
  <si>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</si>
  <si>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</si>
  <si>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</si>
  <si>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</si>
  <si>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</si>
  <si>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</si>
  <si>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</si>
  <si>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</si>
  <si>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</si>
  <si>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</si>
  <si>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</si>
  <si>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</si>
  <si>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</si>
  <si>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</si>
  <si>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</si>
  <si>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</si>
  <si>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</si>
  <si>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</si>
  <si>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</si>
  <si>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</si>
  <si>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</si>
  <si>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</si>
  <si>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</si>
  <si>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</si>
  <si>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</si>
  <si>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</si>
  <si>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</si>
  <si>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</si>
  <si>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</si>
  <si>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</si>
  <si>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</si>
  <si>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</si>
  <si>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</si>
  <si>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</si>
  <si>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</si>
  <si>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</si>
  <si>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</si>
  <si>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</si>
  <si>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</si>
  <si>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</si>
  <si>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</si>
  <si>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</si>
  <si>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</si>
  <si>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</si>
  <si>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</si>
  <si>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</si>
  <si>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</si>
  <si>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</si>
  <si>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</si>
  <si>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</si>
  <si>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</si>
  <si>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</si>
  <si>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</si>
  <si>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</si>
  <si>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</si>
  <si>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</si>
  <si>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</si>
  <si>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</si>
  <si>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</si>
  <si>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</si>
  <si>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</si>
  <si>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</si>
  <si>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</si>
  <si>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</si>
  <si>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</si>
  <si>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</si>
  <si>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</si>
  <si>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</si>
  <si>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</si>
  <si>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</si>
  <si>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</si>
  <si>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</si>
  <si>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</si>
  <si>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</si>
  <si>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</si>
  <si>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</si>
  <si>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</si>
  <si>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</si>
  <si>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</si>
  <si>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</si>
  <si>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</si>
  <si>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</si>
  <si>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</si>
  <si>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</si>
  <si>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</si>
  <si>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</si>
  <si>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</si>
  <si>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</si>
  <si>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</si>
  <si>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</si>
  <si>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</si>
  <si>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</si>
  <si>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</si>
  <si>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</si>
  <si>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</si>
  <si>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</si>
  <si>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</si>
  <si>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</si>
  <si>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</si>
  <si>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</si>
  <si>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</si>
  <si>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</si>
  <si>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</si>
  <si>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</si>
  <si>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</si>
  <si>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</si>
  <si>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</si>
  <si>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</si>
  <si>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</si>
  <si>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</si>
  <si>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</si>
  <si>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</si>
  <si>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</si>
  <si>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</si>
  <si>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</si>
  <si>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</si>
  <si>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</si>
  <si>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</si>
  <si>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</si>
  <si>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</si>
  <si>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</si>
  <si>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</si>
  <si>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</si>
  <si>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</si>
  <si>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</si>
  <si>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</si>
  <si>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</si>
  <si>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</si>
  <si>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</si>
  <si>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</si>
  <si>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</si>
  <si>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</si>
  <si>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</si>
  <si>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</si>
  <si>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</si>
  <si>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</si>
  <si>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</si>
  <si>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</si>
  <si>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</si>
  <si>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</si>
  <si>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</si>
  <si>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</si>
  <si>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</si>
  <si>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</si>
  <si>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</si>
  <si>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</si>
  <si>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</si>
  <si>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</si>
  <si>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</si>
  <si>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</si>
  <si>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</si>
  <si>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</si>
  <si>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</si>
  <si>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</si>
  <si>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</si>
  <si>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</si>
  <si>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</si>
  <si>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</si>
  <si>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</si>
  <si>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</si>
  <si>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</si>
  <si>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</si>
  <si>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</si>
  <si>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</si>
  <si>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</si>
  <si>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</si>
  <si>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</si>
  <si>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</si>
  <si>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</si>
  <si>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</si>
  <si>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</si>
  <si>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</si>
  <si>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</si>
  <si>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</si>
  <si>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</si>
  <si>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</si>
  <si>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</si>
  <si>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</si>
  <si>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</si>
  <si>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</si>
  <si>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</si>
  <si>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</si>
  <si>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</si>
  <si>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</si>
  <si>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</si>
  <si>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</si>
  <si>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</si>
  <si>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</si>
  <si>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</si>
  <si>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</si>
  <si>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</si>
  <si>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</si>
  <si>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</si>
  <si>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</si>
  <si>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</si>
  <si>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</si>
  <si>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</si>
  <si>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</si>
  <si>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</si>
  <si>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</si>
  <si>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</si>
  <si>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</si>
  <si>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</si>
  <si>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</si>
  <si>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</si>
  <si>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</si>
  <si>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</si>
  <si>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</si>
  <si>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</si>
  <si>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</si>
  <si>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</si>
  <si>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</si>
  <si>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</si>
  <si>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</si>
  <si>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</si>
  <si>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</si>
  <si>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</si>
  <si>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</si>
  <si>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</si>
  <si>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</si>
  <si>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</si>
  <si>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</si>
  <si>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</si>
  <si>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</si>
  <si>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</si>
  <si>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</si>
  <si>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</si>
  <si>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</si>
  <si>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</si>
  <si>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</si>
  <si>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</si>
  <si>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</si>
  <si>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</si>
  <si>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</si>
  <si>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</si>
  <si>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</si>
  <si>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</si>
  <si>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</si>
  <si>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</si>
  <si>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</si>
  <si>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</si>
  <si>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</si>
  <si>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</si>
  <si>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</si>
  <si>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</si>
  <si>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</si>
  <si>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</si>
  <si>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</si>
  <si>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</si>
  <si>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</si>
  <si>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</si>
  <si>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</si>
  <si>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</si>
  <si>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</si>
  <si>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</si>
  <si>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</si>
  <si>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</si>
  <si>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</si>
  <si>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</si>
  <si>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</si>
  <si>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</si>
  <si>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</si>
  <si>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</si>
  <si>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</si>
  <si>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</si>
  <si>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</si>
  <si>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</si>
  <si>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</si>
  <si>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</si>
  <si>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</si>
  <si>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</si>
  <si>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</si>
  <si>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</si>
  <si>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</si>
  <si>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</si>
  <si>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</si>
  <si>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</si>
  <si>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</si>
  <si>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</si>
  <si>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</si>
  <si>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</si>
  <si>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</si>
  <si>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</si>
  <si>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</si>
  <si>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</si>
  <si>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</si>
  <si>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</si>
  <si>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</si>
  <si>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</si>
  <si>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</si>
  <si>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</si>
  <si>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</si>
  <si>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</si>
  <si>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</si>
  <si>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</si>
  <si>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</si>
  <si>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</si>
  <si>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</si>
  <si>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</si>
  <si>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</si>
  <si>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</si>
  <si>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</si>
  <si>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</si>
  <si>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</si>
  <si>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</si>
  <si>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</si>
  <si>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</si>
  <si>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</si>
  <si>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</si>
  <si>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</si>
  <si>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</si>
  <si>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</si>
  <si>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</si>
  <si>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</si>
  <si>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</si>
  <si>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</si>
  <si>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</si>
  <si>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</si>
  <si>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</si>
  <si>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</si>
  <si>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</si>
  <si>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</si>
  <si>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</si>
  <si>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</si>
  <si>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</si>
  <si>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</si>
  <si>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</si>
  <si>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</si>
  <si>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</si>
  <si>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</si>
  <si>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</si>
  <si>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</si>
  <si>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</si>
  <si>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</si>
  <si>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</si>
  <si>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</si>
  <si>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</si>
  <si>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</si>
  <si>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</si>
  <si>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</si>
  <si>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</si>
  <si>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</si>
  <si>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</si>
  <si>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</si>
  <si>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</si>
  <si>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</si>
  <si>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</si>
  <si>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</si>
  <si>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</si>
  <si>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</si>
  <si>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</si>
  <si>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</si>
  <si>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</si>
  <si>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</si>
  <si>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</si>
  <si>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</si>
  <si>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</si>
  <si>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</si>
  <si>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</si>
  <si>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</si>
  <si>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</si>
  <si>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</si>
  <si>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</si>
  <si>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</si>
  <si>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</si>
  <si>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</si>
  <si>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</si>
  <si>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</si>
  <si>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</si>
  <si>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</si>
  <si>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</si>
  <si>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</si>
  <si>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</si>
  <si>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</si>
  <si>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</si>
  <si>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</si>
  <si>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</si>
  <si>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</si>
  <si>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</si>
  <si>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</si>
  <si>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</si>
  <si>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</si>
  <si>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</si>
  <si>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</si>
  <si>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</si>
  <si>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</si>
  <si>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</si>
  <si>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</si>
  <si>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</si>
  <si>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</si>
  <si>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</si>
  <si>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</si>
  <si>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</si>
  <si>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</si>
  <si>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</si>
  <si>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</si>
  <si>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</si>
  <si>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</si>
  <si>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</si>
  <si>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</si>
  <si>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</si>
  <si>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</si>
  <si>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</si>
  <si>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</si>
  <si>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</si>
  <si>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</si>
  <si>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</si>
  <si>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</si>
  <si>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</si>
  <si>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</si>
  <si>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</si>
  <si>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</si>
  <si>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</si>
  <si>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</si>
  <si>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</si>
  <si>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</si>
  <si>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</si>
  <si>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</si>
  <si>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</si>
  <si>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</si>
  <si>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</si>
  <si>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</si>
  <si>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</si>
  <si>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</si>
  <si>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</si>
  <si>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</si>
  <si>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</si>
  <si>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</si>
  <si>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</si>
  <si>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</si>
  <si>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</si>
  <si>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</si>
  <si>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</si>
  <si>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</si>
  <si>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</si>
  <si>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</si>
  <si>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</si>
  <si>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</si>
  <si>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</si>
  <si>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</si>
  <si>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</si>
  <si>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</si>
  <si>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</si>
  <si>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</si>
  <si>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</si>
  <si>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</si>
  <si>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</si>
  <si>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</si>
  <si>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</si>
  <si>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</si>
  <si>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</si>
  <si>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</si>
  <si>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</si>
  <si>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</si>
  <si>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</si>
  <si>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</si>
  <si>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</si>
  <si>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</si>
  <si>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</si>
  <si>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</si>
  <si>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</si>
  <si>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</si>
  <si>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</si>
  <si>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</si>
  <si>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</si>
  <si>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</si>
  <si>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</si>
  <si>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</si>
  <si>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</si>
  <si>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</si>
  <si>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</si>
  <si>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</si>
  <si>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</si>
  <si>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</si>
  <si>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</si>
  <si>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</si>
  <si>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</si>
  <si>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</si>
  <si>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</si>
  <si>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</si>
  <si>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</si>
  <si>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</si>
  <si>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</si>
  <si>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</si>
  <si>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</si>
  <si>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</si>
  <si>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</si>
  <si>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</si>
  <si>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</si>
  <si>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</si>
  <si>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</si>
  <si>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</si>
  <si>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</si>
  <si>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</si>
  <si>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</si>
  <si>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</si>
  <si>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</si>
  <si>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</si>
  <si>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</si>
  <si>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</si>
  <si>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</si>
  <si>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</si>
  <si>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</si>
  <si>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</si>
  <si>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</si>
  <si>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</si>
  <si>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</si>
  <si>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</si>
  <si>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</si>
  <si>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</si>
  <si>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</si>
  <si>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</si>
  <si>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</si>
  <si>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</si>
  <si>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</si>
  <si>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</si>
  <si>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</si>
  <si>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</si>
  <si>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</si>
  <si>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</si>
  <si>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</si>
  <si>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</si>
  <si>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</si>
  <si>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</si>
  <si>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</si>
  <si>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</si>
  <si>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</si>
  <si>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</si>
  <si>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</si>
  <si>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</si>
  <si>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</si>
  <si>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</si>
  <si>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</si>
  <si>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</si>
  <si>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</si>
  <si>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</si>
  <si>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</si>
  <si>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</si>
  <si>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</si>
  <si>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</si>
  <si>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</si>
  <si>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</si>
  <si>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</si>
  <si>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</si>
  <si>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</si>
  <si>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</si>
  <si>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</si>
  <si>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</si>
  <si>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</si>
  <si>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</si>
  <si>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</si>
  <si>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</si>
  <si>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</si>
  <si>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</si>
  <si>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</si>
  <si>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</si>
  <si>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</si>
  <si>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</si>
  <si>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</si>
  <si>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</si>
  <si>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</si>
  <si>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</si>
  <si>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</si>
  <si>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</si>
  <si>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</si>
  <si>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</si>
  <si>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</si>
  <si>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</si>
  <si>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</si>
  <si>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</si>
  <si>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</si>
  <si>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</si>
  <si>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</si>
  <si>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</si>
  <si>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</si>
  <si>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</si>
  <si>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</si>
  <si>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</si>
  <si>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</si>
  <si>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</si>
  <si>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</si>
  <si>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</si>
  <si>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</si>
  <si>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</si>
  <si>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</si>
  <si>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</si>
  <si>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</si>
  <si>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</si>
  <si>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</si>
  <si>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</si>
  <si>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</si>
  <si>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</si>
  <si>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</si>
  <si>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</si>
  <si>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</si>
  <si>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</si>
  <si>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</si>
  <si>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</si>
  <si>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</si>
  <si>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</si>
  <si>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</si>
  <si>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</si>
  <si>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</si>
  <si>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</si>
  <si>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</si>
  <si>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</si>
  <si>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</si>
  <si>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</si>
  <si>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</si>
  <si>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</si>
  <si>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</si>
  <si>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</si>
  <si>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</si>
  <si>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</si>
  <si>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</si>
  <si>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</si>
  <si>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</si>
  <si>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</si>
  <si>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</si>
  <si>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</si>
  <si>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</si>
  <si>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</si>
  <si>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</si>
  <si>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</si>
  <si>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</si>
  <si>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</si>
  <si>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</si>
  <si>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</si>
  <si>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</si>
  <si>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</si>
  <si>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</si>
  <si>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</si>
  <si>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</si>
  <si>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</si>
  <si>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</si>
  <si>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</si>
  <si>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</si>
  <si>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</si>
  <si>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</si>
  <si>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</si>
  <si>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</si>
  <si>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</si>
  <si>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</si>
  <si>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</si>
  <si>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</si>
  <si>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</si>
  <si>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</si>
  <si>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</si>
  <si>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</si>
  <si>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</si>
  <si>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</si>
  <si>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</si>
  <si>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</si>
  <si>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</si>
  <si>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</si>
  <si>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</si>
  <si>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</si>
  <si>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</si>
  <si>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</si>
  <si>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</si>
  <si>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</si>
  <si>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</si>
  <si>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</si>
  <si>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</si>
  <si>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</si>
  <si>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</si>
  <si>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</si>
  <si>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</si>
  <si>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</si>
  <si>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</si>
  <si>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</si>
  <si>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</si>
  <si>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</si>
  <si>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</si>
  <si>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</si>
  <si>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</si>
  <si>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</si>
  <si>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</si>
  <si>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</si>
  <si>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</si>
  <si>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</si>
  <si>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</si>
  <si>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</si>
  <si>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</si>
  <si>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</si>
  <si>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</si>
  <si>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</si>
  <si>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</si>
  <si>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</si>
  <si>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</si>
  <si>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</si>
  <si>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</si>
  <si>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</si>
  <si>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</si>
  <si>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</si>
  <si>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</si>
  <si>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</si>
  <si>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</si>
  <si>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</si>
  <si>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</si>
  <si>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</si>
  <si>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</si>
  <si>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</si>
  <si>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</si>
  <si>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</si>
  <si>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</si>
  <si>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</si>
  <si>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</si>
  <si>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</si>
  <si>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</si>
  <si>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</si>
  <si>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</si>
  <si>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</si>
  <si>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</si>
  <si>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</si>
  <si>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</si>
  <si>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</si>
  <si>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</si>
  <si>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</si>
  <si>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</si>
  <si>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</si>
  <si>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</si>
  <si>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</si>
  <si>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</si>
  <si>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</si>
  <si>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</si>
  <si>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</si>
  <si>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</si>
  <si>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</si>
  <si>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</si>
  <si>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</si>
  <si>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</si>
  <si>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</si>
  <si>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</si>
  <si>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</si>
  <si>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</si>
  <si>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</si>
  <si>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</si>
  <si>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</si>
  <si>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</si>
  <si>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</si>
  <si>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</si>
  <si>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</si>
  <si>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</si>
  <si>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</si>
  <si>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</si>
  <si>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</si>
  <si>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</si>
  <si>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</si>
  <si>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</si>
  <si>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</si>
  <si>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</si>
  <si>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</si>
  <si>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</si>
  <si>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</si>
  <si>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</si>
  <si>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</si>
  <si>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</si>
  <si>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</si>
  <si>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</si>
  <si>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</si>
  <si>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</si>
  <si>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</si>
  <si>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</si>
  <si>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</si>
  <si>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</si>
  <si>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</si>
  <si>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</si>
  <si>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</si>
  <si>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</si>
  <si>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</si>
  <si>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</si>
  <si>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</si>
  <si>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</si>
  <si>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</si>
  <si>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</si>
  <si>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</si>
  <si>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</si>
  <si>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</si>
  <si>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</si>
  <si>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</si>
  <si>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</si>
  <si>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</si>
  <si>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</si>
  <si>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</si>
  <si>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</si>
  <si>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</si>
  <si>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</si>
  <si>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</si>
  <si>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</si>
  <si>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</si>
  <si>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</si>
  <si>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</si>
  <si>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</si>
  <si>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</si>
  <si>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</si>
  <si>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</si>
  <si>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</si>
  <si>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</si>
  <si>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</si>
  <si>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</si>
  <si>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</si>
  <si>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</si>
  <si>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</si>
  <si>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</si>
  <si>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</si>
  <si>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</si>
  <si>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</si>
  <si>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</si>
  <si>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</si>
  <si>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</si>
  <si>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</si>
  <si>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</si>
  <si>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</si>
  <si>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</si>
  <si>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</si>
  <si>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</si>
  <si>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</si>
  <si>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</si>
  <si>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</si>
  <si>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</si>
  <si>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</si>
  <si>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</si>
  <si>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</si>
  <si>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</si>
  <si>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</si>
  <si>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</si>
  <si>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</si>
  <si>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</si>
  <si>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</si>
  <si>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</si>
  <si>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</si>
  <si>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</si>
  <si>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</si>
  <si>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</si>
  <si>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</si>
  <si>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</si>
  <si>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</si>
  <si>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</si>
  <si>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</si>
  <si>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</si>
  <si>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</si>
  <si>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</si>
  <si>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</si>
  <si>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</si>
  <si>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</si>
  <si>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</si>
  <si>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</si>
  <si>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</si>
  <si>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</si>
  <si>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</si>
  <si>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</si>
  <si>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</si>
  <si>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</si>
  <si>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</si>
  <si>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</si>
  <si>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</si>
  <si>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</si>
  <si>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</si>
  <si>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</si>
  <si>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</si>
  <si>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</si>
  <si>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</si>
  <si>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</si>
  <si>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</si>
  <si>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</si>
  <si>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</si>
  <si>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</si>
  <si>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</si>
  <si>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</si>
  <si>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</si>
  <si>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</si>
  <si>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</si>
  <si>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</si>
  <si>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</si>
  <si>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</si>
  <si>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</si>
  <si>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</si>
  <si>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</si>
  <si>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</si>
  <si>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</si>
  <si>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</si>
  <si>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</si>
  <si>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</si>
  <si>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</si>
  <si>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</si>
  <si>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</si>
  <si>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</si>
  <si>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</si>
  <si>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</si>
  <si>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</si>
  <si>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</si>
  <si>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</si>
  <si>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</si>
  <si>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</si>
  <si>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</si>
  <si>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</si>
  <si>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</si>
  <si>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</si>
  <si>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</si>
  <si>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</si>
  <si>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</si>
  <si>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</si>
  <si>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</si>
  <si>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</si>
  <si>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</si>
  <si>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</si>
  <si>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</si>
  <si>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</si>
  <si>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</si>
  <si>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</si>
  <si>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</si>
  <si>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</si>
  <si>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</si>
  <si>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</si>
  <si>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</si>
  <si>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</si>
  <si>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</si>
  <si>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</si>
  <si>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</si>
  <si>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</si>
  <si>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</si>
  <si>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</si>
  <si>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</si>
  <si>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</si>
  <si>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</si>
  <si>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</si>
  <si>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</si>
  <si>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</si>
  <si>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</si>
  <si>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</si>
  <si>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</si>
  <si>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</si>
  <si>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</si>
  <si>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</si>
  <si>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</si>
  <si>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</si>
  <si>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</si>
  <si>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</si>
  <si>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</si>
  <si>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</si>
  <si>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</si>
  <si>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</si>
  <si>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</si>
  <si>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</si>
  <si>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</si>
  <si>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</si>
  <si>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</si>
  <si>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</si>
  <si>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</si>
  <si>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</si>
  <si>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</si>
  <si>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</si>
  <si>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</si>
  <si>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</si>
  <si>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</si>
  <si>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</si>
  <si>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</si>
  <si>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</si>
  <si>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</si>
  <si>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</si>
  <si>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</si>
  <si>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</si>
  <si>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</si>
  <si>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</si>
  <si>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</si>
  <si>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</si>
  <si>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</si>
  <si>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</si>
  <si>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</si>
  <si>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</si>
  <si>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</si>
  <si>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</si>
  <si>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</si>
  <si>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</si>
  <si>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</si>
  <si>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</si>
  <si>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</si>
  <si>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</si>
  <si>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</si>
  <si>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</si>
  <si>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</si>
  <si>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</si>
  <si>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</si>
  <si>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</si>
  <si>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</si>
  <si>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</si>
  <si>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</si>
  <si>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</si>
  <si>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</si>
  <si>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</si>
  <si>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</si>
  <si>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</si>
  <si>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</si>
  <si>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</si>
  <si>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</si>
  <si>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</si>
  <si>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</si>
  <si>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</si>
  <si>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</si>
  <si>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</si>
  <si>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</si>
  <si>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</si>
  <si>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</si>
  <si>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</si>
  <si>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</si>
  <si>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</si>
  <si>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</si>
  <si>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</si>
  <si>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</si>
  <si>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</si>
  <si>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</si>
  <si>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</si>
  <si>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</si>
  <si>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</si>
  <si>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</si>
  <si>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</si>
  <si>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</si>
  <si>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</si>
  <si>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</si>
  <si>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</si>
  <si>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</si>
  <si>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</si>
  <si>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</si>
  <si>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</si>
  <si>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</si>
  <si>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</si>
  <si>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</si>
  <si>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</si>
  <si>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</si>
  <si>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</si>
  <si>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</si>
  <si>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</si>
  <si>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</si>
  <si>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</si>
  <si>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</si>
  <si>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</si>
  <si>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</si>
  <si>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</si>
  <si>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</si>
  <si>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</si>
  <si>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</si>
  <si>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</si>
  <si>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</si>
  <si>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</si>
  <si>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</si>
  <si>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</si>
  <si>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</si>
  <si>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</si>
  <si>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</si>
  <si>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</si>
  <si>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</si>
  <si>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</si>
  <si>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</si>
  <si>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</si>
  <si>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</si>
  <si>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</si>
  <si>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</si>
  <si>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</si>
  <si>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</si>
  <si>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</si>
  <si>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</si>
  <si>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</si>
  <si>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</si>
  <si>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</si>
  <si>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</si>
  <si>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</si>
  <si>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</si>
  <si>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</si>
  <si>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</si>
  <si>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</si>
  <si>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</si>
  <si>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</si>
  <si>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</si>
  <si>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</si>
  <si>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</si>
  <si>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</si>
  <si>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</si>
  <si>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</si>
  <si>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</si>
  <si>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</si>
  <si>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</si>
  <si>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</si>
  <si>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</si>
  <si>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</si>
  <si>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</si>
  <si>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</si>
  <si>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</si>
  <si>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</si>
  <si>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</si>
  <si>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</si>
  <si>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</si>
  <si>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</si>
  <si>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</si>
  <si>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</si>
  <si>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</si>
  <si>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</si>
  <si>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</si>
  <si>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</si>
  <si>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</si>
  <si>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</si>
  <si>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</si>
  <si>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</si>
  <si>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</si>
  <si>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</si>
  <si>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</si>
  <si>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</si>
  <si>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</si>
  <si>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</si>
  <si>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</si>
  <si>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</si>
  <si>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</si>
  <si>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</si>
  <si>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</si>
  <si>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</si>
  <si>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</si>
  <si>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</si>
  <si>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</si>
  <si>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</si>
  <si>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</si>
  <si>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</si>
  <si>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</si>
  <si>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</si>
  <si>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</si>
  <si>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</si>
  <si>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</si>
  <si>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</si>
  <si>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</si>
  <si>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</si>
  <si>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</si>
  <si>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</si>
  <si>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</si>
  <si>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</si>
  <si>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</si>
  <si>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</si>
  <si>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</si>
  <si>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</si>
  <si>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</si>
  <si>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</si>
  <si>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</si>
  <si>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</si>
  <si>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</si>
  <si>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</si>
  <si>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</si>
  <si>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</si>
  <si>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</si>
  <si>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</si>
  <si>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</si>
  <si>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</si>
  <si>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</si>
  <si>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</si>
  <si>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</si>
  <si>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</si>
  <si>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</si>
  <si>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</si>
  <si>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</si>
  <si>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</si>
  <si>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</si>
  <si>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</si>
  <si>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</si>
  <si>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</si>
  <si>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</si>
  <si>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</si>
  <si>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</si>
  <si>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</si>
  <si>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</si>
  <si>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</si>
  <si>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</si>
  <si>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</si>
  <si>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</si>
  <si>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</si>
  <si>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</si>
  <si>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</si>
  <si>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</si>
  <si>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</si>
  <si>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</si>
  <si>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</si>
  <si>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</si>
  <si>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</si>
  <si>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</si>
  <si>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</si>
  <si>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</si>
  <si>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</si>
  <si>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</si>
  <si>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</si>
  <si>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</si>
  <si>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</si>
  <si>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</si>
  <si>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</si>
  <si>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</si>
  <si>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</si>
  <si>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</si>
  <si>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</si>
  <si>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</si>
  <si>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</si>
  <si>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</si>
  <si>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</si>
  <si>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</si>
  <si>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</si>
  <si>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</si>
  <si>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</si>
  <si>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</si>
  <si>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</si>
  <si>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</si>
  <si>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</si>
  <si>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</si>
  <si>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</si>
  <si>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</si>
  <si>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</si>
  <si>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</si>
  <si>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</si>
  <si>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</si>
  <si>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</si>
  <si>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</si>
  <si>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</si>
  <si>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</si>
  <si>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</si>
  <si>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</si>
  <si>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</si>
  <si>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</si>
  <si>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</si>
  <si>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</si>
  <si>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</si>
  <si>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</si>
  <si>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</si>
  <si>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</si>
  <si>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</si>
  <si>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</si>
  <si>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</si>
  <si>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</si>
  <si>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</si>
  <si>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</si>
  <si>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</si>
  <si>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</si>
  <si>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</si>
  <si>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</si>
  <si>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</si>
  <si>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</si>
  <si>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</si>
  <si>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</si>
  <si>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</si>
  <si>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</si>
  <si>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</si>
  <si>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</si>
  <si>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</si>
  <si>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</si>
  <si>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</si>
  <si>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</si>
  <si>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</si>
  <si>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</si>
  <si>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</si>
  <si>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</si>
  <si>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</si>
  <si>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</si>
  <si>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</si>
  <si>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</si>
  <si>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</si>
  <si>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</si>
  <si>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</si>
  <si>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</si>
  <si>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</si>
  <si>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</si>
  <si>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</si>
  <si>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</si>
  <si>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</si>
  <si>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</si>
  <si>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</si>
  <si>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</si>
  <si>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</si>
  <si>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</si>
  <si>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</si>
  <si>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</si>
  <si>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</si>
  <si>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</si>
  <si>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</si>
  <si>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</si>
  <si>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</si>
  <si>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</si>
  <si>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</si>
  <si>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</si>
  <si>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</si>
  <si>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</si>
  <si>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</si>
  <si>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</si>
  <si>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</si>
  <si>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</si>
  <si>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</si>
  <si>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</si>
  <si>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</si>
  <si>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</si>
  <si>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</si>
  <si>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</si>
  <si>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</si>
  <si>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</si>
  <si>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</si>
  <si>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</si>
  <si>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</si>
  <si>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</si>
  <si>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</si>
  <si>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</si>
  <si>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</si>
  <si>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</si>
  <si>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</si>
  <si>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</si>
  <si>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</si>
  <si>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</si>
  <si>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</si>
  <si>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</si>
  <si>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</si>
  <si>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</si>
  <si>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</si>
  <si>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</si>
  <si>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</si>
  <si>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</si>
  <si>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</si>
  <si>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</si>
  <si>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</si>
  <si>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</si>
  <si>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</si>
  <si>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</si>
  <si>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</si>
  <si>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</si>
  <si>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</si>
  <si>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</si>
  <si>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</si>
  <si>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</si>
  <si>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</si>
  <si>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</si>
  <si>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</si>
  <si>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</si>
  <si>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</si>
  <si>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</si>
  <si>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</si>
  <si>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</si>
  <si>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</si>
  <si>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</si>
  <si>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</si>
  <si>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</si>
  <si>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</si>
  <si>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</si>
  <si>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</si>
  <si>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</si>
  <si>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</si>
  <si>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</si>
  <si>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</si>
  <si>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</si>
  <si>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</si>
  <si>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</si>
  <si>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</si>
  <si>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</si>
  <si>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</si>
  <si>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</si>
  <si>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</si>
  <si>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</si>
  <si>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</si>
  <si>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</si>
  <si>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</si>
  <si>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</si>
  <si>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</si>
  <si>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</si>
  <si>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</si>
  <si>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</si>
  <si>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</si>
  <si>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</si>
  <si>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</si>
  <si>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</si>
  <si>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</si>
  <si>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</si>
  <si>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</si>
  <si>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</si>
  <si>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</si>
  <si>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</si>
  <si>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</si>
  <si>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</si>
  <si>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</si>
  <si>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</si>
  <si>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</si>
  <si>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</si>
  <si>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</si>
  <si>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</si>
  <si>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</si>
  <si>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</si>
  <si>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</si>
  <si>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</si>
  <si>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</si>
  <si>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</si>
  <si>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</si>
  <si>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</si>
  <si>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</si>
  <si>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</si>
  <si>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</si>
  <si>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</si>
  <si>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</si>
  <si>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</si>
  <si>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</si>
  <si>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</si>
  <si>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</si>
  <si>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</si>
  <si>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</si>
  <si>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</si>
  <si>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</si>
  <si>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</si>
  <si>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</si>
  <si>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</si>
  <si>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</si>
  <si>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</si>
  <si>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</si>
  <si>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</si>
  <si>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</si>
  <si>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</si>
  <si>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</si>
  <si>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</si>
  <si>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</si>
  <si>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</si>
  <si>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</si>
  <si>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</si>
  <si>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</si>
  <si>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</si>
  <si>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</si>
  <si>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</si>
  <si>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</si>
  <si>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</si>
  <si>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</si>
  <si>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</si>
  <si>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</si>
  <si>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</si>
  <si>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</si>
  <si>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</si>
  <si>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</si>
  <si>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</si>
  <si>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</si>
  <si>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</si>
  <si>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</si>
  <si>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</si>
  <si>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</si>
  <si>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</si>
  <si>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</si>
  <si>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</si>
  <si>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</si>
  <si>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</si>
  <si>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</si>
  <si>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</si>
  <si>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</si>
  <si>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</si>
  <si>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</si>
  <si>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</si>
  <si>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</si>
  <si>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</si>
  <si>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</si>
  <si>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</si>
  <si>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</si>
  <si>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</si>
  <si>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</si>
  <si>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</si>
  <si>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</si>
  <si>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</si>
  <si>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</si>
  <si>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</si>
  <si>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</si>
  <si>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</si>
  <si>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</si>
  <si>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</si>
  <si>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</si>
  <si>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</si>
  <si>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</si>
  <si>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</si>
  <si>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</si>
  <si>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</si>
  <si>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</si>
  <si>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</si>
  <si>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</si>
  <si>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</si>
  <si>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</si>
  <si>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</si>
  <si>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</si>
  <si>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</si>
  <si>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</si>
  <si>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</si>
  <si>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</si>
  <si>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</si>
  <si>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</si>
  <si>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</si>
  <si>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</si>
  <si>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</si>
  <si>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</si>
  <si>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</si>
  <si>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</si>
  <si>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</si>
  <si>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</si>
  <si>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</si>
  <si>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</si>
  <si>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</si>
  <si>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</si>
  <si>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</si>
  <si>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</si>
  <si>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</si>
  <si>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</si>
  <si>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</si>
  <si>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</si>
  <si>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</si>
  <si>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</si>
  <si>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</si>
  <si>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</si>
  <si>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</si>
  <si>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</si>
  <si>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</si>
  <si>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</si>
  <si>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</si>
  <si>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</si>
  <si>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</si>
  <si>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</si>
  <si>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</si>
  <si>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</si>
  <si>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</si>
  <si>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</si>
  <si>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</si>
  <si>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</si>
  <si>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</si>
  <si>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</si>
  <si>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</si>
  <si>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</si>
  <si>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</si>
  <si>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</si>
  <si>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</si>
  <si>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</si>
  <si>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</si>
  <si>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</si>
  <si>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</si>
  <si>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</si>
  <si>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</si>
  <si>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</si>
  <si>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</si>
  <si>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</si>
  <si>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</si>
  <si>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</si>
  <si>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</si>
  <si>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</si>
  <si>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</si>
  <si>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</si>
  <si>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</si>
  <si>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</si>
  <si>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</si>
  <si>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</si>
  <si>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</si>
  <si>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</si>
  <si>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</si>
  <si>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</si>
  <si>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</si>
  <si>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</si>
  <si>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</si>
  <si>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</si>
  <si>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</si>
  <si>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</si>
  <si>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</si>
  <si>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</si>
  <si>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</si>
  <si>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</si>
  <si>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</si>
  <si>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</si>
  <si>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</si>
  <si>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</si>
  <si>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</si>
  <si>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</si>
  <si>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</si>
  <si>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</si>
  <si>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</si>
  <si>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</si>
  <si>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</si>
  <si>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</si>
  <si>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</si>
  <si>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</si>
  <si>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</si>
  <si>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</si>
  <si>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</si>
  <si>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</si>
  <si>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</si>
  <si>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</si>
  <si>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</si>
  <si>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</si>
  <si>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</si>
  <si>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</si>
  <si>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</si>
  <si>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</si>
  <si>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</si>
  <si>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</si>
  <si>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</si>
  <si>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</si>
  <si>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</si>
  <si>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</si>
  <si>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</si>
  <si>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</si>
  <si>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</si>
  <si>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</si>
  <si>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</si>
  <si>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</si>
  <si>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</si>
  <si>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</si>
  <si>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</si>
  <si>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</si>
  <si>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</si>
  <si>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</si>
  <si>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</si>
  <si>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</si>
  <si>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</si>
  <si>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</si>
  <si>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</si>
  <si>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</si>
  <si>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</si>
  <si>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</si>
  <si>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</si>
  <si>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</si>
  <si>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</si>
  <si>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</si>
  <si>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</si>
  <si>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</si>
  <si>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</si>
  <si>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</si>
  <si>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</si>
  <si>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</si>
  <si>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</si>
  <si>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</si>
  <si>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</si>
  <si>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</si>
  <si>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</si>
  <si>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</si>
  <si>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</si>
  <si>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</si>
  <si>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</si>
  <si>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</si>
  <si>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</si>
  <si>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</si>
  <si>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</si>
  <si>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</si>
  <si>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</si>
  <si>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</si>
  <si>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</si>
  <si>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</si>
  <si>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</si>
  <si>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</si>
  <si>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</si>
  <si>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</si>
  <si>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</si>
  <si>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</si>
  <si>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</si>
  <si>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</si>
  <si>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</si>
  <si>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</si>
  <si>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</si>
  <si>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</si>
  <si>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</si>
  <si>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</si>
  <si>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</si>
  <si>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</si>
  <si>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</si>
  <si>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</si>
  <si>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</si>
  <si>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</si>
  <si>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</si>
  <si>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</si>
  <si>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</si>
  <si>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</si>
  <si>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</si>
  <si>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</si>
  <si>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</si>
  <si>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</si>
  <si>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</si>
  <si>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</si>
  <si>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</si>
  <si>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</si>
  <si>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</si>
  <si>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</si>
  <si>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</si>
  <si>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</si>
  <si>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</si>
  <si>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</si>
  <si>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</si>
  <si>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</si>
  <si>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</si>
  <si>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</si>
  <si>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</si>
  <si>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</si>
  <si>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</si>
  <si>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</si>
  <si>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</si>
  <si>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</si>
  <si>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</si>
  <si>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</si>
  <si>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</si>
  <si>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</si>
  <si>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</si>
  <si>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</si>
  <si>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</si>
  <si>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</si>
  <si>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</si>
  <si>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</si>
  <si>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</si>
  <si>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</si>
  <si>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</si>
  <si>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</si>
  <si>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</si>
  <si>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</si>
  <si>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</si>
  <si>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</si>
  <si>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</si>
  <si>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</si>
  <si>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</si>
  <si>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</si>
  <si>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</si>
  <si>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</si>
  <si>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</si>
  <si>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</si>
  <si>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</si>
  <si>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</si>
  <si>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</si>
  <si>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</si>
  <si>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</si>
  <si>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</si>
  <si>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</si>
  <si>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</si>
  <si>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</si>
  <si>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</si>
  <si>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</si>
  <si>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</si>
  <si>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</si>
  <si>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</si>
  <si>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</si>
  <si>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</si>
  <si>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</si>
  <si>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</si>
  <si>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</si>
  <si>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</si>
  <si>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</si>
  <si>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</si>
  <si>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</si>
  <si>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</si>
  <si>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</si>
  <si>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</si>
  <si>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</si>
  <si>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</si>
  <si>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</si>
  <si>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</si>
  <si>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</si>
  <si>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</si>
  <si>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</si>
  <si>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</si>
  <si>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</si>
  <si>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</si>
  <si>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</si>
  <si>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</si>
  <si>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</si>
  <si>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</si>
  <si>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</si>
  <si>
    <t>BURKE DAMAGE FUNCTION</t>
  </si>
  <si>
    <t>Damage intercept_Burke</t>
  </si>
  <si>
    <t>Damage coefficient on temperature_Burke</t>
  </si>
  <si>
    <t>Damage coefficient on temperature squared_Burke</t>
  </si>
  <si>
    <t>tempchange_pw_burkebase</t>
  </si>
  <si>
    <t>c.tempchange_pw_burkebase#c.tempchange_pw_burkebase</t>
  </si>
  <si>
    <t>_cons</t>
  </si>
  <si>
    <t>y1</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</si>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</sst>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 numFmtId="190" formatCode="0.000000000"/>
  </numFmts>
  <fonts count="63">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
      <sz val="11"/>
      <name val="Calibri"/>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xf numFmtId="0" fontId="62" fillId="0" borderId="0"/>
  </cellStyleXfs>
  <cellXfs count="723">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xf numFmtId="166" fontId="0" fillId="0" borderId="0" xfId="0" applyNumberFormat="1"/>
    <xf numFmtId="168" fontId="0" fillId="0" borderId="0" xfId="0" applyNumberFormat="1"/>
    <xf numFmtId="184" fontId="0" fillId="0" borderId="0" xfId="0" applyNumberFormat="1"/>
    <xf numFmtId="189" fontId="0" fillId="0" borderId="0" xfId="0" applyNumberFormat="1"/>
    <xf numFmtId="190" fontId="0" fillId="0" borderId="0" xfId="0" applyNumberFormat="1"/>
    <xf numFmtId="190" fontId="9" fillId="2" borderId="3" xfId="0" applyNumberFormat="1" applyFont="1" applyFill="1" applyBorder="1" applyAlignment="1">
      <alignment horizontal="right"/>
    </xf>
    <xf numFmtId="0" fontId="62" fillId="0" borderId="0" xfId="10"/>
  </cellXfs>
  <cellStyles count="11">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Normal 6" xfId="10" xr:uid="{0BCE2E9E-4232-45B8-9178-EF036EB0D288}"/>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externalLink" Target="externalLinks/externalLink1.xml"/><Relationship Id="rId205" Type="http://schemas.microsoft.com/office/2006/relationships/vbaProject" Target="vbaProject.bin"/><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externalLink" Target="externalLinks/externalLink2.xml"/><Relationship Id="rId197" Type="http://schemas.openxmlformats.org/officeDocument/2006/relationships/theme" Target="theme/theme1.xml"/><Relationship Id="rId201" Type="http://schemas.microsoft.com/office/2017/06/relationships/rdRichValue" Target="richData/rdrichvalue.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styles" Target="styles.xml"/><Relationship Id="rId172" Type="http://schemas.openxmlformats.org/officeDocument/2006/relationships/worksheet" Target="worksheets/sheet172.xml"/><Relationship Id="rId193" Type="http://schemas.openxmlformats.org/officeDocument/2006/relationships/externalLink" Target="externalLinks/externalLink3.xml"/><Relationship Id="rId202" Type="http://schemas.microsoft.com/office/2017/06/relationships/rdRichValueStructure" Target="richData/rdrichvaluestructure.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externalLink" Target="externalLinks/externalLink4.xml"/><Relationship Id="rId199" Type="http://schemas.openxmlformats.org/officeDocument/2006/relationships/sharedStrings" Target="sharedStrings.xml"/><Relationship Id="rId203"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externalLink" Target="externalLinks/externalLink5.xml"/><Relationship Id="rId190" Type="http://schemas.openxmlformats.org/officeDocument/2006/relationships/worksheet" Target="worksheets/sheet190.xml"/><Relationship Id="rId204"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externalLink" Target="externalLinks/externalLink6.xml"/><Relationship Id="rId200"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19" zoomScale="85" zoomScaleNormal="85" workbookViewId="0">
      <selection activeCell="A169" sqref="A169"/>
    </sheetView>
  </sheetViews>
  <sheetFormatPr defaultColWidth="9.15234375" defaultRowHeight="14.6"/>
  <cols>
    <col min="1" max="2" width="10.3828125" style="175" customWidth="1"/>
    <col min="3" max="3" width="19.15234375" style="175" customWidth="1"/>
    <col min="4" max="4" width="10.3828125" style="175" customWidth="1"/>
    <col min="5" max="5" width="9.15234375" style="175"/>
    <col min="6" max="10" width="12" style="175" bestFit="1" customWidth="1"/>
    <col min="11" max="16384" width="9.1523437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9">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9">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9">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9">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9">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9">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5234375" defaultRowHeight="12.9"/>
  <cols>
    <col min="1" max="1" width="32.15234375" style="2" customWidth="1"/>
    <col min="2" max="2" width="14.15234375" style="2" bestFit="1" customWidth="1"/>
    <col min="3" max="11" width="9.15234375" style="2" customWidth="1"/>
    <col min="12" max="12" width="10.53515625" style="2" customWidth="1"/>
    <col min="13" max="105" width="9.15234375" style="2"/>
    <col min="106" max="106" width="13.84375" style="2" customWidth="1"/>
    <col min="107" max="107" width="11.3046875" style="2" customWidth="1"/>
    <col min="108" max="108" width="9.15234375" style="2"/>
    <col min="109" max="109" width="16.53515625" style="2" bestFit="1" customWidth="1"/>
    <col min="110" max="110" width="11.84375" style="2" customWidth="1"/>
    <col min="111" max="16384" width="9.15234375" style="2"/>
  </cols>
  <sheetData>
    <row r="1" spans="1:103" s="551" customFormat="1" ht="10.7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7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75">
      <c r="A3" s="551" t="s">
        <v>1087</v>
      </c>
      <c r="B3" s="551">
        <f>+Controls!B4</f>
        <v>2301.5179994214182</v>
      </c>
    </row>
    <row r="4" spans="1:103" s="551" customFormat="1" ht="10.7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7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7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7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7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7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75">
      <c r="A10" s="554" t="s">
        <v>1089</v>
      </c>
      <c r="B10" s="558">
        <f t="shared" ref="B10:G10" si="0">100000*($B6-B7)/B9</f>
        <v>17.753653651197965</v>
      </c>
      <c r="C10" s="554">
        <f t="shared" si="0"/>
        <v>28.99315609416249</v>
      </c>
      <c r="D10" s="554">
        <f t="shared" si="0"/>
        <v>37.351037060096623</v>
      </c>
      <c r="E10" s="554">
        <f t="shared" si="0"/>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7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7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7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7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7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75">
      <c r="A17" s="551" t="s">
        <v>181</v>
      </c>
      <c r="B17" s="560">
        <f t="shared" ref="B17:B36" ca="1" si="2">NORMINV(RAND(), 0,1)</f>
        <v>1.8552001567253682</v>
      </c>
      <c r="C17" s="560">
        <v>1.3244486635374413</v>
      </c>
      <c r="E17" s="554"/>
      <c r="F17" s="554">
        <f t="shared" ref="F17:K17" si="3">+B11/B12-1</f>
        <v>0</v>
      </c>
      <c r="G17" s="554">
        <f t="shared" si="3"/>
        <v>-9.2709648671434275E-2</v>
      </c>
      <c r="H17" s="554">
        <f t="shared" si="3"/>
        <v>-0.14534080038834141</v>
      </c>
      <c r="I17" s="554">
        <f t="shared" si="3"/>
        <v>-0.27508957972415293</v>
      </c>
      <c r="J17" s="554">
        <f t="shared" si="3"/>
        <v>-0.32418426945279677</v>
      </c>
      <c r="K17" s="554">
        <f t="shared" si="3"/>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75">
      <c r="A18" s="551" t="s">
        <v>182</v>
      </c>
      <c r="B18" s="560">
        <f t="shared" ca="1" si="2"/>
        <v>-1.3376175584255472</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75">
      <c r="A19" s="551" t="s">
        <v>47</v>
      </c>
      <c r="B19" s="560">
        <f t="shared" ca="1" si="2"/>
        <v>0.13678645512838725</v>
      </c>
      <c r="C19" s="560">
        <v>0.2589788123803094</v>
      </c>
      <c r="E19" s="554"/>
      <c r="F19" s="554">
        <f t="shared" ref="F19:K19" si="4">+B12/B10</f>
        <v>0.98484913147760467</v>
      </c>
      <c r="G19" s="554">
        <f t="shared" si="4"/>
        <v>1.1335026654545277</v>
      </c>
      <c r="H19" s="554">
        <f t="shared" si="4"/>
        <v>1.3044663858408212</v>
      </c>
      <c r="I19" s="554">
        <f t="shared" si="4"/>
        <v>0.95105343778442697</v>
      </c>
      <c r="J19" s="554">
        <f t="shared" si="4"/>
        <v>1.1220666716841377</v>
      </c>
      <c r="K19" s="554">
        <f t="shared" si="4"/>
        <v>1.3116804211342727</v>
      </c>
      <c r="L19" s="554"/>
      <c r="M19" s="554"/>
      <c r="N19" s="554"/>
      <c r="O19" s="554"/>
      <c r="P19" s="554">
        <f>+L12/L10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75">
      <c r="A20" s="551" t="s">
        <v>307</v>
      </c>
      <c r="B20" s="560">
        <f t="shared" ca="1" si="2"/>
        <v>-0.15192217779098191</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75">
      <c r="A21" s="551" t="s">
        <v>81</v>
      </c>
      <c r="B21" s="560">
        <f t="shared" ca="1" si="2"/>
        <v>-1.3374290610571977</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75">
      <c r="A22" s="551" t="s">
        <v>1046</v>
      </c>
      <c r="B22" s="560">
        <f t="shared" ca="1" si="2"/>
        <v>0.9995196281876888</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75">
      <c r="A23" s="551" t="s">
        <v>64</v>
      </c>
      <c r="B23" s="560">
        <f t="shared" ca="1" si="2"/>
        <v>0.83292329426792755</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75">
      <c r="A24" s="551" t="s">
        <v>167</v>
      </c>
      <c r="B24" s="560">
        <f t="shared" ca="1" si="2"/>
        <v>0.47746758844492748</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75">
      <c r="A25" s="551" t="s">
        <v>302</v>
      </c>
      <c r="B25" s="560">
        <f t="shared" ca="1" si="2"/>
        <v>-0.11055274949663355</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75">
      <c r="A26" s="551" t="s">
        <v>304</v>
      </c>
      <c r="B26" s="560">
        <f t="shared" ca="1" si="2"/>
        <v>-0.24773075325252669</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75">
      <c r="A27" s="551" t="s">
        <v>303</v>
      </c>
      <c r="B27" s="560">
        <f t="shared" ca="1" si="2"/>
        <v>0.99682698682975679</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75">
      <c r="A28" s="551" t="s">
        <v>305</v>
      </c>
      <c r="B28" s="560">
        <f t="shared" ca="1" si="2"/>
        <v>-0.29390487734827753</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75">
      <c r="A29" s="551" t="s">
        <v>306</v>
      </c>
      <c r="B29" s="560">
        <f t="shared" ca="1" si="2"/>
        <v>1.3747817682114856</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75">
      <c r="A30" s="551" t="s">
        <v>1104</v>
      </c>
      <c r="B30" s="560">
        <f t="shared" ca="1" si="2"/>
        <v>0.38155655955217083</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75">
      <c r="A31" s="551" t="s">
        <v>1054</v>
      </c>
      <c r="B31" s="560">
        <f t="shared" ca="1" si="2"/>
        <v>-0.14182825663917542</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75">
      <c r="A32" s="551" t="s">
        <v>1105</v>
      </c>
      <c r="B32" s="560">
        <f t="shared" ca="1" si="2"/>
        <v>1.2052927248687719</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75">
      <c r="A33" s="551" t="s">
        <v>1078</v>
      </c>
      <c r="B33" s="560">
        <f t="shared" ca="1" si="2"/>
        <v>-0.66192071517200746</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75">
      <c r="A34" s="551" t="s">
        <v>1084</v>
      </c>
      <c r="B34" s="560">
        <f t="shared" ca="1" si="2"/>
        <v>0.70059628107814342</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75">
      <c r="A35" s="551" t="s">
        <v>175</v>
      </c>
      <c r="B35" s="560">
        <f t="shared" ca="1" si="2"/>
        <v>-0.64032305265563105</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75">
      <c r="A36" s="551" t="s">
        <v>1103</v>
      </c>
      <c r="B36" s="560">
        <f t="shared" ca="1" si="2"/>
        <v>-1.1211723295539555</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7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7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7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7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75">
      <c r="A43" s="562"/>
      <c r="B43" s="552">
        <v>2005</v>
      </c>
      <c r="C43" s="552">
        <f t="shared" ref="C43:V43" si="5">+B43+10</f>
        <v>2015</v>
      </c>
      <c r="D43" s="552">
        <f t="shared" si="5"/>
        <v>2025</v>
      </c>
      <c r="E43" s="552">
        <f t="shared" si="5"/>
        <v>2035</v>
      </c>
      <c r="F43" s="552">
        <f t="shared" si="5"/>
        <v>2045</v>
      </c>
      <c r="G43" s="552">
        <f t="shared" si="5"/>
        <v>2055</v>
      </c>
      <c r="H43" s="552">
        <f t="shared" si="5"/>
        <v>2065</v>
      </c>
      <c r="I43" s="552">
        <f t="shared" si="5"/>
        <v>2075</v>
      </c>
      <c r="J43" s="552">
        <f t="shared" si="5"/>
        <v>2085</v>
      </c>
      <c r="K43" s="552">
        <f t="shared" si="5"/>
        <v>2095</v>
      </c>
      <c r="L43" s="552">
        <f t="shared" si="5"/>
        <v>2105</v>
      </c>
      <c r="M43" s="552">
        <f t="shared" si="5"/>
        <v>2115</v>
      </c>
      <c r="N43" s="552">
        <f t="shared" si="5"/>
        <v>2125</v>
      </c>
      <c r="O43" s="552">
        <f t="shared" si="5"/>
        <v>2135</v>
      </c>
      <c r="P43" s="552">
        <f t="shared" si="5"/>
        <v>2145</v>
      </c>
      <c r="Q43" s="552">
        <f t="shared" si="5"/>
        <v>2155</v>
      </c>
      <c r="R43" s="552">
        <f t="shared" si="5"/>
        <v>2165</v>
      </c>
      <c r="S43" s="552">
        <f t="shared" si="5"/>
        <v>2175</v>
      </c>
      <c r="T43" s="552">
        <f t="shared" si="5"/>
        <v>2185</v>
      </c>
      <c r="U43" s="552">
        <f t="shared" si="5"/>
        <v>2195</v>
      </c>
      <c r="V43" s="552">
        <f t="shared" si="5"/>
        <v>2205</v>
      </c>
      <c r="W43" s="552">
        <f t="shared" ref="W43:AH43" si="6">+V43+10</f>
        <v>2215</v>
      </c>
      <c r="X43" s="552">
        <f t="shared" si="6"/>
        <v>2225</v>
      </c>
      <c r="Y43" s="552">
        <f t="shared" si="6"/>
        <v>2235</v>
      </c>
      <c r="Z43" s="552">
        <f t="shared" si="6"/>
        <v>2245</v>
      </c>
      <c r="AA43" s="552">
        <f t="shared" si="6"/>
        <v>2255</v>
      </c>
      <c r="AB43" s="552">
        <f t="shared" si="6"/>
        <v>2265</v>
      </c>
      <c r="AC43" s="552">
        <f t="shared" si="6"/>
        <v>2275</v>
      </c>
      <c r="AD43" s="552">
        <f t="shared" si="6"/>
        <v>2285</v>
      </c>
      <c r="AE43" s="552">
        <f t="shared" si="6"/>
        <v>2295</v>
      </c>
      <c r="AF43" s="552">
        <f t="shared" si="6"/>
        <v>2305</v>
      </c>
      <c r="AG43" s="552">
        <f t="shared" si="6"/>
        <v>2315</v>
      </c>
      <c r="AH43" s="552">
        <f t="shared" si="6"/>
        <v>2325</v>
      </c>
      <c r="AI43" s="552">
        <f t="shared" ref="AI43:BN43" si="7">+AH43+10</f>
        <v>2335</v>
      </c>
      <c r="AJ43" s="552">
        <f t="shared" si="7"/>
        <v>2345</v>
      </c>
      <c r="AK43" s="552">
        <f t="shared" si="7"/>
        <v>2355</v>
      </c>
      <c r="AL43" s="552">
        <f t="shared" si="7"/>
        <v>2365</v>
      </c>
      <c r="AM43" s="552">
        <f t="shared" si="7"/>
        <v>2375</v>
      </c>
      <c r="AN43" s="552">
        <f t="shared" si="7"/>
        <v>2385</v>
      </c>
      <c r="AO43" s="552">
        <f t="shared" si="7"/>
        <v>2395</v>
      </c>
      <c r="AP43" s="552">
        <f t="shared" si="7"/>
        <v>2405</v>
      </c>
      <c r="AQ43" s="552">
        <f t="shared" si="7"/>
        <v>2415</v>
      </c>
      <c r="AR43" s="552">
        <f t="shared" si="7"/>
        <v>2425</v>
      </c>
      <c r="AS43" s="552">
        <f t="shared" si="7"/>
        <v>2435</v>
      </c>
      <c r="AT43" s="552">
        <f t="shared" si="7"/>
        <v>2445</v>
      </c>
      <c r="AU43" s="552">
        <f t="shared" si="7"/>
        <v>2455</v>
      </c>
      <c r="AV43" s="552">
        <f t="shared" si="7"/>
        <v>2465</v>
      </c>
      <c r="AW43" s="552">
        <f t="shared" si="7"/>
        <v>2475</v>
      </c>
      <c r="AX43" s="552">
        <f t="shared" si="7"/>
        <v>2485</v>
      </c>
      <c r="AY43" s="552">
        <f t="shared" si="7"/>
        <v>2495</v>
      </c>
      <c r="AZ43" s="552">
        <f t="shared" si="7"/>
        <v>2505</v>
      </c>
      <c r="BA43" s="552">
        <f t="shared" si="7"/>
        <v>2515</v>
      </c>
      <c r="BB43" s="552">
        <f t="shared" si="7"/>
        <v>2525</v>
      </c>
      <c r="BC43" s="552">
        <f t="shared" si="7"/>
        <v>2535</v>
      </c>
      <c r="BD43" s="552">
        <f t="shared" si="7"/>
        <v>2545</v>
      </c>
      <c r="BE43" s="552">
        <f t="shared" si="7"/>
        <v>2555</v>
      </c>
      <c r="BF43" s="552">
        <f t="shared" si="7"/>
        <v>2565</v>
      </c>
      <c r="BG43" s="552">
        <f t="shared" si="7"/>
        <v>2575</v>
      </c>
      <c r="BH43" s="552">
        <f t="shared" si="7"/>
        <v>2585</v>
      </c>
      <c r="BI43" s="552">
        <f t="shared" si="7"/>
        <v>2595</v>
      </c>
      <c r="BJ43" s="552">
        <f t="shared" si="7"/>
        <v>2605</v>
      </c>
      <c r="BK43" s="552">
        <f t="shared" si="7"/>
        <v>2615</v>
      </c>
      <c r="BL43" s="552">
        <f t="shared" si="7"/>
        <v>2625</v>
      </c>
      <c r="BM43" s="552">
        <f t="shared" si="7"/>
        <v>2635</v>
      </c>
      <c r="BN43" s="552">
        <f t="shared" si="7"/>
        <v>2645</v>
      </c>
      <c r="BO43" s="552">
        <f t="shared" ref="BO43:CY43" si="8">+BN43+10</f>
        <v>2655</v>
      </c>
      <c r="BP43" s="552">
        <f t="shared" si="8"/>
        <v>2665</v>
      </c>
      <c r="BQ43" s="552">
        <f t="shared" si="8"/>
        <v>2675</v>
      </c>
      <c r="BR43" s="552">
        <f t="shared" si="8"/>
        <v>2685</v>
      </c>
      <c r="BS43" s="552">
        <f t="shared" si="8"/>
        <v>2695</v>
      </c>
      <c r="BT43" s="552">
        <f t="shared" si="8"/>
        <v>2705</v>
      </c>
      <c r="BU43" s="552">
        <f t="shared" si="8"/>
        <v>2715</v>
      </c>
      <c r="BV43" s="552">
        <f t="shared" si="8"/>
        <v>2725</v>
      </c>
      <c r="BW43" s="552">
        <f t="shared" si="8"/>
        <v>2735</v>
      </c>
      <c r="BX43" s="552">
        <f t="shared" si="8"/>
        <v>2745</v>
      </c>
      <c r="BY43" s="552">
        <f t="shared" si="8"/>
        <v>2755</v>
      </c>
      <c r="BZ43" s="552">
        <f t="shared" si="8"/>
        <v>2765</v>
      </c>
      <c r="CA43" s="552">
        <f t="shared" si="8"/>
        <v>2775</v>
      </c>
      <c r="CB43" s="552">
        <f t="shared" si="8"/>
        <v>2785</v>
      </c>
      <c r="CC43" s="552">
        <f t="shared" si="8"/>
        <v>2795</v>
      </c>
      <c r="CD43" s="552">
        <f t="shared" si="8"/>
        <v>2805</v>
      </c>
      <c r="CE43" s="552">
        <f t="shared" si="8"/>
        <v>2815</v>
      </c>
      <c r="CF43" s="552">
        <f t="shared" si="8"/>
        <v>2825</v>
      </c>
      <c r="CG43" s="552">
        <f t="shared" si="8"/>
        <v>2835</v>
      </c>
      <c r="CH43" s="552">
        <f t="shared" si="8"/>
        <v>2845</v>
      </c>
      <c r="CI43" s="552">
        <f t="shared" si="8"/>
        <v>2855</v>
      </c>
      <c r="CJ43" s="552">
        <f t="shared" si="8"/>
        <v>2865</v>
      </c>
      <c r="CK43" s="552">
        <f t="shared" si="8"/>
        <v>2875</v>
      </c>
      <c r="CL43" s="552">
        <f t="shared" si="8"/>
        <v>2885</v>
      </c>
      <c r="CM43" s="552">
        <f t="shared" si="8"/>
        <v>2895</v>
      </c>
      <c r="CN43" s="552">
        <f t="shared" si="8"/>
        <v>2905</v>
      </c>
      <c r="CO43" s="552">
        <f t="shared" si="8"/>
        <v>2915</v>
      </c>
      <c r="CP43" s="552">
        <f t="shared" si="8"/>
        <v>2925</v>
      </c>
      <c r="CQ43" s="552">
        <f t="shared" si="8"/>
        <v>2935</v>
      </c>
      <c r="CR43" s="552">
        <f t="shared" si="8"/>
        <v>2945</v>
      </c>
      <c r="CS43" s="552">
        <f t="shared" si="8"/>
        <v>2955</v>
      </c>
      <c r="CT43" s="552">
        <f t="shared" si="8"/>
        <v>2965</v>
      </c>
      <c r="CU43" s="552">
        <f t="shared" si="8"/>
        <v>2975</v>
      </c>
      <c r="CV43" s="552">
        <f t="shared" si="8"/>
        <v>2985</v>
      </c>
      <c r="CW43" s="552">
        <f t="shared" si="8"/>
        <v>2995</v>
      </c>
      <c r="CX43" s="552">
        <f t="shared" si="8"/>
        <v>3005</v>
      </c>
      <c r="CY43" s="552">
        <f t="shared" si="8"/>
        <v>3015</v>
      </c>
      <c r="CZ43" s="552"/>
      <c r="DA43" s="552"/>
    </row>
    <row r="44" spans="1:105" s="561" customFormat="1" ht="10.7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7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75">
      <c r="A46" s="563" t="s">
        <v>1124</v>
      </c>
      <c r="B46" s="563">
        <f>+B14</f>
        <v>1004</v>
      </c>
    </row>
    <row r="47" spans="1:105" s="563" customFormat="1" ht="10.7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7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7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7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7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7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7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7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7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7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7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7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7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7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7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7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7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7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75">
      <c r="A65" s="563" t="str">
        <f>+Global!A77</f>
        <v>Sum of utilities (international weights)</v>
      </c>
      <c r="B65" s="563">
        <f>+Global!B77</f>
        <v>2301.5179994214182</v>
      </c>
    </row>
    <row r="66" spans="1:105" s="563" customFormat="1" ht="10.7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7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7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7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7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7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7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7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75">
      <c r="A74" s="564" t="s">
        <v>1091</v>
      </c>
      <c r="B74" s="564">
        <f t="shared" ref="B74:G74" si="9">+B11</f>
        <v>17.484670378936521</v>
      </c>
      <c r="C74" s="564">
        <f t="shared" si="9"/>
        <v>29.817026533109157</v>
      </c>
      <c r="D74" s="564">
        <f t="shared" si="9"/>
        <v>41.641707458569861</v>
      </c>
      <c r="E74" s="564">
        <f t="shared" si="9"/>
        <v>49.833564216964774</v>
      </c>
      <c r="F74" s="564">
        <f t="shared" si="9"/>
        <v>63.392097204609591</v>
      </c>
      <c r="G74" s="564">
        <f t="shared" si="9"/>
        <v>78.864594042393932</v>
      </c>
    </row>
    <row r="75" spans="1:105" s="561" customFormat="1" ht="10.7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7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7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7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7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7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7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8" activePane="bottomRight" state="frozen"/>
      <selection pane="topRight" activeCell="B1" sqref="B1"/>
      <selection pane="bottomLeft" activeCell="A7" sqref="A7"/>
      <selection pane="bottomRight" activeCell="C4" sqref="C4"/>
    </sheetView>
  </sheetViews>
  <sheetFormatPr defaultColWidth="9.15234375" defaultRowHeight="12"/>
  <cols>
    <col min="1" max="1" width="34.69140625" style="228" customWidth="1"/>
    <col min="2" max="2" width="11.3046875" style="228" customWidth="1"/>
    <col min="3" max="3" width="13" style="228" customWidth="1"/>
    <col min="4" max="4" width="11.84375" style="228" customWidth="1"/>
    <col min="5" max="5" width="9.84375" style="228" bestFit="1" customWidth="1"/>
    <col min="6" max="6" width="9.3828125" style="228" bestFit="1" customWidth="1"/>
    <col min="7" max="7" width="8.3046875" style="228" customWidth="1"/>
    <col min="8" max="9" width="9.3828125" style="228" bestFit="1" customWidth="1"/>
    <col min="10" max="10" width="9.84375" style="228" bestFit="1" customWidth="1"/>
    <col min="11" max="11" width="12" style="228" bestFit="1" customWidth="1"/>
    <col min="12" max="12" width="12.84375" style="228" bestFit="1" customWidth="1"/>
    <col min="13" max="13" width="15.15234375" style="228" bestFit="1" customWidth="1"/>
    <col min="14" max="14" width="16.84375" style="228" bestFit="1" customWidth="1"/>
    <col min="15" max="15" width="19.15234375" style="228" bestFit="1" customWidth="1"/>
    <col min="16" max="16" width="22.3046875" style="228" bestFit="1" customWidth="1"/>
    <col min="17" max="372" width="9.3046875" style="228" bestFit="1" customWidth="1"/>
    <col min="373" max="16384" width="9.15234375" style="228"/>
  </cols>
  <sheetData>
    <row r="1" spans="1:61" ht="15" thickBot="1">
      <c r="A1" s="487" t="s">
        <v>736</v>
      </c>
      <c r="C1" s="488" t="s">
        <v>954</v>
      </c>
      <c r="D1" s="488"/>
      <c r="I1" s="489">
        <v>1</v>
      </c>
    </row>
    <row r="2" spans="1:61" ht="13.3" thickBot="1">
      <c r="A2" s="402" t="s">
        <v>272</v>
      </c>
      <c r="B2" s="233"/>
      <c r="C2" s="413" t="s">
        <v>966</v>
      </c>
      <c r="D2" s="488"/>
      <c r="I2" s="698">
        <v>1</v>
      </c>
    </row>
    <row r="3" spans="1:61" s="590" customFormat="1" ht="1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2.9">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2.9">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5">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9">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5">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9">
      <c r="A52" s="225" t="s">
        <v>829</v>
      </c>
    </row>
    <row r="54" spans="1:61" ht="15.45">
      <c r="A54" s="236" t="s">
        <v>946</v>
      </c>
    </row>
    <row r="55" spans="1:61" ht="15.45">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5">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2.9">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2.9">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2.9">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zoomScale="70" zoomScaleNormal="70" workbookViewId="0">
      <selection activeCell="A22" sqref="A22"/>
    </sheetView>
  </sheetViews>
  <sheetFormatPr defaultColWidth="10.53515625" defaultRowHeight="14.25" customHeight="1"/>
  <cols>
    <col min="1" max="1" width="54" style="320" customWidth="1"/>
    <col min="2" max="2" width="18" style="320" customWidth="1"/>
    <col min="3" max="3" width="9.15234375" style="320" customWidth="1"/>
    <col min="4" max="4" width="10.69140625" style="320" customWidth="1"/>
    <col min="5" max="5" width="10.69140625" style="326" customWidth="1"/>
    <col min="6" max="7" width="10.69140625" style="320" customWidth="1"/>
    <col min="8" max="10" width="10.3046875" style="320" customWidth="1"/>
    <col min="11" max="12" width="7.53515625" style="320" customWidth="1"/>
    <col min="13" max="14" width="9.3828125" style="320" customWidth="1"/>
    <col min="15" max="17" width="7.53515625" style="320" customWidth="1"/>
    <col min="18" max="18" width="7.53515625" style="322" customWidth="1"/>
    <col min="19" max="20" width="10.53515625" style="320"/>
    <col min="21" max="16384" width="10.535156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219" zoomScale="55" zoomScaleNormal="55" workbookViewId="0">
      <selection activeCell="C367" sqref="C367:BA367"/>
    </sheetView>
  </sheetViews>
  <sheetFormatPr defaultColWidth="8.84375" defaultRowHeight="12.45"/>
  <cols>
    <col min="1" max="1" width="14.53515625" customWidth="1"/>
    <col min="2" max="2" width="10.69140625" customWidth="1"/>
    <col min="3" max="3" width="10.84375" customWidth="1"/>
    <col min="4" max="4" width="12" customWidth="1"/>
    <col min="5" max="5" width="11.15234375" customWidth="1"/>
    <col min="6" max="6" width="11.69140625" customWidth="1"/>
    <col min="7" max="7" width="12.15234375" customWidth="1"/>
    <col min="8" max="8" width="11.3828125" customWidth="1"/>
    <col min="9" max="9" width="11.15234375" customWidth="1"/>
    <col min="10" max="10" width="11.3828125" customWidth="1"/>
    <col min="11" max="11" width="11.69140625" customWidth="1"/>
    <col min="12" max="12" width="14.69140625" customWidth="1"/>
    <col min="13" max="13" width="11.3828125" customWidth="1"/>
    <col min="14" max="14" width="10.3828125" customWidth="1"/>
    <col min="15" max="15" width="15.69140625" customWidth="1"/>
    <col min="16" max="16" width="14.3828125" customWidth="1"/>
    <col min="17" max="45" width="14.69140625" bestFit="1" customWidth="1"/>
    <col min="46" max="61" width="15.84375" bestFit="1" customWidth="1"/>
    <col min="122" max="122" width="9.304687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600000000000001">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600000000000001">
      <c r="A70" s="210" t="s">
        <v>284</v>
      </c>
      <c r="B70" s="1"/>
    </row>
    <row r="71" spans="1:66" ht="24.9">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600000000000001">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600000000000001">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4.1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4.1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4.1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4.1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4.1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19.75">
      <c r="A153" s="279" t="s">
        <v>216</v>
      </c>
      <c r="B153" s="342" t="s">
        <v>1156</v>
      </c>
    </row>
    <row r="154" spans="1:26" s="210" customFormat="1" ht="17.600000000000001">
      <c r="A154" s="210" t="s">
        <v>835</v>
      </c>
    </row>
    <row r="155" spans="1:26" s="210" customFormat="1" ht="17.600000000000001">
      <c r="A155" s="210" t="s">
        <v>836</v>
      </c>
    </row>
    <row r="156" spans="1:26" s="210" customFormat="1" ht="17.600000000000001">
      <c r="A156" s="210" t="s">
        <v>843</v>
      </c>
    </row>
    <row r="157" spans="1:26" s="210" customFormat="1" ht="17.600000000000001">
      <c r="A157" s="210" t="s">
        <v>844</v>
      </c>
    </row>
    <row r="158" spans="1:26" s="210" customFormat="1" ht="17.600000000000001"/>
    <row r="159" spans="1:26" s="210" customFormat="1" ht="17.600000000000001"/>
    <row r="160" spans="1:26" s="210" customFormat="1" ht="17.600000000000001">
      <c r="A160" s="210" t="s">
        <v>837</v>
      </c>
    </row>
    <row r="161" spans="1:19" s="210" customFormat="1" ht="17.600000000000001">
      <c r="A161" s="210" t="s">
        <v>838</v>
      </c>
    </row>
    <row r="162" spans="1:19" s="210" customFormat="1" ht="17.600000000000001"/>
    <row r="163" spans="1:19" s="210" customFormat="1" ht="17.600000000000001">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600000000000001">
      <c r="H185" s="177"/>
      <c r="I185" s="179" t="s">
        <v>244</v>
      </c>
      <c r="J185" s="158"/>
      <c r="K185" s="158"/>
      <c r="L185" s="158"/>
    </row>
    <row r="186" spans="2:17" ht="17.600000000000001">
      <c r="H186" s="177"/>
      <c r="I186" s="179" t="s">
        <v>281</v>
      </c>
      <c r="J186" s="158"/>
      <c r="K186" s="158"/>
      <c r="L186" s="158"/>
    </row>
    <row r="187" spans="2:17" ht="17.600000000000001">
      <c r="H187" s="177"/>
      <c r="I187" s="179" t="s">
        <v>283</v>
      </c>
      <c r="J187" s="158"/>
      <c r="K187" s="158"/>
      <c r="L187" s="158"/>
    </row>
    <row r="188" spans="2:17" ht="17.600000000000001">
      <c r="H188" s="177"/>
      <c r="I188" s="179" t="s">
        <v>282</v>
      </c>
      <c r="J188" s="158"/>
      <c r="K188" s="158"/>
      <c r="L188" s="158"/>
      <c r="M188" s="177"/>
      <c r="N188" s="177"/>
      <c r="O188" s="150"/>
    </row>
    <row r="189" spans="2:17">
      <c r="H189" s="177"/>
      <c r="I189" s="177"/>
      <c r="J189" s="177"/>
      <c r="L189" s="177"/>
      <c r="M189" s="177"/>
      <c r="N189" s="177"/>
      <c r="O189" s="150"/>
    </row>
    <row r="190" spans="2:17" ht="17.600000000000001">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600000000000001">
      <c r="A193" s="179" t="s">
        <v>841</v>
      </c>
      <c r="B193" s="158"/>
      <c r="C193" s="280"/>
      <c r="D193" s="158"/>
      <c r="E193" s="158"/>
      <c r="F193" s="158"/>
      <c r="G193" s="158"/>
      <c r="H193" s="158"/>
    </row>
    <row r="194" spans="1:61">
      <c r="H194" s="177"/>
      <c r="I194" s="177"/>
      <c r="J194" s="177"/>
      <c r="L194" s="177"/>
      <c r="M194" s="177"/>
      <c r="N194" s="177"/>
      <c r="O194" s="150"/>
    </row>
    <row r="195" spans="1:61" ht="17.600000000000001">
      <c r="A195" s="210" t="s">
        <v>842</v>
      </c>
      <c r="H195" s="177"/>
      <c r="I195" s="177"/>
      <c r="J195" s="177"/>
      <c r="L195" s="177"/>
      <c r="M195" s="177"/>
      <c r="N195" s="177"/>
      <c r="O195" s="150"/>
    </row>
    <row r="196" spans="1:61" ht="17.600000000000001">
      <c r="A196" s="210"/>
      <c r="H196" s="177"/>
      <c r="I196" s="177"/>
      <c r="J196" s="177"/>
      <c r="L196" s="177"/>
      <c r="M196" s="177"/>
      <c r="N196" s="177"/>
      <c r="O196" s="150"/>
    </row>
    <row r="197" spans="1:61" s="158" customFormat="1" ht="17.600000000000001">
      <c r="A197" s="179" t="s">
        <v>850</v>
      </c>
    </row>
    <row r="198" spans="1:61" s="158" customFormat="1" ht="17.600000000000001">
      <c r="A198" s="179" t="s">
        <v>851</v>
      </c>
    </row>
    <row r="199" spans="1:61" ht="17.600000000000001">
      <c r="A199" s="210"/>
      <c r="H199" s="177"/>
      <c r="I199" s="177"/>
      <c r="J199" s="177"/>
      <c r="L199" s="177"/>
      <c r="M199" s="177"/>
      <c r="N199" s="177"/>
      <c r="O199" s="150"/>
    </row>
    <row r="200" spans="1:61">
      <c r="H200" s="177"/>
      <c r="I200" s="177"/>
      <c r="J200" s="177"/>
      <c r="L200" s="177"/>
      <c r="M200" s="177"/>
      <c r="N200" s="177"/>
      <c r="O200" s="150"/>
    </row>
    <row r="201" spans="1:61" s="284" customFormat="1" ht="12.9">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2.9"/>
    <row r="204" spans="1:61" s="288" customFormat="1" ht="14.6">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6">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6">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6">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6">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6">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6">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6">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6">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6">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6">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6">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6">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6">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2.9">
      <c r="A218" s="294" t="s">
        <v>274</v>
      </c>
    </row>
    <row r="219" spans="1:61" s="295" customFormat="1" ht="14.6">
      <c r="B219" s="296" t="s">
        <v>218</v>
      </c>
    </row>
    <row r="220" spans="1:61" s="308" customFormat="1" ht="14.6">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6">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6">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6">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6">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6">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6">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6">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6">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6">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6">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6">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6">
      <c r="A232" s="297" t="s">
        <v>275</v>
      </c>
      <c r="DR232" s="296">
        <f>+(DQ168)^US!$B$18</f>
        <v>0</v>
      </c>
    </row>
    <row r="233" spans="1:122" s="295" customFormat="1" ht="14.6">
      <c r="B233" s="295" t="s">
        <v>218</v>
      </c>
      <c r="C233" s="293"/>
      <c r="D233" s="298"/>
      <c r="DR233" s="296"/>
    </row>
    <row r="234" spans="1:122" s="309" customFormat="1" ht="14.6">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6">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6">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6">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6">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6">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6">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6">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6">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6">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6">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6">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6">
      <c r="DR246" s="296"/>
    </row>
    <row r="247" spans="1:122" s="295" customFormat="1" ht="14.6">
      <c r="A247" s="295" t="s">
        <v>269</v>
      </c>
      <c r="DR247" s="296"/>
    </row>
    <row r="248" spans="1:122" s="295" customFormat="1" ht="14.6">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6">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6">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6">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6">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6">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6">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6">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6">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6">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6">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6">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6">
      <c r="DR260" s="301"/>
    </row>
    <row r="261" spans="1:122" s="300" customFormat="1" ht="14.6">
      <c r="A261" s="299" t="s">
        <v>785</v>
      </c>
      <c r="DR261" s="301"/>
    </row>
    <row r="262" spans="1:122" s="300" customFormat="1" ht="14.6">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6">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6">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6">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6">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6">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6">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6">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6">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6">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6">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6">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6">
      <c r="DR274" s="301"/>
    </row>
    <row r="275" spans="1:122" s="300" customFormat="1" ht="14.6">
      <c r="A275" s="299" t="s">
        <v>781</v>
      </c>
      <c r="DR275" s="301"/>
    </row>
    <row r="276" spans="1:122" s="302" customFormat="1" ht="14.6">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6">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6">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6">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6">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6">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6">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6">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6">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6">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6">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6">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6">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6">
      <c r="A289" s="299" t="s">
        <v>782</v>
      </c>
      <c r="DR289" s="301"/>
    </row>
    <row r="290" spans="1:122" s="300" customFormat="1" ht="14.6">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6">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6">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6">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6">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6">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6">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6">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6">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6">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6">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6">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6">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6">
      <c r="DR303" s="250"/>
    </row>
    <row r="304" spans="1:122" s="300" customFormat="1" ht="14.6">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6">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6">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6">
      <c r="A307" s="299" t="s">
        <v>791</v>
      </c>
      <c r="DR307" s="301"/>
    </row>
    <row r="308" spans="1:122" s="300" customFormat="1" ht="14.6">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6">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6">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6">
      <c r="DR311" s="305"/>
    </row>
    <row r="312" spans="1:122" s="304" customFormat="1" ht="14.6">
      <c r="DR312" s="305"/>
    </row>
    <row r="313" spans="1:122" s="304" customFormat="1" ht="14.6">
      <c r="DR313" s="305"/>
    </row>
    <row r="314" spans="1:122" s="304" customFormat="1" ht="14.6">
      <c r="DR314" s="305"/>
    </row>
    <row r="315" spans="1:122" s="304" customFormat="1" ht="14.6">
      <c r="DR315" s="305"/>
    </row>
    <row r="316" spans="1:122" s="304" customFormat="1" ht="14.6">
      <c r="DR316" s="305"/>
    </row>
    <row r="317" spans="1:122" s="304" customFormat="1" ht="14.6">
      <c r="DR317" s="305"/>
    </row>
    <row r="318" spans="1:122" s="304" customFormat="1" ht="14.6">
      <c r="DR318" s="305"/>
    </row>
    <row r="319" spans="1:122" s="304" customFormat="1" ht="14.6">
      <c r="DR319" s="305"/>
    </row>
    <row r="320" spans="1:122" s="304" customFormat="1" ht="14.6">
      <c r="DR320" s="305"/>
    </row>
    <row r="321" spans="122:122" s="304" customFormat="1" ht="14.6">
      <c r="DR321" s="305"/>
    </row>
    <row r="322" spans="122:122" s="304" customFormat="1" ht="14.6">
      <c r="DR322" s="305"/>
    </row>
    <row r="323" spans="122:122" s="304" customFormat="1" ht="14.6">
      <c r="DR323" s="305"/>
    </row>
    <row r="324" spans="122:122" s="304" customFormat="1" ht="14.6">
      <c r="DR324" s="305"/>
    </row>
    <row r="325" spans="122:122" s="304" customFormat="1" ht="14.6">
      <c r="DR325" s="305"/>
    </row>
    <row r="326" spans="122:122" s="304" customFormat="1" ht="14.6">
      <c r="DR326" s="305"/>
    </row>
    <row r="327" spans="122:122" s="304" customFormat="1" ht="14.6">
      <c r="DR327" s="305"/>
    </row>
    <row r="328" spans="122:122" s="304" customFormat="1" ht="14.6">
      <c r="DR328" s="305"/>
    </row>
    <row r="329" spans="122:122" s="304" customFormat="1" ht="14.6">
      <c r="DR329" s="305"/>
    </row>
    <row r="330" spans="122:122" s="304" customFormat="1" ht="14.6">
      <c r="DR330" s="305"/>
    </row>
    <row r="331" spans="122:122" s="304" customFormat="1" ht="14.6">
      <c r="DR331" s="305"/>
    </row>
    <row r="332" spans="122:122" s="304" customFormat="1" ht="14.6">
      <c r="DR332" s="305"/>
    </row>
    <row r="333" spans="122:122" s="304" customFormat="1" ht="14.6">
      <c r="DR333" s="305"/>
    </row>
    <row r="334" spans="122:122" s="304" customFormat="1" ht="14.6">
      <c r="DR334" s="305"/>
    </row>
    <row r="335" spans="122:122" s="304" customFormat="1" ht="14.6">
      <c r="DR335" s="305"/>
    </row>
    <row r="336" spans="122:122" s="304" customFormat="1" ht="14.6">
      <c r="DR336" s="305"/>
    </row>
    <row r="337" spans="1:122" s="304" customFormat="1" ht="14.6">
      <c r="DR337" s="305"/>
    </row>
    <row r="338" spans="1:122" s="304" customFormat="1" ht="14.6">
      <c r="DR338" s="305"/>
    </row>
    <row r="339" spans="1:122" s="304" customFormat="1" ht="14.6">
      <c r="DR339" s="305"/>
    </row>
    <row r="340" spans="1:122" s="304" customFormat="1" ht="14.6">
      <c r="DR340" s="305"/>
    </row>
    <row r="341" spans="1:122" s="295" customFormat="1" ht="14.6">
      <c r="A341" s="297" t="s">
        <v>792</v>
      </c>
      <c r="DR341" s="296"/>
    </row>
    <row r="342" spans="1:122" s="295" customFormat="1" ht="14.6">
      <c r="A342" s="297" t="s">
        <v>788</v>
      </c>
      <c r="DR342" s="296"/>
    </row>
    <row r="343" spans="1:122" s="295" customFormat="1" ht="14.6">
      <c r="A343" s="297" t="s">
        <v>787</v>
      </c>
      <c r="C343" s="295">
        <f>+SUM(B344:BI355)</f>
        <v>985.98652848085715</v>
      </c>
      <c r="D343" s="295">
        <f>+C343-C358</f>
        <v>0</v>
      </c>
      <c r="DR343" s="296"/>
    </row>
    <row r="344" spans="1:122" s="190" customFormat="1" ht="14.6">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6">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6">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6">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6">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6">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6">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6">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6">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6">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6">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6">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6">
      <c r="DR356" s="296"/>
    </row>
    <row r="357" spans="1:122" s="295" customFormat="1" ht="14.6">
      <c r="A357" s="297" t="s">
        <v>789</v>
      </c>
      <c r="DR357" s="296"/>
    </row>
    <row r="358" spans="1:122" s="295" customFormat="1" ht="14.6">
      <c r="A358" s="297" t="s">
        <v>787</v>
      </c>
      <c r="C358" s="295">
        <f>+SUM(B359:BI370)</f>
        <v>985.98652848085715</v>
      </c>
      <c r="DR358" s="296"/>
    </row>
    <row r="359" spans="1:122" s="510" customFormat="1" ht="14.6">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6">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6">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6">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6">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6">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6">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6">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6">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6">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6">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6">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6">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6">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6">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6">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6">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6">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6">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6">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6">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6">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6">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6">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SUM(B413:B424)</f>
        <v>7.9676363556275431</v>
      </c>
      <c r="C425" s="8">
        <f>SUM(C413:C424)</f>
        <v>10.003554134481567</v>
      </c>
      <c r="D425" s="8">
        <f t="shared" ref="D425:W425" si="123">SUM(D413:D424)</f>
        <v>11.718375356834388</v>
      </c>
      <c r="E425" s="8">
        <f t="shared" si="123"/>
        <v>13.177938010168919</v>
      </c>
      <c r="F425" s="8">
        <f t="shared" si="123"/>
        <v>14.442022892849556</v>
      </c>
      <c r="G425" s="8">
        <f t="shared" si="123"/>
        <v>15.434895583922161</v>
      </c>
      <c r="H425" s="8">
        <f t="shared" si="123"/>
        <v>16.285272075286983</v>
      </c>
      <c r="I425" s="8">
        <f t="shared" si="123"/>
        <v>17.122040514215687</v>
      </c>
      <c r="J425" s="8">
        <f t="shared" si="123"/>
        <v>17.954966209710832</v>
      </c>
      <c r="K425" s="8">
        <f t="shared" si="123"/>
        <v>18.788336543022332</v>
      </c>
      <c r="L425" s="8">
        <f t="shared" si="123"/>
        <v>19.61757948058003</v>
      </c>
      <c r="M425" s="8">
        <f t="shared" si="123"/>
        <v>20.425207238458132</v>
      </c>
      <c r="N425" s="8">
        <f t="shared" si="123"/>
        <v>21.231530793253178</v>
      </c>
      <c r="O425" s="8">
        <f t="shared" si="123"/>
        <v>21.954626894049458</v>
      </c>
      <c r="P425" s="8">
        <f t="shared" si="123"/>
        <v>22.61208208678039</v>
      </c>
      <c r="Q425" s="8">
        <f t="shared" si="123"/>
        <v>23.21099495279735</v>
      </c>
      <c r="R425" s="8">
        <f t="shared" si="123"/>
        <v>23.752610967350993</v>
      </c>
      <c r="S425" s="8">
        <f t="shared" si="123"/>
        <v>24.234150318558324</v>
      </c>
      <c r="T425" s="8">
        <f t="shared" si="123"/>
        <v>24.648763245471198</v>
      </c>
      <c r="U425" s="8">
        <f t="shared" si="123"/>
        <v>24.984720238878076</v>
      </c>
      <c r="V425" s="8">
        <f t="shared" si="123"/>
        <v>25.309202057348834</v>
      </c>
      <c r="W425" s="8">
        <f t="shared" si="123"/>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45"/>
  <cols>
    <col min="1" max="1" width="28.69140625" customWidth="1"/>
    <col min="2" max="2" width="0.3046875" customWidth="1"/>
    <col min="3" max="3" width="9" customWidth="1"/>
    <col min="4" max="4" width="0.15234375" hidden="1" customWidth="1"/>
    <col min="5" max="6" width="7.3046875" hidden="1" customWidth="1"/>
    <col min="7" max="7" width="9.53515625" hidden="1" customWidth="1"/>
    <col min="8" max="8" width="8.69140625" hidden="1" customWidth="1"/>
    <col min="9" max="9" width="0.15234375" hidden="1" customWidth="1"/>
    <col min="10" max="12" width="0.15234375" customWidth="1"/>
    <col min="14" max="15" width="0" hidden="1" customWidth="1"/>
    <col min="16" max="17" width="9.15234375" hidden="1" customWidth="1"/>
    <col min="18" max="18" width="10.53515625" bestFit="1" customWidth="1"/>
    <col min="19" max="21" width="0.3046875" customWidth="1"/>
    <col min="22" max="23" width="11.3828125" customWidth="1"/>
    <col min="24" max="24" width="12.3046875" customWidth="1"/>
    <col min="25" max="25" width="13" customWidth="1"/>
    <col min="26" max="26" width="12.53515625" customWidth="1"/>
    <col min="27" max="27" width="11.84375" customWidth="1"/>
    <col min="28" max="28" width="10.69140625" bestFit="1" customWidth="1"/>
    <col min="29" max="34" width="9.69140625" bestFit="1" customWidth="1"/>
    <col min="35" max="63" width="9.3046875" bestFit="1" customWidth="1"/>
    <col min="69" max="69" width="21.15234375" customWidth="1"/>
    <col min="71" max="71" width="11.15234375" bestFit="1" customWidth="1"/>
    <col min="72" max="72" width="10.15234375" bestFit="1" customWidth="1"/>
    <col min="73" max="81" width="9.3046875" bestFit="1" customWidth="1"/>
    <col min="82" max="82" width="13.15234375" customWidth="1"/>
    <col min="83" max="88" width="9.3046875" bestFit="1" customWidth="1"/>
    <col min="89" max="130" width="10.53515625" bestFit="1" customWidth="1"/>
  </cols>
  <sheetData>
    <row r="1" spans="1:131" ht="18.45">
      <c r="A1" s="334" t="s">
        <v>866</v>
      </c>
      <c r="BR1" s="1" t="s">
        <v>957</v>
      </c>
    </row>
    <row r="2" spans="1:131" ht="14.6">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5">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 t="shared" ref="BS3:BS14" si="2">+BS22*BS35</f>
        <v>1.6621334550980102</v>
      </c>
      <c r="BT3" s="20">
        <f t="shared" ref="BT3:DZ7" si="3">+BT22*BT35</f>
        <v>1.6238890395326826</v>
      </c>
      <c r="BU3" s="20">
        <f t="shared" si="3"/>
        <v>1.7936992966779222</v>
      </c>
      <c r="BV3" s="20">
        <f t="shared" si="3"/>
        <v>1.9159711959057728</v>
      </c>
      <c r="BW3" s="20">
        <f t="shared" si="3"/>
        <v>2.0064006216085652</v>
      </c>
      <c r="BX3" s="20">
        <f t="shared" si="3"/>
        <v>2.0633899388603818</v>
      </c>
      <c r="BY3" s="20">
        <f t="shared" si="3"/>
        <v>2.0996012665134169</v>
      </c>
      <c r="BZ3" s="20">
        <f t="shared" si="3"/>
        <v>2.1359057731545312</v>
      </c>
      <c r="CA3" s="20">
        <f t="shared" si="3"/>
        <v>2.1740156887022444</v>
      </c>
      <c r="CB3" s="20">
        <f t="shared" si="3"/>
        <v>2.2150522955676837</v>
      </c>
      <c r="CC3" s="20">
        <f t="shared" si="3"/>
        <v>2.253220858510971</v>
      </c>
      <c r="CD3" s="20">
        <f t="shared" si="3"/>
        <v>2.285772871257143</v>
      </c>
      <c r="CE3" s="20">
        <f t="shared" si="3"/>
        <v>2.3162981175333015</v>
      </c>
      <c r="CF3" s="20">
        <f t="shared" si="3"/>
        <v>2.3671375823659626</v>
      </c>
      <c r="CG3" s="20">
        <f t="shared" si="3"/>
        <v>2.4066439243410249</v>
      </c>
      <c r="CH3" s="20">
        <f t="shared" si="3"/>
        <v>2.4408186136343044</v>
      </c>
      <c r="CI3" s="20">
        <f t="shared" si="3"/>
        <v>2.4727367507347946</v>
      </c>
      <c r="CJ3" s="20">
        <f t="shared" si="3"/>
        <v>2.5039662163307019</v>
      </c>
      <c r="CK3" s="20">
        <f t="shared" si="3"/>
        <v>2.5352941187916924</v>
      </c>
      <c r="CL3" s="20">
        <f t="shared" si="3"/>
        <v>2.5671024837270617</v>
      </c>
      <c r="CM3" s="20">
        <f t="shared" si="3"/>
        <v>2.5973208853119116</v>
      </c>
      <c r="CN3" s="20">
        <f t="shared" si="3"/>
        <v>2.6254784802230571</v>
      </c>
      <c r="CO3" s="20">
        <f t="shared" si="3"/>
        <v>2.6535402138276587</v>
      </c>
      <c r="CP3" s="20">
        <f t="shared" si="3"/>
        <v>2.6817967893741437</v>
      </c>
      <c r="CQ3" s="20">
        <f t="shared" si="3"/>
        <v>2.7103855005081932</v>
      </c>
      <c r="CR3" s="20">
        <f t="shared" si="3"/>
        <v>2.7393697000443304</v>
      </c>
      <c r="CS3" s="20">
        <f t="shared" si="3"/>
        <v>2.7688111155226935</v>
      </c>
      <c r="CT3" s="20">
        <f t="shared" si="3"/>
        <v>2.7989077783966358</v>
      </c>
      <c r="CU3" s="20">
        <f t="shared" si="3"/>
        <v>2.8309199667077691</v>
      </c>
      <c r="CV3" s="20">
        <f t="shared" si="3"/>
        <v>2.8645992458159606</v>
      </c>
      <c r="CW3" s="20">
        <f t="shared" si="3"/>
        <v>2.8947847986793338</v>
      </c>
      <c r="CX3" s="20">
        <f t="shared" si="3"/>
        <v>2.9200422125680339</v>
      </c>
      <c r="CY3" s="20">
        <f t="shared" si="3"/>
        <v>2.9443612995334396</v>
      </c>
      <c r="CZ3" s="20">
        <f t="shared" si="3"/>
        <v>2.968220414733628</v>
      </c>
      <c r="DA3" s="20">
        <f t="shared" si="3"/>
        <v>2.9918374199241446</v>
      </c>
      <c r="DB3" s="20">
        <f t="shared" si="3"/>
        <v>3.01530901211596</v>
      </c>
      <c r="DC3" s="20">
        <f t="shared" si="3"/>
        <v>3.0386769810391039</v>
      </c>
      <c r="DD3" s="20">
        <f t="shared" si="3"/>
        <v>3.0619599846742083</v>
      </c>
      <c r="DE3" s="20">
        <f t="shared" si="3"/>
        <v>3.0851680799331644</v>
      </c>
      <c r="DF3" s="20">
        <f t="shared" si="3"/>
        <v>3.1083088667479326</v>
      </c>
      <c r="DG3" s="20">
        <f t="shared" si="3"/>
        <v>3.1313897215530626</v>
      </c>
      <c r="DH3" s="20">
        <f t="shared" si="3"/>
        <v>3.154418327294283</v>
      </c>
      <c r="DI3" s="20">
        <f t="shared" si="3"/>
        <v>3.1774025504214252</v>
      </c>
      <c r="DJ3" s="20">
        <f t="shared" si="3"/>
        <v>3.2003501378382766</v>
      </c>
      <c r="DK3" s="20">
        <f t="shared" si="3"/>
        <v>3.2232684268382763</v>
      </c>
      <c r="DL3" s="20">
        <f t="shared" si="3"/>
        <v>3.2461641312476637</v>
      </c>
      <c r="DM3" s="20">
        <f t="shared" si="3"/>
        <v>3.2690432111076881</v>
      </c>
      <c r="DN3" s="20">
        <f t="shared" si="3"/>
        <v>3.2919108124524858</v>
      </c>
      <c r="DO3" s="20">
        <f t="shared" si="3"/>
        <v>3.3147712587295399</v>
      </c>
      <c r="DP3" s="20">
        <f t="shared" si="3"/>
        <v>3.3376280767933579</v>
      </c>
      <c r="DQ3" s="20">
        <f t="shared" si="3"/>
        <v>3.3604840438352412</v>
      </c>
      <c r="DR3" s="20">
        <f t="shared" si="3"/>
        <v>3.3833412452214677</v>
      </c>
      <c r="DS3" s="20">
        <f t="shared" si="3"/>
        <v>3.4062011363020348</v>
      </c>
      <c r="DT3" s="20">
        <f t="shared" si="3"/>
        <v>3.4290646036539312</v>
      </c>
      <c r="DU3" s="20">
        <f t="shared" si="3"/>
        <v>3.4519320229834487</v>
      </c>
      <c r="DV3" s="20">
        <f t="shared" si="3"/>
        <v>3.4748033121483379</v>
      </c>
      <c r="DW3" s="20">
        <f t="shared" si="3"/>
        <v>3.497677978596625</v>
      </c>
      <c r="DX3" s="20">
        <f t="shared" si="3"/>
        <v>3.5205551610626515</v>
      </c>
      <c r="DY3" s="20">
        <f t="shared" si="3"/>
        <v>3.5434336656976444</v>
      </c>
      <c r="DZ3" s="20">
        <f t="shared" si="3"/>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si="2"/>
        <v>1.1460506191660516</v>
      </c>
      <c r="BT4" s="8">
        <f t="shared" ref="BT4:CH4" si="4">+BT23*BT36</f>
        <v>0.99417387994039974</v>
      </c>
      <c r="BU4" s="8">
        <f t="shared" si="4"/>
        <v>1.106587115461948</v>
      </c>
      <c r="BV4" s="8">
        <f t="shared" si="4"/>
        <v>1.1896400885691427</v>
      </c>
      <c r="BW4" s="8">
        <f t="shared" si="4"/>
        <v>1.2528505333136899</v>
      </c>
      <c r="BX4" s="8">
        <f t="shared" si="4"/>
        <v>1.293255969876953</v>
      </c>
      <c r="BY4" s="8">
        <f t="shared" si="4"/>
        <v>1.3187352765116875</v>
      </c>
      <c r="BZ4" s="8">
        <f t="shared" si="4"/>
        <v>1.3389632943621592</v>
      </c>
      <c r="CA4" s="8">
        <f t="shared" si="4"/>
        <v>1.355254647399603</v>
      </c>
      <c r="CB4" s="8">
        <f t="shared" si="4"/>
        <v>1.3684115841880125</v>
      </c>
      <c r="CC4" s="8">
        <f t="shared" si="4"/>
        <v>1.3991011379823655</v>
      </c>
      <c r="CD4" s="8">
        <f t="shared" si="4"/>
        <v>1.4476806924761045</v>
      </c>
      <c r="CE4" s="8">
        <f t="shared" si="4"/>
        <v>1.4936353702349152</v>
      </c>
      <c r="CF4" s="8">
        <f t="shared" si="4"/>
        <v>1.5463329468040414</v>
      </c>
      <c r="CG4" s="8">
        <f t="shared" si="4"/>
        <v>1.59179762788544</v>
      </c>
      <c r="CH4" s="8">
        <f t="shared" si="4"/>
        <v>1.6328222246683857</v>
      </c>
      <c r="CI4" s="8">
        <f t="shared" si="3"/>
        <v>1.6709301510743901</v>
      </c>
      <c r="CJ4" s="8">
        <f t="shared" si="3"/>
        <v>1.7069617206503647</v>
      </c>
      <c r="CK4" s="8">
        <f t="shared" si="3"/>
        <v>1.7413946061227932</v>
      </c>
      <c r="CL4" s="8">
        <f t="shared" si="3"/>
        <v>1.774513180184881</v>
      </c>
      <c r="CM4" s="8">
        <f t="shared" si="3"/>
        <v>1.8076876652666076</v>
      </c>
      <c r="CN4" s="8">
        <f t="shared" si="3"/>
        <v>1.8413495696023228</v>
      </c>
      <c r="CO4" s="8">
        <f t="shared" si="3"/>
        <v>1.8745614887804296</v>
      </c>
      <c r="CP4" s="8">
        <f t="shared" si="3"/>
        <v>1.9072302598582984</v>
      </c>
      <c r="CQ4" s="8">
        <f t="shared" si="3"/>
        <v>1.9393328133387358</v>
      </c>
      <c r="CR4" s="8">
        <f t="shared" si="3"/>
        <v>1.9708864440438998</v>
      </c>
      <c r="CS4" s="8">
        <f t="shared" si="3"/>
        <v>2.0019617509467444</v>
      </c>
      <c r="CT4" s="8">
        <f t="shared" si="3"/>
        <v>2.0327502451666342</v>
      </c>
      <c r="CU4" s="8">
        <f t="shared" si="3"/>
        <v>2.0644624050034022</v>
      </c>
      <c r="CV4" s="8">
        <f t="shared" si="3"/>
        <v>2.0969687113073889</v>
      </c>
      <c r="CW4" s="8">
        <f t="shared" si="3"/>
        <v>2.1253980134083577</v>
      </c>
      <c r="CX4" s="8">
        <f t="shared" si="3"/>
        <v>2.1484250153854871</v>
      </c>
      <c r="CY4" s="8">
        <f t="shared" si="3"/>
        <v>2.1699855980340605</v>
      </c>
      <c r="CZ4" s="8">
        <f t="shared" si="3"/>
        <v>2.1906250887055272</v>
      </c>
      <c r="DA4" s="8">
        <f t="shared" si="3"/>
        <v>2.2106067237250948</v>
      </c>
      <c r="DB4" s="8">
        <f t="shared" si="3"/>
        <v>2.2300675101663834</v>
      </c>
      <c r="DC4" s="8">
        <f t="shared" si="3"/>
        <v>2.2490846573638215</v>
      </c>
      <c r="DD4" s="8">
        <f t="shared" si="3"/>
        <v>2.2677079133032905</v>
      </c>
      <c r="DE4" s="8">
        <f t="shared" si="3"/>
        <v>2.2859747837501896</v>
      </c>
      <c r="DF4" s="8">
        <f t="shared" si="3"/>
        <v>2.303917311648465</v>
      </c>
      <c r="DG4" s="8">
        <f t="shared" si="3"/>
        <v>2.3215648357593124</v>
      </c>
      <c r="DH4" s="8">
        <f t="shared" si="3"/>
        <v>2.3389449324583791</v>
      </c>
      <c r="DI4" s="8">
        <f t="shared" si="3"/>
        <v>2.3560836077041061</v>
      </c>
      <c r="DJ4" s="8">
        <f t="shared" si="3"/>
        <v>2.3730052332316456</v>
      </c>
      <c r="DK4" s="8">
        <f t="shared" si="3"/>
        <v>2.3897324394322141</v>
      </c>
      <c r="DL4" s="8">
        <f t="shared" si="3"/>
        <v>2.4062860439308889</v>
      </c>
      <c r="DM4" s="8">
        <f t="shared" si="3"/>
        <v>2.4226850351735174</v>
      </c>
      <c r="DN4" s="8">
        <f t="shared" si="3"/>
        <v>2.4389466062619753</v>
      </c>
      <c r="DO4" s="8">
        <f t="shared" si="3"/>
        <v>2.4550862266652294</v>
      </c>
      <c r="DP4" s="8">
        <f t="shared" si="3"/>
        <v>2.4711177388728376</v>
      </c>
      <c r="DQ4" s="8">
        <f t="shared" si="3"/>
        <v>2.4870534690925501</v>
      </c>
      <c r="DR4" s="8">
        <f t="shared" si="3"/>
        <v>2.5029043437302101</v>
      </c>
      <c r="DS4" s="8">
        <f t="shared" si="3"/>
        <v>2.5186800058219112</v>
      </c>
      <c r="DT4" s="8">
        <f t="shared" si="3"/>
        <v>2.5343889275580866</v>
      </c>
      <c r="DU4" s="8">
        <f t="shared" si="3"/>
        <v>2.5500385165254369</v>
      </c>
      <c r="DV4" s="8">
        <f t="shared" si="3"/>
        <v>2.5656352143619037</v>
      </c>
      <c r="DW4" s="8">
        <f t="shared" si="3"/>
        <v>2.581184587260307</v>
      </c>
      <c r="DX4" s="8">
        <f t="shared" si="3"/>
        <v>2.5966914082500296</v>
      </c>
      <c r="DY4" s="8">
        <f t="shared" si="3"/>
        <v>2.612159731501468</v>
      </c>
      <c r="DZ4" s="8">
        <f t="shared" si="3"/>
        <v>2.6275929590873344</v>
      </c>
      <c r="EA4" s="8"/>
    </row>
    <row r="5" spans="1:131" s="17" customFormat="1" ht="17.600000000000001">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5">+S5*($X5/$S5)^(0.111111111111111)</f>
        <v>1.2148590771287295</v>
      </c>
      <c r="U5" s="8">
        <f t="shared" si="5"/>
        <v>1.1847943069408791</v>
      </c>
      <c r="V5" s="8">
        <f t="shared" si="5"/>
        <v>1.155473565771262</v>
      </c>
      <c r="W5" s="8">
        <f t="shared" si="5"/>
        <v>1.1268784407340819</v>
      </c>
      <c r="X5" s="8">
        <f t="shared" ref="X5:X15" si="6">+BT4</f>
        <v>0.99417387994039974</v>
      </c>
      <c r="Y5" s="17">
        <f t="shared" ref="Y5:Y15" si="7">+(X5*Z5)^0.5</f>
        <v>1.0488755913218974</v>
      </c>
      <c r="Z5" s="8">
        <f t="shared" ref="Z5:Z15" si="8">+BU4</f>
        <v>1.106587115461948</v>
      </c>
      <c r="AA5" s="17">
        <f t="shared" ref="AA5:AA15" si="9">+(Z5*AB5)^0.5</f>
        <v>1.1473623638797048</v>
      </c>
      <c r="AB5" s="8">
        <f t="shared" ref="AB5:AB15" si="10">+BV4</f>
        <v>1.1896400885691427</v>
      </c>
      <c r="AC5" s="17">
        <f t="shared" ref="AC5:AC15" si="11">+(AB5*AD5)^0.5</f>
        <v>1.2208362787102929</v>
      </c>
      <c r="AD5" s="8">
        <f t="shared" ref="AD5:AD15" si="12">+BW4</f>
        <v>1.2528505333136899</v>
      </c>
      <c r="AE5" s="17">
        <f t="shared" ref="AE5:AE15" si="13">+(AD5*AF5)^0.5</f>
        <v>1.272892937984752</v>
      </c>
      <c r="AF5" s="8">
        <f t="shared" ref="AF5:AF15" si="14">+BX4</f>
        <v>1.293255969876953</v>
      </c>
      <c r="AG5" s="17">
        <f t="shared" ref="AG5:AG15" si="15">+(AF5*AH5)^0.5</f>
        <v>1.3059334856860338</v>
      </c>
      <c r="AH5" s="8">
        <f t="shared" ref="AH5:AH15" si="16">+BY4</f>
        <v>1.3187352765116875</v>
      </c>
      <c r="AI5" s="17">
        <f t="shared" ref="AI5:AI15" si="17">+(AH5*AJ5)^0.5</f>
        <v>1.3288107954971176</v>
      </c>
      <c r="AJ5" s="8">
        <f t="shared" ref="AJ5:AJ15" si="18">+BZ4</f>
        <v>1.3389632943621592</v>
      </c>
      <c r="AK5" s="17">
        <f t="shared" ref="AK5:AK15" si="19">+(AJ5*AL5)^0.5</f>
        <v>1.3470843430839061</v>
      </c>
      <c r="AL5" s="8">
        <f t="shared" ref="AL5:AL15" si="20">+CA4</f>
        <v>1.355254647399603</v>
      </c>
      <c r="AM5" s="17">
        <f t="shared" ref="AM5:AM15" si="21">+(AL5*AN5)^0.5</f>
        <v>1.3618172267328157</v>
      </c>
      <c r="AN5" s="8">
        <f t="shared" ref="AN5:AN15" si="22">+CB4</f>
        <v>1.3684115841880125</v>
      </c>
      <c r="AO5" s="17">
        <f t="shared" ref="AO5:AO15" si="23">+(AN5*AP5)^0.5</f>
        <v>1.3836712776760598</v>
      </c>
      <c r="AP5" s="8">
        <f t="shared" ref="AP5:AP15" si="24">+CC4</f>
        <v>1.3991011379823655</v>
      </c>
      <c r="AQ5" s="17">
        <f t="shared" ref="AQ5:AQ15" si="25">+(AP5*AR5)^0.5</f>
        <v>1.4231836509313958</v>
      </c>
      <c r="AR5" s="8">
        <f t="shared" ref="AR5:AR15" si="26">+CD4</f>
        <v>1.4476806924761045</v>
      </c>
      <c r="AS5" s="17">
        <f t="shared" ref="AS5:AS15" si="27">+(AR5*AT5)^0.5</f>
        <v>1.4704785231646482</v>
      </c>
      <c r="AT5" s="8">
        <f t="shared" ref="AT5:AT15" si="28">+CE4</f>
        <v>1.4936353702349152</v>
      </c>
      <c r="AU5" s="17">
        <f t="shared" ref="AU5:AU15" si="29">+(AT5*AV5)^0.5</f>
        <v>1.5197557644260151</v>
      </c>
      <c r="AV5" s="8">
        <f t="shared" ref="AV5:AV15" si="30">+CF4</f>
        <v>1.5463329468040414</v>
      </c>
      <c r="AW5" s="17">
        <f t="shared" ref="AW5:AW15" si="31">+(AV5*AX5)^0.5</f>
        <v>1.5689006076370089</v>
      </c>
      <c r="AX5" s="8">
        <f t="shared" ref="AX5:AX15" si="32">+CG4</f>
        <v>1.59179762788544</v>
      </c>
      <c r="AY5" s="17">
        <f t="shared" ref="AY5:AY15" si="33">+(AX5*AZ5)^0.5</f>
        <v>1.6121794391399995</v>
      </c>
      <c r="AZ5" s="8">
        <f t="shared" ref="AZ5:AZ15" si="34">+CH4</f>
        <v>1.6328222246683857</v>
      </c>
      <c r="BA5" s="17">
        <f t="shared" ref="BA5:BA15" si="35">+(AZ5*BB5)^0.5</f>
        <v>1.6517662929551407</v>
      </c>
      <c r="BB5" s="8">
        <f t="shared" ref="BB5:BB15" si="36">+CI4</f>
        <v>1.6709301510743901</v>
      </c>
      <c r="BC5" s="17">
        <f t="shared" ref="BC5:BC15" si="37">+(BB5*BD5)^0.5</f>
        <v>1.6888498470155702</v>
      </c>
      <c r="BD5" s="8">
        <f t="shared" ref="BD5:BD15" si="38">+CJ4</f>
        <v>1.7069617206503647</v>
      </c>
      <c r="BE5" s="17">
        <f t="shared" ref="BE5:BE15" si="39">+(BD5*BF5)^0.5</f>
        <v>1.7240922055385053</v>
      </c>
      <c r="BF5" s="8">
        <f t="shared" ref="BF5:BF15" si="40">+CK4</f>
        <v>1.7413946061227932</v>
      </c>
      <c r="BG5" s="17">
        <f t="shared" ref="BG5:BG15" si="41">+(BF5*BH5)^0.5</f>
        <v>1.7578759001897024</v>
      </c>
      <c r="BH5" s="8">
        <f t="shared" ref="BH5:BH15" si="42">+CL4</f>
        <v>1.774513180184881</v>
      </c>
      <c r="BI5" s="17">
        <f t="shared" ref="BI5:BI15" si="43">+(BH5*BJ5)^0.5</f>
        <v>1.7910236144934635</v>
      </c>
      <c r="BJ5" s="8">
        <f t="shared" ref="BJ5:BJ15" si="44">+CM4</f>
        <v>1.8076876652666076</v>
      </c>
      <c r="BK5" s="17">
        <f t="shared" ref="BK5:BK15" si="45">+(BJ5*BL5)^0.5</f>
        <v>1.8244409840863847</v>
      </c>
      <c r="BL5" s="8">
        <f t="shared" ref="BL5:BL15" si="46">+CN4</f>
        <v>1.8413495696023228</v>
      </c>
      <c r="BN5" s="708" t="s">
        <v>1302</v>
      </c>
      <c r="BR5" s="17" t="s">
        <v>51</v>
      </c>
      <c r="BS5" s="8">
        <f t="shared" si="2"/>
        <v>0.36996592574248305</v>
      </c>
      <c r="BT5" s="8">
        <f t="shared" si="3"/>
        <v>0.38212689739253547</v>
      </c>
      <c r="BU5" s="8">
        <f t="shared" si="3"/>
        <v>0.38413431767823225</v>
      </c>
      <c r="BV5" s="8">
        <f t="shared" si="3"/>
        <v>0.37226152206942442</v>
      </c>
      <c r="BW5" s="8">
        <f t="shared" si="3"/>
        <v>0.34678851685106582</v>
      </c>
      <c r="BX5" s="8">
        <f t="shared" si="3"/>
        <v>0.33340003152526643</v>
      </c>
      <c r="BY5" s="8">
        <f t="shared" si="3"/>
        <v>0.32645083316216339</v>
      </c>
      <c r="BZ5" s="8">
        <f t="shared" si="3"/>
        <v>0.3190829939845985</v>
      </c>
      <c r="CA5" s="8">
        <f t="shared" si="3"/>
        <v>0.31162614441390923</v>
      </c>
      <c r="CB5" s="8">
        <f t="shared" si="3"/>
        <v>0.30427782345739995</v>
      </c>
      <c r="CC5" s="8">
        <f t="shared" si="3"/>
        <v>0.30398130303469717</v>
      </c>
      <c r="CD5" s="8">
        <f t="shared" si="3"/>
        <v>0.31034744642650725</v>
      </c>
      <c r="CE5" s="8">
        <f t="shared" si="3"/>
        <v>0.31629412063685058</v>
      </c>
      <c r="CF5" s="8">
        <f t="shared" si="3"/>
        <v>0.32476946072060414</v>
      </c>
      <c r="CG5" s="8">
        <f t="shared" si="3"/>
        <v>0.33158975324013151</v>
      </c>
      <c r="CH5" s="8">
        <f t="shared" si="3"/>
        <v>0.337540655438131</v>
      </c>
      <c r="CI5" s="8">
        <f t="shared" si="3"/>
        <v>0.34303349192837185</v>
      </c>
      <c r="CJ5" s="8">
        <f t="shared" si="3"/>
        <v>0.34828502770958741</v>
      </c>
      <c r="CK5" s="8">
        <f t="shared" si="3"/>
        <v>0.35341033755910906</v>
      </c>
      <c r="CL5" s="8">
        <f t="shared" si="3"/>
        <v>0.35847113369146172</v>
      </c>
      <c r="CM5" s="8">
        <f t="shared" si="3"/>
        <v>0.36364275515515498</v>
      </c>
      <c r="CN5" s="8">
        <f t="shared" si="3"/>
        <v>0.36897899617307173</v>
      </c>
      <c r="CO5" s="8">
        <f t="shared" si="3"/>
        <v>0.37436771050527334</v>
      </c>
      <c r="CP5" s="8">
        <f t="shared" si="3"/>
        <v>0.37979612522017631</v>
      </c>
      <c r="CQ5" s="8">
        <f t="shared" si="3"/>
        <v>0.38525910365053145</v>
      </c>
      <c r="CR5" s="8">
        <f t="shared" si="3"/>
        <v>0.39075655364667533</v>
      </c>
      <c r="CS5" s="8">
        <f t="shared" si="3"/>
        <v>0.39629727651075652</v>
      </c>
      <c r="CT5" s="8">
        <f t="shared" si="3"/>
        <v>0.40190717097410328</v>
      </c>
      <c r="CU5" s="8">
        <f t="shared" si="3"/>
        <v>0.40781804984180631</v>
      </c>
      <c r="CV5" s="8">
        <f t="shared" si="3"/>
        <v>0.41398764670250238</v>
      </c>
      <c r="CW5" s="8">
        <f t="shared" si="3"/>
        <v>0.41945909897960815</v>
      </c>
      <c r="CX5" s="8">
        <f t="shared" si="3"/>
        <v>0.42396567283805758</v>
      </c>
      <c r="CY5" s="8">
        <f t="shared" si="3"/>
        <v>0.42825844086731946</v>
      </c>
      <c r="CZ5" s="8">
        <f t="shared" si="3"/>
        <v>0.4324333500171656</v>
      </c>
      <c r="DA5" s="8">
        <f t="shared" si="3"/>
        <v>0.43653699316345984</v>
      </c>
      <c r="DB5" s="8">
        <f t="shared" si="3"/>
        <v>0.4405923446957844</v>
      </c>
      <c r="DC5" s="8">
        <f t="shared" si="3"/>
        <v>0.44461132611018828</v>
      </c>
      <c r="DD5" s="8">
        <f t="shared" si="3"/>
        <v>0.4486009261592927</v>
      </c>
      <c r="DE5" s="8">
        <f t="shared" si="3"/>
        <v>0.45256606626055623</v>
      </c>
      <c r="DF5" s="8">
        <f t="shared" si="3"/>
        <v>0.45651086202813462</v>
      </c>
      <c r="DG5" s="8">
        <f t="shared" si="3"/>
        <v>0.46043912231937362</v>
      </c>
      <c r="DH5" s="8">
        <f t="shared" si="3"/>
        <v>0.46435450560398328</v>
      </c>
      <c r="DI5" s="8">
        <f t="shared" si="3"/>
        <v>0.46826053683601015</v>
      </c>
      <c r="DJ5" s="8">
        <f t="shared" si="3"/>
        <v>0.47216057870236461</v>
      </c>
      <c r="DK5" s="8">
        <f t="shared" si="3"/>
        <v>0.47605779734746118</v>
      </c>
      <c r="DL5" s="8">
        <f t="shared" si="3"/>
        <v>0.47995513718873622</v>
      </c>
      <c r="DM5" s="8">
        <f t="shared" si="3"/>
        <v>0.48385530806333799</v>
      </c>
      <c r="DN5" s="8">
        <f t="shared" si="3"/>
        <v>0.48776078340138906</v>
      </c>
      <c r="DO5" s="8">
        <f t="shared" si="3"/>
        <v>0.49167380673318856</v>
      </c>
      <c r="DP5" s="8">
        <f t="shared" si="3"/>
        <v>0.49559640379867276</v>
      </c>
      <c r="DQ5" s="8">
        <f t="shared" si="3"/>
        <v>0.49953039797891113</v>
      </c>
      <c r="DR5" s="8">
        <f t="shared" si="3"/>
        <v>0.50347742732648204</v>
      </c>
      <c r="DS5" s="8">
        <f t="shared" si="3"/>
        <v>0.50743896197896021</v>
      </c>
      <c r="DT5" s="8">
        <f t="shared" si="3"/>
        <v>0.51141632114871682</v>
      </c>
      <c r="DU5" s="8">
        <f t="shared" si="3"/>
        <v>0.51541068919001765</v>
      </c>
      <c r="DV5" s="8">
        <f t="shared" si="3"/>
        <v>0.5194231304653355</v>
      </c>
      <c r="DW5" s="8">
        <f t="shared" si="3"/>
        <v>0.52345460288529155</v>
      </c>
      <c r="DX5" s="8">
        <f t="shared" si="3"/>
        <v>0.52750597009792999</v>
      </c>
      <c r="DY5" s="8">
        <f t="shared" si="3"/>
        <v>0.53157801236722957</v>
      </c>
      <c r="DZ5" s="8">
        <f t="shared" si="3"/>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5"/>
        <v>0.35296006399987617</v>
      </c>
      <c r="U6" s="8">
        <f t="shared" si="5"/>
        <v>0.35648053779050765</v>
      </c>
      <c r="V6" s="8">
        <f t="shared" si="5"/>
        <v>0.36003612528655404</v>
      </c>
      <c r="W6" s="8">
        <f t="shared" si="5"/>
        <v>0.36362717671709849</v>
      </c>
      <c r="X6" s="8">
        <f t="shared" si="6"/>
        <v>0.38212689739253547</v>
      </c>
      <c r="Y6" s="17">
        <f t="shared" si="7"/>
        <v>0.3831292927934139</v>
      </c>
      <c r="Z6" s="8">
        <f t="shared" si="8"/>
        <v>0.38413431767823225</v>
      </c>
      <c r="AA6" s="17">
        <f t="shared" si="9"/>
        <v>0.37815132655855982</v>
      </c>
      <c r="AB6" s="8">
        <f t="shared" si="10"/>
        <v>0.37226152206942442</v>
      </c>
      <c r="AC6" s="17">
        <f t="shared" si="11"/>
        <v>0.35929934750730624</v>
      </c>
      <c r="AD6" s="8">
        <f t="shared" si="12"/>
        <v>0.34678851685106582</v>
      </c>
      <c r="AE6" s="17">
        <f t="shared" si="13"/>
        <v>0.34002838477213299</v>
      </c>
      <c r="AF6" s="8">
        <f t="shared" si="14"/>
        <v>0.33340003152526643</v>
      </c>
      <c r="AG6" s="17">
        <f t="shared" si="15"/>
        <v>0.32990713552106565</v>
      </c>
      <c r="AH6" s="8">
        <f t="shared" si="16"/>
        <v>0.32645083316216339</v>
      </c>
      <c r="AI6" s="17">
        <f t="shared" si="17"/>
        <v>0.32274588956971978</v>
      </c>
      <c r="AJ6" s="8">
        <f t="shared" si="18"/>
        <v>0.3190829939845985</v>
      </c>
      <c r="AK6" s="17">
        <f t="shared" si="19"/>
        <v>0.31533252791849276</v>
      </c>
      <c r="AL6" s="8">
        <f t="shared" si="20"/>
        <v>0.31162614441390923</v>
      </c>
      <c r="AM6" s="17">
        <f t="shared" si="21"/>
        <v>0.30793006503861503</v>
      </c>
      <c r="AN6" s="8">
        <f t="shared" si="22"/>
        <v>0.30427782345739995</v>
      </c>
      <c r="AO6" s="17">
        <f t="shared" si="23"/>
        <v>0.30412952710833913</v>
      </c>
      <c r="AP6" s="8">
        <f t="shared" si="24"/>
        <v>0.30398130303469717</v>
      </c>
      <c r="AQ6" s="17">
        <f t="shared" si="25"/>
        <v>0.30714788157859813</v>
      </c>
      <c r="AR6" s="8">
        <f t="shared" si="26"/>
        <v>0.31034744642650725</v>
      </c>
      <c r="AS6" s="17">
        <f t="shared" si="27"/>
        <v>0.31330667509544735</v>
      </c>
      <c r="AT6" s="8">
        <f t="shared" si="28"/>
        <v>0.31629412063685058</v>
      </c>
      <c r="AU6" s="17">
        <f t="shared" si="29"/>
        <v>0.32050377687061299</v>
      </c>
      <c r="AV6" s="8">
        <f t="shared" si="30"/>
        <v>0.32476946072060414</v>
      </c>
      <c r="AW6" s="17">
        <f t="shared" si="31"/>
        <v>0.32816188892111725</v>
      </c>
      <c r="AX6" s="8">
        <f t="shared" si="32"/>
        <v>0.33158975324013151</v>
      </c>
      <c r="AY6" s="17">
        <f t="shared" si="33"/>
        <v>0.33455197301053557</v>
      </c>
      <c r="AZ6" s="8">
        <f t="shared" si="34"/>
        <v>0.337540655438131</v>
      </c>
      <c r="BA6" s="17">
        <f t="shared" si="35"/>
        <v>0.34027599048821155</v>
      </c>
      <c r="BB6" s="8">
        <f t="shared" si="36"/>
        <v>0.34303349192837185</v>
      </c>
      <c r="BC6" s="17">
        <f t="shared" si="37"/>
        <v>0.34564928647632054</v>
      </c>
      <c r="BD6" s="8">
        <f t="shared" si="38"/>
        <v>0.34828502770958741</v>
      </c>
      <c r="BE6" s="17">
        <f t="shared" si="39"/>
        <v>0.35083832346200283</v>
      </c>
      <c r="BF6" s="8">
        <f t="shared" si="40"/>
        <v>0.35341033755910906</v>
      </c>
      <c r="BG6" s="17">
        <f t="shared" si="41"/>
        <v>0.3559317411570595</v>
      </c>
      <c r="BH6" s="8">
        <f t="shared" si="42"/>
        <v>0.35847113369146172</v>
      </c>
      <c r="BI6" s="17">
        <f t="shared" si="43"/>
        <v>0.36104768479960514</v>
      </c>
      <c r="BJ6" s="8">
        <f t="shared" si="44"/>
        <v>0.36364275515515498</v>
      </c>
      <c r="BK6" s="17">
        <f t="shared" si="45"/>
        <v>0.36630115856049267</v>
      </c>
      <c r="BL6" s="8">
        <f t="shared" si="46"/>
        <v>0.36897899617307173</v>
      </c>
      <c r="BR6" s="17" t="s">
        <v>52</v>
      </c>
      <c r="BS6" s="8">
        <f t="shared" si="2"/>
        <v>0.43123618180564005</v>
      </c>
      <c r="BT6" s="8">
        <f t="shared" si="3"/>
        <v>0.42330360015769258</v>
      </c>
      <c r="BU6" s="8">
        <f t="shared" si="3"/>
        <v>0.44350907056613081</v>
      </c>
      <c r="BV6" s="8">
        <f t="shared" si="3"/>
        <v>0.44937555168341392</v>
      </c>
      <c r="BW6" s="8">
        <f t="shared" si="3"/>
        <v>0.45134076722900468</v>
      </c>
      <c r="BX6" s="8">
        <f t="shared" si="3"/>
        <v>0.45182363842797318</v>
      </c>
      <c r="BY6" s="8">
        <f t="shared" si="3"/>
        <v>0.45092789480458334</v>
      </c>
      <c r="BZ6" s="8">
        <f t="shared" si="3"/>
        <v>0.44798158497969987</v>
      </c>
      <c r="CA6" s="8">
        <f t="shared" si="3"/>
        <v>0.44359071308541204</v>
      </c>
      <c r="CB6" s="8">
        <f t="shared" si="3"/>
        <v>0.4381890465122264</v>
      </c>
      <c r="CC6" s="8">
        <f t="shared" si="3"/>
        <v>0.44472140509603325</v>
      </c>
      <c r="CD6" s="8">
        <f t="shared" si="3"/>
        <v>0.46331090338611408</v>
      </c>
      <c r="CE6" s="8">
        <f t="shared" si="3"/>
        <v>0.48124881704608979</v>
      </c>
      <c r="CF6" s="8">
        <f t="shared" si="3"/>
        <v>0.50213680114158188</v>
      </c>
      <c r="CG6" s="8">
        <f t="shared" si="3"/>
        <v>0.52084907063603214</v>
      </c>
      <c r="CH6" s="8">
        <f t="shared" si="3"/>
        <v>0.53828709765627192</v>
      </c>
      <c r="CI6" s="8">
        <f t="shared" si="3"/>
        <v>0.55493762454945894</v>
      </c>
      <c r="CJ6" s="8">
        <f t="shared" si="3"/>
        <v>0.57106896882870573</v>
      </c>
      <c r="CK6" s="8">
        <f t="shared" si="3"/>
        <v>0.58683378034155553</v>
      </c>
      <c r="CL6" s="8">
        <f t="shared" si="3"/>
        <v>0.60232326645039336</v>
      </c>
      <c r="CM6" s="8">
        <f t="shared" si="3"/>
        <v>0.61691018740471359</v>
      </c>
      <c r="CN6" s="8">
        <f t="shared" si="3"/>
        <v>0.63044572505749075</v>
      </c>
      <c r="CO6" s="8">
        <f t="shared" si="3"/>
        <v>0.64354694346164809</v>
      </c>
      <c r="CP6" s="8">
        <f t="shared" si="3"/>
        <v>0.65633379434564643</v>
      </c>
      <c r="CQ6" s="8">
        <f t="shared" si="3"/>
        <v>0.66888083671717513</v>
      </c>
      <c r="CR6" s="8">
        <f t="shared" si="3"/>
        <v>0.68123889569720819</v>
      </c>
      <c r="CS6" s="8">
        <f t="shared" si="3"/>
        <v>0.69345185106125562</v>
      </c>
      <c r="CT6" s="8">
        <f t="shared" si="3"/>
        <v>0.70555620670616959</v>
      </c>
      <c r="CU6" s="8">
        <f t="shared" si="3"/>
        <v>0.71790259794327305</v>
      </c>
      <c r="CV6" s="8">
        <f t="shared" si="3"/>
        <v>0.73043819516861863</v>
      </c>
      <c r="CW6" s="8">
        <f t="shared" si="3"/>
        <v>0.74168110026719269</v>
      </c>
      <c r="CX6" s="8">
        <f t="shared" si="3"/>
        <v>0.75122995825534689</v>
      </c>
      <c r="CY6" s="8">
        <f t="shared" si="3"/>
        <v>0.76028984675385713</v>
      </c>
      <c r="CZ6" s="8">
        <f t="shared" si="3"/>
        <v>0.76903347490787222</v>
      </c>
      <c r="DA6" s="8">
        <f t="shared" si="3"/>
        <v>0.77755294156777777</v>
      </c>
      <c r="DB6" s="8">
        <f t="shared" si="3"/>
        <v>0.78589974973528265</v>
      </c>
      <c r="DC6" s="8">
        <f t="shared" si="3"/>
        <v>0.79410516995977309</v>
      </c>
      <c r="DD6" s="8">
        <f t="shared" si="3"/>
        <v>0.80219048699273099</v>
      </c>
      <c r="DE6" s="8">
        <f t="shared" si="3"/>
        <v>0.81017203371976731</v>
      </c>
      <c r="DF6" s="8">
        <f t="shared" si="3"/>
        <v>0.81806358554875491</v>
      </c>
      <c r="DG6" s="8">
        <f t="shared" si="3"/>
        <v>0.82587745009250135</v>
      </c>
      <c r="DH6" s="8">
        <f t="shared" si="3"/>
        <v>0.83362493392529813</v>
      </c>
      <c r="DI6" s="8">
        <f t="shared" si="3"/>
        <v>0.84131652728767947</v>
      </c>
      <c r="DJ6" s="8">
        <f t="shared" si="3"/>
        <v>0.84896197204372847</v>
      </c>
      <c r="DK6" s="8">
        <f t="shared" si="3"/>
        <v>0.85657028940181967</v>
      </c>
      <c r="DL6" s="8">
        <f t="shared" si="3"/>
        <v>0.86414980013043763</v>
      </c>
      <c r="DM6" s="8">
        <f t="shared" si="3"/>
        <v>0.87170814921591311</v>
      </c>
      <c r="DN6" s="8">
        <f t="shared" si="3"/>
        <v>0.8792523376268615</v>
      </c>
      <c r="DO6" s="8">
        <f t="shared" si="3"/>
        <v>0.88678876015144215</v>
      </c>
      <c r="DP6" s="8">
        <f t="shared" si="3"/>
        <v>0.8943232471617768</v>
      </c>
      <c r="DQ6" s="8">
        <f t="shared" si="3"/>
        <v>0.90186110815420006</v>
      </c>
      <c r="DR6" s="8">
        <f t="shared" si="3"/>
        <v>0.90940717530851622</v>
      </c>
      <c r="DS6" s="8">
        <f t="shared" si="3"/>
        <v>0.91696584578634033</v>
      </c>
      <c r="DT6" s="8">
        <f t="shared" si="3"/>
        <v>0.92454112191940441</v>
      </c>
      <c r="DU6" s="8">
        <f t="shared" si="3"/>
        <v>0.93213664878319769</v>
      </c>
      <c r="DV6" s="8">
        <f t="shared" si="3"/>
        <v>0.93975574890768565</v>
      </c>
      <c r="DW6" s="8">
        <f t="shared" si="3"/>
        <v>0.94740145405762877</v>
      </c>
      <c r="DX6" s="8">
        <f t="shared" si="3"/>
        <v>0.95507653413630267</v>
      </c>
      <c r="DY6" s="8">
        <f t="shared" si="3"/>
        <v>0.96278352334316752</v>
      </c>
      <c r="DZ6" s="8">
        <f t="shared" si="3"/>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5"/>
        <v>0.47129662032569786</v>
      </c>
      <c r="U7" s="8">
        <f t="shared" si="5"/>
        <v>0.4650118604625405</v>
      </c>
      <c r="V7" s="8">
        <f t="shared" si="5"/>
        <v>0.45881090813127307</v>
      </c>
      <c r="W7" s="8">
        <f t="shared" si="5"/>
        <v>0.45269264575500251</v>
      </c>
      <c r="X7" s="8">
        <f t="shared" si="6"/>
        <v>0.42330360015769258</v>
      </c>
      <c r="Y7" s="17">
        <f t="shared" si="7"/>
        <v>0.43328857159315348</v>
      </c>
      <c r="Z7" s="8">
        <f t="shared" si="8"/>
        <v>0.44350907056613081</v>
      </c>
      <c r="AA7" s="17">
        <f t="shared" si="9"/>
        <v>0.44643267494914973</v>
      </c>
      <c r="AB7" s="8">
        <f t="shared" si="10"/>
        <v>0.44937555168341392</v>
      </c>
      <c r="AC7" s="17">
        <f t="shared" si="11"/>
        <v>0.45035708751028808</v>
      </c>
      <c r="AD7" s="8">
        <f t="shared" si="12"/>
        <v>0.45134076722900468</v>
      </c>
      <c r="AE7" s="17">
        <f t="shared" si="13"/>
        <v>0.45158213828746796</v>
      </c>
      <c r="AF7" s="8">
        <f t="shared" si="14"/>
        <v>0.45182363842797318</v>
      </c>
      <c r="AG7" s="17">
        <f t="shared" si="15"/>
        <v>0.45137554441869487</v>
      </c>
      <c r="AH7" s="8">
        <f t="shared" si="16"/>
        <v>0.45092789480458334</v>
      </c>
      <c r="AI7" s="17">
        <f t="shared" si="17"/>
        <v>0.4494523256432395</v>
      </c>
      <c r="AJ7" s="8">
        <f t="shared" si="18"/>
        <v>0.44798158497969987</v>
      </c>
      <c r="AK7" s="17">
        <f t="shared" si="19"/>
        <v>0.44578074288856195</v>
      </c>
      <c r="AL7" s="8">
        <f t="shared" si="20"/>
        <v>0.44359071308541204</v>
      </c>
      <c r="AM7" s="17">
        <f t="shared" si="21"/>
        <v>0.44088160724686087</v>
      </c>
      <c r="AN7" s="8">
        <f t="shared" si="22"/>
        <v>0.4381890465122264</v>
      </c>
      <c r="AO7" s="17">
        <f t="shared" si="23"/>
        <v>0.44144314295570203</v>
      </c>
      <c r="AP7" s="8">
        <f t="shared" si="24"/>
        <v>0.44472140509603325</v>
      </c>
      <c r="AQ7" s="17">
        <f t="shared" si="25"/>
        <v>0.45392100188269008</v>
      </c>
      <c r="AR7" s="8">
        <f t="shared" si="26"/>
        <v>0.46331090338611408</v>
      </c>
      <c r="AS7" s="17">
        <f t="shared" si="27"/>
        <v>0.47219468885103166</v>
      </c>
      <c r="AT7" s="8">
        <f t="shared" si="28"/>
        <v>0.48124881704608979</v>
      </c>
      <c r="AU7" s="17">
        <f t="shared" si="29"/>
        <v>0.49158187674556708</v>
      </c>
      <c r="AV7" s="8">
        <f t="shared" si="30"/>
        <v>0.50213680114158188</v>
      </c>
      <c r="AW7" s="17">
        <f t="shared" si="31"/>
        <v>0.51140735838149909</v>
      </c>
      <c r="AX7" s="8">
        <f t="shared" si="32"/>
        <v>0.52084907063603214</v>
      </c>
      <c r="AY7" s="17">
        <f t="shared" si="33"/>
        <v>0.5294963026779661</v>
      </c>
      <c r="AZ7" s="8">
        <f t="shared" si="34"/>
        <v>0.53828709765627192</v>
      </c>
      <c r="BA7" s="17">
        <f t="shared" si="35"/>
        <v>0.54654895782445156</v>
      </c>
      <c r="BB7" s="8">
        <f t="shared" si="36"/>
        <v>0.55493762454945894</v>
      </c>
      <c r="BC7" s="17">
        <f t="shared" si="37"/>
        <v>0.56294551869227183</v>
      </c>
      <c r="BD7" s="8">
        <f t="shared" si="38"/>
        <v>0.57106896882870573</v>
      </c>
      <c r="BE7" s="17">
        <f t="shared" si="39"/>
        <v>0.57889771273818602</v>
      </c>
      <c r="BF7" s="8">
        <f t="shared" si="40"/>
        <v>0.58683378034155553</v>
      </c>
      <c r="BG7" s="17">
        <f t="shared" si="41"/>
        <v>0.59452808128696355</v>
      </c>
      <c r="BH7" s="8">
        <f t="shared" si="42"/>
        <v>0.60232326645039336</v>
      </c>
      <c r="BI7" s="17">
        <f t="shared" si="43"/>
        <v>0.60957309584998209</v>
      </c>
      <c r="BJ7" s="8">
        <f t="shared" si="44"/>
        <v>0.61691018740471359</v>
      </c>
      <c r="BK7" s="17">
        <f t="shared" si="45"/>
        <v>0.62364123532181315</v>
      </c>
      <c r="BL7" s="8">
        <f t="shared" si="46"/>
        <v>0.63044572505749075</v>
      </c>
      <c r="BR7" s="17" t="s">
        <v>53</v>
      </c>
      <c r="BS7" s="8">
        <f t="shared" si="2"/>
        <v>0.25666629327477047</v>
      </c>
      <c r="BT7" s="8">
        <f t="shared" si="3"/>
        <v>0.23347990029250282</v>
      </c>
      <c r="BU7" s="8">
        <f t="shared" si="3"/>
        <v>0.26366163976737494</v>
      </c>
      <c r="BV7" s="8">
        <f t="shared" si="3"/>
        <v>0.28548421663134965</v>
      </c>
      <c r="BW7" s="8">
        <f t="shared" si="3"/>
        <v>0.30222282262733086</v>
      </c>
      <c r="BX7" s="8">
        <f t="shared" si="3"/>
        <v>0.31418853486415776</v>
      </c>
      <c r="BY7" s="8">
        <f t="shared" si="3"/>
        <v>0.32360863989673316</v>
      </c>
      <c r="BZ7" s="8">
        <f t="shared" si="3"/>
        <v>0.33128759965590066</v>
      </c>
      <c r="CA7" s="8">
        <f t="shared" si="3"/>
        <v>0.33756686125447877</v>
      </c>
      <c r="CB7" s="8">
        <f t="shared" si="3"/>
        <v>0.34270783644964598</v>
      </c>
      <c r="CC7" s="8">
        <f t="shared" si="3"/>
        <v>0.35271000836163591</v>
      </c>
      <c r="CD7" s="8">
        <f t="shared" si="3"/>
        <v>0.36782849078910845</v>
      </c>
      <c r="CE7" s="8">
        <f t="shared" si="3"/>
        <v>0.38221627300658229</v>
      </c>
      <c r="CF7" s="8">
        <f t="shared" si="3"/>
        <v>0.39776089051506131</v>
      </c>
      <c r="CG7" s="8">
        <f t="shared" si="3"/>
        <v>0.41175129761296825</v>
      </c>
      <c r="CH7" s="8">
        <f t="shared" si="3"/>
        <v>0.42465911082934266</v>
      </c>
      <c r="CI7" s="8">
        <f t="shared" si="3"/>
        <v>0.43674325192891333</v>
      </c>
      <c r="CJ7" s="8">
        <f t="shared" si="3"/>
        <v>0.44815230103397913</v>
      </c>
      <c r="CK7" s="8">
        <f t="shared" si="3"/>
        <v>0.45897753330334473</v>
      </c>
      <c r="CL7" s="8">
        <f t="shared" si="3"/>
        <v>0.46928045599082846</v>
      </c>
      <c r="CM7" s="8">
        <f t="shared" si="3"/>
        <v>0.48000369075176819</v>
      </c>
      <c r="CN7" s="8">
        <f t="shared" si="3"/>
        <v>0.49142921629651676</v>
      </c>
      <c r="CO7" s="8">
        <f t="shared" si="3"/>
        <v>0.5028213122226517</v>
      </c>
      <c r="CP7" s="8">
        <f t="shared" si="3"/>
        <v>0.5140839973786594</v>
      </c>
      <c r="CQ7" s="8">
        <f t="shared" si="3"/>
        <v>0.52517665707587413</v>
      </c>
      <c r="CR7" s="8">
        <f t="shared" si="3"/>
        <v>0.53608913246103473</v>
      </c>
      <c r="CS7" s="8">
        <f t="shared" si="3"/>
        <v>0.54683357937571853</v>
      </c>
      <c r="CT7" s="8">
        <f t="shared" si="3"/>
        <v>0.55746848116990999</v>
      </c>
      <c r="CU7" s="8">
        <f t="shared" si="3"/>
        <v>0.56822664684753565</v>
      </c>
      <c r="CV7" s="8">
        <f t="shared" si="3"/>
        <v>0.57908849434043752</v>
      </c>
      <c r="CW7" s="8">
        <f t="shared" si="3"/>
        <v>0.58891509713899803</v>
      </c>
      <c r="CX7" s="8">
        <f t="shared" si="3"/>
        <v>0.59738968380574742</v>
      </c>
      <c r="CY7" s="8">
        <f t="shared" si="3"/>
        <v>0.60543705710302409</v>
      </c>
      <c r="CZ7" s="8">
        <f t="shared" si="3"/>
        <v>0.6131894519314538</v>
      </c>
      <c r="DA7" s="8">
        <f t="shared" si="3"/>
        <v>0.6207182031295676</v>
      </c>
      <c r="DB7" s="8">
        <f t="shared" ref="BT7:DZ11" si="47">+DB26*DB39</f>
        <v>0.6280644941560054</v>
      </c>
      <c r="DC7" s="8">
        <f t="shared" si="47"/>
        <v>0.63525478718929485</v>
      </c>
      <c r="DD7" s="8">
        <f t="shared" si="47"/>
        <v>0.64230843033393015</v>
      </c>
      <c r="DE7" s="8">
        <f t="shared" si="47"/>
        <v>0.64924128937996506</v>
      </c>
      <c r="DF7" s="8">
        <f t="shared" si="47"/>
        <v>0.65606740343641645</v>
      </c>
      <c r="DG7" s="8">
        <f t="shared" si="47"/>
        <v>0.66279968915622667</v>
      </c>
      <c r="DH7" s="8">
        <f t="shared" si="47"/>
        <v>0.66945020875070393</v>
      </c>
      <c r="DI7" s="8">
        <f t="shared" si="47"/>
        <v>0.67603025380112525</v>
      </c>
      <c r="DJ7" s="8">
        <f t="shared" si="47"/>
        <v>0.68255036312694028</v>
      </c>
      <c r="DK7" s="8">
        <f t="shared" si="47"/>
        <v>0.68902032652967582</v>
      </c>
      <c r="DL7" s="8">
        <f t="shared" si="47"/>
        <v>0.6954491943086214</v>
      </c>
      <c r="DM7" s="8">
        <f t="shared" si="47"/>
        <v>0.70184529789376882</v>
      </c>
      <c r="DN7" s="8">
        <f t="shared" si="47"/>
        <v>0.70821628090480737</v>
      </c>
      <c r="DO7" s="8">
        <f t="shared" si="47"/>
        <v>0.71456913791629384</v>
      </c>
      <c r="DP7" s="8">
        <f t="shared" si="47"/>
        <v>0.72091025794507191</v>
      </c>
      <c r="DQ7" s="8">
        <f t="shared" si="47"/>
        <v>0.7272454700940254</v>
      </c>
      <c r="DR7" s="8">
        <f t="shared" si="47"/>
        <v>0.7335800893888188</v>
      </c>
      <c r="DS7" s="8">
        <f t="shared" si="47"/>
        <v>0.73991896142157887</v>
      </c>
      <c r="DT7" s="8">
        <f t="shared" si="47"/>
        <v>0.74626650489408619</v>
      </c>
      <c r="DU7" s="8">
        <f t="shared" si="47"/>
        <v>0.75262675152037717</v>
      </c>
      <c r="DV7" s="8">
        <f t="shared" si="47"/>
        <v>0.75900338301641279</v>
      </c>
      <c r="DW7" s="8">
        <f t="shared" si="47"/>
        <v>0.76539976509160612</v>
      </c>
      <c r="DX7" s="8">
        <f t="shared" si="47"/>
        <v>0.77181897848248038</v>
      </c>
      <c r="DY7" s="8">
        <f t="shared" si="47"/>
        <v>0.77826384714875541</v>
      </c>
      <c r="DZ7" s="8">
        <f t="shared" si="47"/>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5"/>
        <v>0.31448550121988744</v>
      </c>
      <c r="U8" s="8">
        <f t="shared" si="5"/>
        <v>0.30299240113587594</v>
      </c>
      <c r="V8" s="8">
        <f t="shared" si="5"/>
        <v>0.29191932470646453</v>
      </c>
      <c r="W8" s="8">
        <f t="shared" si="5"/>
        <v>0.28125092186342665</v>
      </c>
      <c r="X8" s="8">
        <f t="shared" si="6"/>
        <v>0.23347990029250282</v>
      </c>
      <c r="Y8" s="17">
        <f t="shared" si="7"/>
        <v>0.24811225960005381</v>
      </c>
      <c r="Z8" s="8">
        <f t="shared" si="8"/>
        <v>0.26366163976737494</v>
      </c>
      <c r="AA8" s="17">
        <f t="shared" si="9"/>
        <v>0.27435604000044567</v>
      </c>
      <c r="AB8" s="8">
        <f t="shared" si="10"/>
        <v>0.28548421663134965</v>
      </c>
      <c r="AC8" s="17">
        <f t="shared" si="11"/>
        <v>0.29373431152297969</v>
      </c>
      <c r="AD8" s="8">
        <f t="shared" si="12"/>
        <v>0.30222282262733086</v>
      </c>
      <c r="AE8" s="17">
        <f t="shared" si="13"/>
        <v>0.30814760398839924</v>
      </c>
      <c r="AF8" s="8">
        <f t="shared" si="14"/>
        <v>0.31418853486415776</v>
      </c>
      <c r="AG8" s="17">
        <f t="shared" si="15"/>
        <v>0.31886380233343736</v>
      </c>
      <c r="AH8" s="8">
        <f t="shared" si="16"/>
        <v>0.32360863989673316</v>
      </c>
      <c r="AI8" s="17">
        <f t="shared" si="17"/>
        <v>0.32742560916840252</v>
      </c>
      <c r="AJ8" s="8">
        <f t="shared" si="18"/>
        <v>0.33128759965590066</v>
      </c>
      <c r="AK8" s="17">
        <f t="shared" si="19"/>
        <v>0.33441249257223138</v>
      </c>
      <c r="AL8" s="8">
        <f t="shared" si="20"/>
        <v>0.33756686125447877</v>
      </c>
      <c r="AM8" s="17">
        <f t="shared" si="21"/>
        <v>0.34012763586280409</v>
      </c>
      <c r="AN8" s="8">
        <f t="shared" si="22"/>
        <v>0.34270783644964598</v>
      </c>
      <c r="AO8" s="17">
        <f t="shared" si="23"/>
        <v>0.34767295531828873</v>
      </c>
      <c r="AP8" s="8">
        <f t="shared" si="24"/>
        <v>0.35271000836163591</v>
      </c>
      <c r="AQ8" s="17">
        <f t="shared" si="25"/>
        <v>0.36018993609188243</v>
      </c>
      <c r="AR8" s="8">
        <f t="shared" si="26"/>
        <v>0.36782849078910845</v>
      </c>
      <c r="AS8" s="17">
        <f t="shared" si="27"/>
        <v>0.37495337690844843</v>
      </c>
      <c r="AT8" s="8">
        <f t="shared" si="28"/>
        <v>0.38221627300658229</v>
      </c>
      <c r="AU8" s="17">
        <f t="shared" si="29"/>
        <v>0.38991112464309857</v>
      </c>
      <c r="AV8" s="8">
        <f t="shared" si="30"/>
        <v>0.39776089051506131</v>
      </c>
      <c r="AW8" s="17">
        <f t="shared" si="31"/>
        <v>0.4046956421920877</v>
      </c>
      <c r="AX8" s="8">
        <f t="shared" si="32"/>
        <v>0.41175129761296825</v>
      </c>
      <c r="AY8" s="17">
        <f t="shared" si="33"/>
        <v>0.41815540164770221</v>
      </c>
      <c r="AZ8" s="8">
        <f t="shared" si="34"/>
        <v>0.42465911082934266</v>
      </c>
      <c r="BA8" s="17">
        <f t="shared" si="35"/>
        <v>0.43065879884758879</v>
      </c>
      <c r="BB8" s="8">
        <f t="shared" si="36"/>
        <v>0.43674325192891333</v>
      </c>
      <c r="BC8" s="17">
        <f t="shared" si="37"/>
        <v>0.442411000443033</v>
      </c>
      <c r="BD8" s="8">
        <f t="shared" si="38"/>
        <v>0.44815230103397913</v>
      </c>
      <c r="BE8" s="17">
        <f t="shared" si="39"/>
        <v>0.4535326202962624</v>
      </c>
      <c r="BF8" s="8">
        <f t="shared" si="40"/>
        <v>0.45897753330334473</v>
      </c>
      <c r="BG8" s="17">
        <f t="shared" si="41"/>
        <v>0.46410040521221185</v>
      </c>
      <c r="BH8" s="8">
        <f t="shared" si="42"/>
        <v>0.46928045599082846</v>
      </c>
      <c r="BI8" s="17">
        <f t="shared" si="43"/>
        <v>0.474611789648414</v>
      </c>
      <c r="BJ8" s="8">
        <f t="shared" si="44"/>
        <v>0.48000369075176819</v>
      </c>
      <c r="BK8" s="17">
        <f t="shared" si="45"/>
        <v>0.48568285698136088</v>
      </c>
      <c r="BL8" s="8">
        <f t="shared" si="46"/>
        <v>0.49142921629651676</v>
      </c>
      <c r="BR8" s="17" t="s">
        <v>54</v>
      </c>
      <c r="BS8" s="8">
        <f t="shared" si="2"/>
        <v>1.6007411280266048</v>
      </c>
      <c r="BT8" s="8">
        <f t="shared" si="47"/>
        <v>2.843737175726925</v>
      </c>
      <c r="BU8" s="8">
        <f t="shared" si="47"/>
        <v>3.2081467193314417</v>
      </c>
      <c r="BV8" s="8">
        <f t="shared" si="47"/>
        <v>3.4276862276347724</v>
      </c>
      <c r="BW8" s="8">
        <f t="shared" si="47"/>
        <v>3.5457433176437498</v>
      </c>
      <c r="BX8" s="8">
        <f t="shared" si="47"/>
        <v>3.5874953694933125</v>
      </c>
      <c r="BY8" s="8">
        <f t="shared" si="47"/>
        <v>3.61449935941654</v>
      </c>
      <c r="BZ8" s="8">
        <f t="shared" si="47"/>
        <v>3.6262200939033429</v>
      </c>
      <c r="CA8" s="8">
        <f t="shared" si="47"/>
        <v>3.6266395866323307</v>
      </c>
      <c r="CB8" s="8">
        <f t="shared" si="47"/>
        <v>3.6169572235266667</v>
      </c>
      <c r="CC8" s="8">
        <f t="shared" si="47"/>
        <v>3.6630877109948066</v>
      </c>
      <c r="CD8" s="8">
        <f t="shared" si="47"/>
        <v>3.7692089053112832</v>
      </c>
      <c r="CE8" s="8">
        <f t="shared" si="47"/>
        <v>3.877051150349208</v>
      </c>
      <c r="CF8" s="8">
        <f t="shared" si="47"/>
        <v>3.9548842945345992</v>
      </c>
      <c r="CG8" s="8">
        <f t="shared" si="47"/>
        <v>4.0325055494369604</v>
      </c>
      <c r="CH8" s="8">
        <f t="shared" si="47"/>
        <v>4.1075665183095573</v>
      </c>
      <c r="CI8" s="8">
        <f t="shared" si="47"/>
        <v>4.1788140622173744</v>
      </c>
      <c r="CJ8" s="8">
        <f t="shared" si="47"/>
        <v>4.2456543467324943</v>
      </c>
      <c r="CK8" s="8">
        <f t="shared" si="47"/>
        <v>4.3078414213470912</v>
      </c>
      <c r="CL8" s="8">
        <f t="shared" si="47"/>
        <v>4.3653124750578547</v>
      </c>
      <c r="CM8" s="8">
        <f t="shared" si="47"/>
        <v>4.4261293605790986</v>
      </c>
      <c r="CN8" s="8">
        <f t="shared" si="47"/>
        <v>4.4923171477038171</v>
      </c>
      <c r="CO8" s="8">
        <f t="shared" si="47"/>
        <v>4.55688397525212</v>
      </c>
      <c r="CP8" s="8">
        <f t="shared" si="47"/>
        <v>4.6186982393960161</v>
      </c>
      <c r="CQ8" s="8">
        <f t="shared" si="47"/>
        <v>4.6772200113824658</v>
      </c>
      <c r="CR8" s="8">
        <f t="shared" si="47"/>
        <v>4.7321945713951461</v>
      </c>
      <c r="CS8" s="8">
        <f t="shared" si="47"/>
        <v>4.7835847223994659</v>
      </c>
      <c r="CT8" s="8">
        <f t="shared" si="47"/>
        <v>4.8317385717447339</v>
      </c>
      <c r="CU8" s="8">
        <f t="shared" si="47"/>
        <v>4.8794873705333597</v>
      </c>
      <c r="CV8" s="8">
        <f t="shared" si="47"/>
        <v>4.9267857064795599</v>
      </c>
      <c r="CW8" s="8">
        <f t="shared" si="47"/>
        <v>4.9615973829865476</v>
      </c>
      <c r="CX8" s="8">
        <f t="shared" si="47"/>
        <v>4.9810947396661716</v>
      </c>
      <c r="CY8" s="8">
        <f t="shared" si="47"/>
        <v>4.995780146875707</v>
      </c>
      <c r="CZ8" s="8">
        <f t="shared" si="47"/>
        <v>5.00738282225731</v>
      </c>
      <c r="DA8" s="8">
        <f t="shared" si="47"/>
        <v>5.0166190900477829</v>
      </c>
      <c r="DB8" s="8">
        <f t="shared" si="47"/>
        <v>5.0238342849495075</v>
      </c>
      <c r="DC8" s="8">
        <f t="shared" si="47"/>
        <v>5.0291994442294561</v>
      </c>
      <c r="DD8" s="8">
        <f t="shared" si="47"/>
        <v>5.0328029930551796</v>
      </c>
      <c r="DE8" s="8">
        <f t="shared" si="47"/>
        <v>5.0346947145670873</v>
      </c>
      <c r="DF8" s="8">
        <f t="shared" si="47"/>
        <v>5.0349064489457058</v>
      </c>
      <c r="DG8" s="8">
        <f t="shared" si="47"/>
        <v>5.0334616358395987</v>
      </c>
      <c r="DH8" s="8">
        <f t="shared" si="47"/>
        <v>5.0303797043138898</v>
      </c>
      <c r="DI8" s="8">
        <f t="shared" si="47"/>
        <v>5.0256782347973674</v>
      </c>
      <c r="DJ8" s="8">
        <f t="shared" si="47"/>
        <v>5.0193742864968334</v>
      </c>
      <c r="DK8" s="8">
        <f t="shared" si="47"/>
        <v>5.0114855388569151</v>
      </c>
      <c r="DL8" s="8">
        <f t="shared" si="47"/>
        <v>5.002031544016619</v>
      </c>
      <c r="DM8" s="8">
        <f t="shared" si="47"/>
        <v>4.9910352286274415</v>
      </c>
      <c r="DN8" s="8">
        <f t="shared" si="47"/>
        <v>4.9785247172539648</v>
      </c>
      <c r="DO8" s="8">
        <f t="shared" si="47"/>
        <v>4.9645355262169337</v>
      </c>
      <c r="DP8" s="8">
        <f t="shared" si="47"/>
        <v>4.9491131721954389</v>
      </c>
      <c r="DQ8" s="8">
        <f t="shared" si="47"/>
        <v>4.9323162429822709</v>
      </c>
      <c r="DR8" s="8">
        <f t="shared" si="47"/>
        <v>4.9142199835524432</v>
      </c>
      <c r="DS8" s="8">
        <f t="shared" si="47"/>
        <v>4.8949204572020157</v>
      </c>
      <c r="DT8" s="8">
        <f t="shared" si="47"/>
        <v>4.874539348672756</v>
      </c>
      <c r="DU8" s="8">
        <f t="shared" si="47"/>
        <v>4.8532294845926636</v>
      </c>
      <c r="DV8" s="8">
        <f t="shared" si="47"/>
        <v>4.8311811577034316</v>
      </c>
      <c r="DW8" s="8">
        <f t="shared" si="47"/>
        <v>4.8086293574766446</v>
      </c>
      <c r="DX8" s="8">
        <f t="shared" si="47"/>
        <v>4.7858620339727356</v>
      </c>
      <c r="DY8" s="8">
        <f t="shared" si="47"/>
        <v>4.7632295581928705</v>
      </c>
      <c r="DZ8" s="8">
        <f t="shared" si="47"/>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5"/>
        <v>1.8984978463793178</v>
      </c>
      <c r="U9" s="8">
        <f t="shared" si="5"/>
        <v>1.9968480896860201</v>
      </c>
      <c r="V9" s="8">
        <f t="shared" si="5"/>
        <v>2.1002932928721529</v>
      </c>
      <c r="W9" s="8">
        <f t="shared" si="5"/>
        <v>2.2090973964761451</v>
      </c>
      <c r="X9" s="8">
        <f t="shared" si="6"/>
        <v>2.843737175726925</v>
      </c>
      <c r="Y9" s="17">
        <f t="shared" si="7"/>
        <v>3.0204513058397735</v>
      </c>
      <c r="Z9" s="8">
        <f t="shared" si="8"/>
        <v>3.2081467193314417</v>
      </c>
      <c r="AA9" s="17">
        <f t="shared" si="9"/>
        <v>3.3161001682826257</v>
      </c>
      <c r="AB9" s="8">
        <f t="shared" si="10"/>
        <v>3.4276862276347724</v>
      </c>
      <c r="AC9" s="17">
        <f t="shared" si="11"/>
        <v>3.4862150732012371</v>
      </c>
      <c r="AD9" s="8">
        <f t="shared" si="12"/>
        <v>3.5457433176437498</v>
      </c>
      <c r="AE9" s="17">
        <f t="shared" si="13"/>
        <v>3.566558247590919</v>
      </c>
      <c r="AF9" s="8">
        <f t="shared" si="14"/>
        <v>3.5874953694933125</v>
      </c>
      <c r="AG9" s="17">
        <f t="shared" si="15"/>
        <v>3.6009720513971479</v>
      </c>
      <c r="AH9" s="8">
        <f t="shared" si="16"/>
        <v>3.61449935941654</v>
      </c>
      <c r="AI9" s="17">
        <f t="shared" si="17"/>
        <v>3.6203549834949915</v>
      </c>
      <c r="AJ9" s="8">
        <f t="shared" si="18"/>
        <v>3.6262200939033429</v>
      </c>
      <c r="AK9" s="17">
        <f t="shared" si="19"/>
        <v>3.6264298342021553</v>
      </c>
      <c r="AL9" s="8">
        <f t="shared" si="20"/>
        <v>3.6266395866323307</v>
      </c>
      <c r="AM9" s="17">
        <f t="shared" si="21"/>
        <v>3.6217951695254071</v>
      </c>
      <c r="AN9" s="8">
        <f t="shared" si="22"/>
        <v>3.6169572235266667</v>
      </c>
      <c r="AO9" s="17">
        <f t="shared" si="23"/>
        <v>3.6399493893039816</v>
      </c>
      <c r="AP9" s="8">
        <f t="shared" si="24"/>
        <v>3.6630877109948066</v>
      </c>
      <c r="AQ9" s="17">
        <f t="shared" si="25"/>
        <v>3.7157694790201865</v>
      </c>
      <c r="AR9" s="8">
        <f t="shared" si="26"/>
        <v>3.7692089053112832</v>
      </c>
      <c r="AS9" s="17">
        <f t="shared" si="27"/>
        <v>3.8227497593020119</v>
      </c>
      <c r="AT9" s="8">
        <f t="shared" si="28"/>
        <v>3.877051150349208</v>
      </c>
      <c r="AU9" s="17">
        <f t="shared" si="29"/>
        <v>3.9157743427862877</v>
      </c>
      <c r="AV9" s="8">
        <f t="shared" si="30"/>
        <v>3.9548842945345992</v>
      </c>
      <c r="AW9" s="17">
        <f t="shared" si="31"/>
        <v>3.9935063371793778</v>
      </c>
      <c r="AX9" s="8">
        <f t="shared" si="32"/>
        <v>4.0325055494369604</v>
      </c>
      <c r="AY9" s="17">
        <f t="shared" si="33"/>
        <v>4.0698629927510757</v>
      </c>
      <c r="AZ9" s="8">
        <f t="shared" si="34"/>
        <v>4.1075665183095573</v>
      </c>
      <c r="BA9" s="17">
        <f t="shared" si="35"/>
        <v>4.1430371381638897</v>
      </c>
      <c r="BB9" s="8">
        <f t="shared" si="36"/>
        <v>4.1788140622173744</v>
      </c>
      <c r="BC9" s="17">
        <f t="shared" si="37"/>
        <v>4.2121016235888789</v>
      </c>
      <c r="BD9" s="8">
        <f t="shared" si="38"/>
        <v>4.2456543467324943</v>
      </c>
      <c r="BE9" s="17">
        <f t="shared" si="39"/>
        <v>4.2766348517937054</v>
      </c>
      <c r="BF9" s="8">
        <f t="shared" si="40"/>
        <v>4.3078414213470912</v>
      </c>
      <c r="BG9" s="17">
        <f t="shared" si="41"/>
        <v>4.3364817418245192</v>
      </c>
      <c r="BH9" s="8">
        <f t="shared" si="42"/>
        <v>4.3653124750578547</v>
      </c>
      <c r="BI9" s="17">
        <f t="shared" si="43"/>
        <v>4.3956157377500347</v>
      </c>
      <c r="BJ9" s="8">
        <f t="shared" si="44"/>
        <v>4.4261293605790986</v>
      </c>
      <c r="BK9" s="17">
        <f t="shared" si="45"/>
        <v>4.459100450145165</v>
      </c>
      <c r="BL9" s="8">
        <f t="shared" si="46"/>
        <v>4.4923171477038171</v>
      </c>
      <c r="BR9" s="17" t="s">
        <v>55</v>
      </c>
      <c r="BS9" s="8">
        <f t="shared" si="2"/>
        <v>0.40515158969265602</v>
      </c>
      <c r="BT9" s="8">
        <f t="shared" si="47"/>
        <v>0.72309374310061081</v>
      </c>
      <c r="BU9" s="8">
        <f t="shared" si="47"/>
        <v>0.95176955277897013</v>
      </c>
      <c r="BV9" s="8">
        <f t="shared" si="47"/>
        <v>1.1736542267846262</v>
      </c>
      <c r="BW9" s="8">
        <f t="shared" si="47"/>
        <v>1.3875149357994263</v>
      </c>
      <c r="BX9" s="8">
        <f t="shared" si="47"/>
        <v>1.5656463956313702</v>
      </c>
      <c r="BY9" s="8">
        <f t="shared" si="47"/>
        <v>1.7181344991488587</v>
      </c>
      <c r="BZ9" s="8">
        <f t="shared" si="47"/>
        <v>1.8663056144623387</v>
      </c>
      <c r="CA9" s="8">
        <f t="shared" si="47"/>
        <v>2.0102964682578959</v>
      </c>
      <c r="CB9" s="8">
        <f t="shared" si="47"/>
        <v>2.1502183359581082</v>
      </c>
      <c r="CC9" s="8">
        <f t="shared" si="47"/>
        <v>2.2846983207015983</v>
      </c>
      <c r="CD9" s="8">
        <f t="shared" si="47"/>
        <v>2.4122437831930847</v>
      </c>
      <c r="CE9" s="8">
        <f t="shared" si="47"/>
        <v>2.5321441508628455</v>
      </c>
      <c r="CF9" s="8">
        <f t="shared" si="47"/>
        <v>2.6502695652104582</v>
      </c>
      <c r="CG9" s="8">
        <f t="shared" si="47"/>
        <v>2.7574115283212026</v>
      </c>
      <c r="CH9" s="8">
        <f t="shared" si="47"/>
        <v>2.8549567039130648</v>
      </c>
      <c r="CI9" s="8">
        <f t="shared" si="47"/>
        <v>2.9437300969521893</v>
      </c>
      <c r="CJ9" s="8">
        <f t="shared" si="47"/>
        <v>3.0242895680376849</v>
      </c>
      <c r="CK9" s="8">
        <f t="shared" si="47"/>
        <v>3.0970748114143465</v>
      </c>
      <c r="CL9" s="8">
        <f t="shared" si="47"/>
        <v>3.1624799113025901</v>
      </c>
      <c r="CM9" s="8">
        <f t="shared" si="47"/>
        <v>3.2391642687186324</v>
      </c>
      <c r="CN9" s="8">
        <f t="shared" si="47"/>
        <v>3.3325193151271053</v>
      </c>
      <c r="CO9" s="8">
        <f t="shared" si="47"/>
        <v>3.4272406666090145</v>
      </c>
      <c r="CP9" s="8">
        <f t="shared" si="47"/>
        <v>3.5210552564454813</v>
      </c>
      <c r="CQ9" s="8">
        <f t="shared" si="47"/>
        <v>3.6128140644712499</v>
      </c>
      <c r="CR9" s="8">
        <f t="shared" si="47"/>
        <v>3.7019883092346406</v>
      </c>
      <c r="CS9" s="8">
        <f t="shared" si="47"/>
        <v>3.7884633012147466</v>
      </c>
      <c r="CT9" s="8">
        <f t="shared" si="47"/>
        <v>3.8726918870934472</v>
      </c>
      <c r="CU9" s="8">
        <f t="shared" si="47"/>
        <v>3.9573161316956895</v>
      </c>
      <c r="CV9" s="8">
        <f t="shared" si="47"/>
        <v>4.0420868071654077</v>
      </c>
      <c r="CW9" s="8">
        <f t="shared" si="47"/>
        <v>4.1193358895215582</v>
      </c>
      <c r="CX9" s="8">
        <f t="shared" si="47"/>
        <v>4.1867625071091288</v>
      </c>
      <c r="CY9" s="8">
        <f t="shared" si="47"/>
        <v>4.2503015394710397</v>
      </c>
      <c r="CZ9" s="8">
        <f t="shared" si="47"/>
        <v>4.3107434531229512</v>
      </c>
      <c r="DA9" s="8">
        <f t="shared" si="47"/>
        <v>4.3685092346346392</v>
      </c>
      <c r="DB9" s="8">
        <f t="shared" si="47"/>
        <v>4.42385593976178</v>
      </c>
      <c r="DC9" s="8">
        <f t="shared" si="47"/>
        <v>4.4769688317076168</v>
      </c>
      <c r="DD9" s="8">
        <f t="shared" si="47"/>
        <v>4.5280033444041337</v>
      </c>
      <c r="DE9" s="8">
        <f t="shared" si="47"/>
        <v>4.5771025308277666</v>
      </c>
      <c r="DF9" s="8">
        <f t="shared" si="47"/>
        <v>4.6244030906039484</v>
      </c>
      <c r="DG9" s="8">
        <f t="shared" si="47"/>
        <v>4.6700364930807563</v>
      </c>
      <c r="DH9" s="8">
        <f t="shared" si="47"/>
        <v>4.7141283125541067</v>
      </c>
      <c r="DI9" s="8">
        <f t="shared" si="47"/>
        <v>4.7567971749050688</v>
      </c>
      <c r="DJ9" s="8">
        <f t="shared" si="47"/>
        <v>4.7981538745310903</v>
      </c>
      <c r="DK9" s="8">
        <f t="shared" si="47"/>
        <v>4.8383008286382969</v>
      </c>
      <c r="DL9" s="8">
        <f t="shared" si="47"/>
        <v>4.8773318676785351</v>
      </c>
      <c r="DM9" s="8">
        <f t="shared" si="47"/>
        <v>4.9153322997258151</v>
      </c>
      <c r="DN9" s="8">
        <f t="shared" si="47"/>
        <v>4.9523791741345233</v>
      </c>
      <c r="DO9" s="8">
        <f t="shared" si="47"/>
        <v>4.9885416770741875</v>
      </c>
      <c r="DP9" s="8">
        <f t="shared" si="47"/>
        <v>5.0238816049604988</v>
      </c>
      <c r="DQ9" s="8">
        <f t="shared" si="47"/>
        <v>5.0584538755007848</v>
      </c>
      <c r="DR9" s="8">
        <f t="shared" si="47"/>
        <v>5.0923070478254964</v>
      </c>
      <c r="DS9" s="8">
        <f t="shared" si="47"/>
        <v>5.1254838324484293</v>
      </c>
      <c r="DT9" s="8">
        <f t="shared" si="47"/>
        <v>5.1580215787489179</v>
      </c>
      <c r="DU9" s="8">
        <f t="shared" si="47"/>
        <v>5.1899527326955619</v>
      </c>
      <c r="DV9" s="8">
        <f t="shared" si="47"/>
        <v>5.2213052610598654</v>
      </c>
      <c r="DW9" s="8">
        <f t="shared" si="47"/>
        <v>5.2521030407758547</v>
      </c>
      <c r="DX9" s="8">
        <f t="shared" si="47"/>
        <v>5.2823662136923639</v>
      </c>
      <c r="DY9" s="8">
        <f t="shared" si="47"/>
        <v>5.3121115079724843</v>
      </c>
      <c r="DZ9" s="8">
        <f t="shared" si="47"/>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5"/>
        <v>0.40288726815892667</v>
      </c>
      <c r="U10" s="8">
        <f t="shared" si="5"/>
        <v>0.43344592646342162</v>
      </c>
      <c r="V10" s="8">
        <f t="shared" si="5"/>
        <v>0.46632243313686156</v>
      </c>
      <c r="W10" s="8">
        <f t="shared" si="5"/>
        <v>0.50169259501631014</v>
      </c>
      <c r="X10" s="8">
        <f t="shared" si="6"/>
        <v>0.72309374310061081</v>
      </c>
      <c r="Y10" s="17">
        <f t="shared" si="7"/>
        <v>0.82958942163466609</v>
      </c>
      <c r="Z10" s="8">
        <f t="shared" si="8"/>
        <v>0.95176955277897013</v>
      </c>
      <c r="AA10" s="17">
        <f t="shared" si="9"/>
        <v>1.0569050849267174</v>
      </c>
      <c r="AB10" s="8">
        <f t="shared" si="10"/>
        <v>1.1736542267846262</v>
      </c>
      <c r="AC10" s="17">
        <f t="shared" si="11"/>
        <v>1.2761123654003967</v>
      </c>
      <c r="AD10" s="8">
        <f t="shared" si="12"/>
        <v>1.3875149357994263</v>
      </c>
      <c r="AE10" s="17">
        <f t="shared" si="13"/>
        <v>1.473892044255299</v>
      </c>
      <c r="AF10" s="8">
        <f t="shared" si="14"/>
        <v>1.5656463956313702</v>
      </c>
      <c r="AG10" s="17">
        <f t="shared" si="15"/>
        <v>1.6401192291422964</v>
      </c>
      <c r="AH10" s="8">
        <f t="shared" si="16"/>
        <v>1.7181344991488587</v>
      </c>
      <c r="AI10" s="17">
        <f t="shared" si="17"/>
        <v>1.7906881532424772</v>
      </c>
      <c r="AJ10" s="8">
        <f t="shared" si="18"/>
        <v>1.8663056144623387</v>
      </c>
      <c r="AK10" s="17">
        <f t="shared" si="19"/>
        <v>1.9369634961566833</v>
      </c>
      <c r="AL10" s="8">
        <f t="shared" si="20"/>
        <v>2.0102964682578959</v>
      </c>
      <c r="AM10" s="17">
        <f t="shared" si="21"/>
        <v>2.0790806446023096</v>
      </c>
      <c r="AN10" s="8">
        <f t="shared" si="22"/>
        <v>2.1502183359581082</v>
      </c>
      <c r="AO10" s="17">
        <f t="shared" si="23"/>
        <v>2.2164386346807068</v>
      </c>
      <c r="AP10" s="8">
        <f t="shared" si="24"/>
        <v>2.2846983207015983</v>
      </c>
      <c r="AQ10" s="17">
        <f t="shared" si="25"/>
        <v>2.3476050180096544</v>
      </c>
      <c r="AR10" s="8">
        <f t="shared" si="26"/>
        <v>2.4122437831930847</v>
      </c>
      <c r="AS10" s="17">
        <f t="shared" si="27"/>
        <v>2.4714669704585637</v>
      </c>
      <c r="AT10" s="8">
        <f t="shared" si="28"/>
        <v>2.5321441508628455</v>
      </c>
      <c r="AU10" s="17">
        <f t="shared" si="29"/>
        <v>2.5905336472930589</v>
      </c>
      <c r="AV10" s="8">
        <f t="shared" si="30"/>
        <v>2.6502695652104582</v>
      </c>
      <c r="AW10" s="17">
        <f t="shared" si="31"/>
        <v>2.7033097958373431</v>
      </c>
      <c r="AX10" s="8">
        <f t="shared" si="32"/>
        <v>2.7574115283212026</v>
      </c>
      <c r="AY10" s="17">
        <f t="shared" si="33"/>
        <v>2.8057602406883926</v>
      </c>
      <c r="AZ10" s="8">
        <f t="shared" si="34"/>
        <v>2.8549567039130648</v>
      </c>
      <c r="BA10" s="17">
        <f t="shared" si="35"/>
        <v>2.8990036175907594</v>
      </c>
      <c r="BB10" s="8">
        <f t="shared" si="36"/>
        <v>2.9437300969521893</v>
      </c>
      <c r="BC10" s="17">
        <f t="shared" si="37"/>
        <v>2.9837379615728774</v>
      </c>
      <c r="BD10" s="8">
        <f t="shared" si="38"/>
        <v>3.0242895680376849</v>
      </c>
      <c r="BE10" s="17">
        <f t="shared" si="39"/>
        <v>3.0604658213403866</v>
      </c>
      <c r="BF10" s="8">
        <f t="shared" si="40"/>
        <v>3.0970748114143465</v>
      </c>
      <c r="BG10" s="17">
        <f t="shared" si="41"/>
        <v>3.1296065048020218</v>
      </c>
      <c r="BH10" s="8">
        <f t="shared" si="42"/>
        <v>3.1624799113025901</v>
      </c>
      <c r="BI10" s="17">
        <f t="shared" si="43"/>
        <v>3.2005924341021337</v>
      </c>
      <c r="BJ10" s="8">
        <f t="shared" si="44"/>
        <v>3.2391642687186324</v>
      </c>
      <c r="BK10" s="17">
        <f t="shared" si="45"/>
        <v>3.2855102328823156</v>
      </c>
      <c r="BL10" s="8">
        <f t="shared" si="46"/>
        <v>3.3325193151271053</v>
      </c>
      <c r="BR10" s="17" t="s">
        <v>56</v>
      </c>
      <c r="BS10" s="8">
        <f t="shared" si="2"/>
        <v>0.58967496043455159</v>
      </c>
      <c r="BT10" s="8">
        <f t="shared" si="47"/>
        <v>0.80742718953750414</v>
      </c>
      <c r="BU10" s="8">
        <f t="shared" si="47"/>
        <v>1.0442826029982819</v>
      </c>
      <c r="BV10" s="8">
        <f t="shared" si="47"/>
        <v>1.2745456100982464</v>
      </c>
      <c r="BW10" s="8">
        <f t="shared" si="47"/>
        <v>1.4943414327878348</v>
      </c>
      <c r="BX10" s="8">
        <f t="shared" si="47"/>
        <v>1.6740554412692989</v>
      </c>
      <c r="BY10" s="8">
        <f t="shared" si="47"/>
        <v>1.8331190047103108</v>
      </c>
      <c r="BZ10" s="8">
        <f t="shared" si="47"/>
        <v>1.9960889946045444</v>
      </c>
      <c r="CA10" s="8">
        <f t="shared" si="47"/>
        <v>2.1643188522795391</v>
      </c>
      <c r="CB10" s="8">
        <f t="shared" si="47"/>
        <v>2.3389053955486343</v>
      </c>
      <c r="CC10" s="8">
        <f t="shared" si="47"/>
        <v>2.4651296303415497</v>
      </c>
      <c r="CD10" s="8">
        <f t="shared" si="47"/>
        <v>2.5326764971053795</v>
      </c>
      <c r="CE10" s="8">
        <f t="shared" si="47"/>
        <v>2.5913912548341846</v>
      </c>
      <c r="CF10" s="8">
        <f t="shared" si="47"/>
        <v>2.662872535646879</v>
      </c>
      <c r="CG10" s="8">
        <f t="shared" si="47"/>
        <v>2.7192945817799106</v>
      </c>
      <c r="CH10" s="8">
        <f t="shared" si="47"/>
        <v>2.7656515308938907</v>
      </c>
      <c r="CI10" s="8">
        <f t="shared" si="47"/>
        <v>2.8047150050248764</v>
      </c>
      <c r="CJ10" s="8">
        <f t="shared" si="47"/>
        <v>2.8380815341167644</v>
      </c>
      <c r="CK10" s="8">
        <f t="shared" si="47"/>
        <v>2.8667265502524404</v>
      </c>
      <c r="CL10" s="8">
        <f t="shared" si="47"/>
        <v>2.8912939256476213</v>
      </c>
      <c r="CM10" s="8">
        <f t="shared" si="47"/>
        <v>2.9276547861298039</v>
      </c>
      <c r="CN10" s="8">
        <f t="shared" si="47"/>
        <v>2.9798511656013207</v>
      </c>
      <c r="CO10" s="8">
        <f t="shared" si="47"/>
        <v>3.0347313741800495</v>
      </c>
      <c r="CP10" s="8">
        <f t="shared" si="47"/>
        <v>3.0903650657186983</v>
      </c>
      <c r="CQ10" s="8">
        <f t="shared" si="47"/>
        <v>3.1457809550254829</v>
      </c>
      <c r="CR10" s="8">
        <f t="shared" si="47"/>
        <v>3.2005252593971001</v>
      </c>
      <c r="CS10" s="8">
        <f t="shared" si="47"/>
        <v>3.2544777611231761</v>
      </c>
      <c r="CT10" s="8">
        <f t="shared" si="47"/>
        <v>3.307805590533007</v>
      </c>
      <c r="CU10" s="8">
        <f t="shared" si="47"/>
        <v>3.3627497017294945</v>
      </c>
      <c r="CV10" s="8">
        <f t="shared" si="47"/>
        <v>3.4189569294207525</v>
      </c>
      <c r="CW10" s="8">
        <f t="shared" si="47"/>
        <v>3.4703776639215316</v>
      </c>
      <c r="CX10" s="8">
        <f t="shared" si="47"/>
        <v>3.5152383553145787</v>
      </c>
      <c r="CY10" s="8">
        <f t="shared" si="47"/>
        <v>3.5581420927760092</v>
      </c>
      <c r="CZ10" s="8">
        <f t="shared" si="47"/>
        <v>3.5996590031499025</v>
      </c>
      <c r="DA10" s="8">
        <f t="shared" si="47"/>
        <v>3.6400696925173452</v>
      </c>
      <c r="DB10" s="8">
        <f t="shared" si="47"/>
        <v>3.679527117282078</v>
      </c>
      <c r="DC10" s="8">
        <f t="shared" si="47"/>
        <v>3.7181293135146989</v>
      </c>
      <c r="DD10" s="8">
        <f t="shared" si="47"/>
        <v>3.7559528139125464</v>
      </c>
      <c r="DE10" s="8">
        <f t="shared" si="47"/>
        <v>3.7930667719178</v>
      </c>
      <c r="DF10" s="8">
        <f t="shared" si="47"/>
        <v>3.829538019898076</v>
      </c>
      <c r="DG10" s="8">
        <f t="shared" si="47"/>
        <v>3.865432165102888</v>
      </c>
      <c r="DH10" s="8">
        <f t="shared" si="47"/>
        <v>3.900813179100211</v>
      </c>
      <c r="DI10" s="8">
        <f t="shared" si="47"/>
        <v>3.935742596847315</v>
      </c>
      <c r="DJ10" s="8">
        <f t="shared" si="47"/>
        <v>3.970278783789051</v>
      </c>
      <c r="DK10" s="8">
        <f t="shared" si="47"/>
        <v>4.00447642037199</v>
      </c>
      <c r="DL10" s="8">
        <f t="shared" si="47"/>
        <v>4.0383862184328514</v>
      </c>
      <c r="DM10" s="8">
        <f t="shared" si="47"/>
        <v>4.0720548329010606</v>
      </c>
      <c r="DN10" s="8">
        <f t="shared" si="47"/>
        <v>4.1055249195582109</v>
      </c>
      <c r="DO10" s="8">
        <f t="shared" si="47"/>
        <v>4.1388352928069843</v>
      </c>
      <c r="DP10" s="8">
        <f t="shared" si="47"/>
        <v>4.1720211459431447</v>
      </c>
      <c r="DQ10" s="8">
        <f t="shared" si="47"/>
        <v>4.2051143056311204</v>
      </c>
      <c r="DR10" s="8">
        <f t="shared" si="47"/>
        <v>4.2381435003469834</v>
      </c>
      <c r="DS10" s="8">
        <f t="shared" si="47"/>
        <v>4.2711346289761343</v>
      </c>
      <c r="DT10" s="8">
        <f t="shared" si="47"/>
        <v>4.3041110205951991</v>
      </c>
      <c r="DU10" s="8">
        <f t="shared" si="47"/>
        <v>4.3370936799815434</v>
      </c>
      <c r="DV10" s="8">
        <f t="shared" si="47"/>
        <v>4.3701015158676455</v>
      </c>
      <c r="DW10" s="8">
        <f t="shared" si="47"/>
        <v>4.4031515506504455</v>
      </c>
      <c r="DX10" s="8">
        <f t="shared" si="47"/>
        <v>4.4362591113887779</v>
      </c>
      <c r="DY10" s="8">
        <f t="shared" si="47"/>
        <v>4.4694380026382117</v>
      </c>
      <c r="DZ10" s="8">
        <f t="shared" si="47"/>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5"/>
        <v>0.45541241155887735</v>
      </c>
      <c r="U11" s="8">
        <f t="shared" si="5"/>
        <v>0.48920645166847432</v>
      </c>
      <c r="V11" s="8">
        <f t="shared" si="5"/>
        <v>0.52550819055382458</v>
      </c>
      <c r="W11" s="8">
        <f t="shared" si="5"/>
        <v>0.56450371289523038</v>
      </c>
      <c r="X11" s="8">
        <f t="shared" si="6"/>
        <v>0.80742718953750414</v>
      </c>
      <c r="Y11" s="17">
        <f t="shared" si="7"/>
        <v>0.9182495125083443</v>
      </c>
      <c r="Z11" s="8">
        <f t="shared" si="8"/>
        <v>1.0442826029982819</v>
      </c>
      <c r="AA11" s="17">
        <f t="shared" si="9"/>
        <v>1.1536835819900664</v>
      </c>
      <c r="AB11" s="8">
        <f t="shared" si="10"/>
        <v>1.2745456100982464</v>
      </c>
      <c r="AC11" s="17">
        <f t="shared" si="11"/>
        <v>1.3800747491160248</v>
      </c>
      <c r="AD11" s="8">
        <f t="shared" si="12"/>
        <v>1.4943414327878348</v>
      </c>
      <c r="AE11" s="17">
        <f t="shared" si="13"/>
        <v>1.5816480034042453</v>
      </c>
      <c r="AF11" s="8">
        <f t="shared" si="14"/>
        <v>1.6740554412692989</v>
      </c>
      <c r="AG11" s="17">
        <f t="shared" si="15"/>
        <v>1.7517827617400101</v>
      </c>
      <c r="AH11" s="8">
        <f t="shared" si="16"/>
        <v>1.8331190047103108</v>
      </c>
      <c r="AI11" s="17">
        <f t="shared" si="17"/>
        <v>1.9128692247779739</v>
      </c>
      <c r="AJ11" s="8">
        <f t="shared" si="18"/>
        <v>1.9960889946045444</v>
      </c>
      <c r="AK11" s="17">
        <f t="shared" si="19"/>
        <v>2.0785025960653325</v>
      </c>
      <c r="AL11" s="8">
        <f t="shared" si="20"/>
        <v>2.1643188522795391</v>
      </c>
      <c r="AM11" s="17">
        <f t="shared" si="21"/>
        <v>2.2499193410618616</v>
      </c>
      <c r="AN11" s="8">
        <f t="shared" si="22"/>
        <v>2.3389053955486343</v>
      </c>
      <c r="AO11" s="17">
        <f t="shared" si="23"/>
        <v>2.4011882460841467</v>
      </c>
      <c r="AP11" s="8">
        <f t="shared" si="24"/>
        <v>2.4651296303415497</v>
      </c>
      <c r="AQ11" s="17">
        <f t="shared" si="25"/>
        <v>2.4986748241986421</v>
      </c>
      <c r="AR11" s="8">
        <f t="shared" si="26"/>
        <v>2.5326764971053795</v>
      </c>
      <c r="AS11" s="17">
        <f t="shared" si="27"/>
        <v>2.5618656728882092</v>
      </c>
      <c r="AT11" s="8">
        <f t="shared" si="28"/>
        <v>2.5913912548341846</v>
      </c>
      <c r="AU11" s="17">
        <f t="shared" si="29"/>
        <v>2.6268887684128259</v>
      </c>
      <c r="AV11" s="8">
        <f t="shared" si="30"/>
        <v>2.662872535646879</v>
      </c>
      <c r="AW11" s="17">
        <f t="shared" si="31"/>
        <v>2.6909356845073593</v>
      </c>
      <c r="AX11" s="8">
        <f t="shared" si="32"/>
        <v>2.7192945817799106</v>
      </c>
      <c r="AY11" s="17">
        <f t="shared" si="33"/>
        <v>2.7423751061900834</v>
      </c>
      <c r="AZ11" s="8">
        <f t="shared" si="34"/>
        <v>2.7656515308938907</v>
      </c>
      <c r="BA11" s="17">
        <f t="shared" si="35"/>
        <v>2.785114781722311</v>
      </c>
      <c r="BB11" s="8">
        <f t="shared" si="36"/>
        <v>2.8047150050248764</v>
      </c>
      <c r="BC11" s="17">
        <f t="shared" si="37"/>
        <v>2.8213489440729074</v>
      </c>
      <c r="BD11" s="8">
        <f t="shared" si="38"/>
        <v>2.8380815341167644</v>
      </c>
      <c r="BE11" s="17">
        <f t="shared" si="39"/>
        <v>2.8523680838267884</v>
      </c>
      <c r="BF11" s="8">
        <f t="shared" si="40"/>
        <v>2.8667265502524404</v>
      </c>
      <c r="BG11" s="17">
        <f t="shared" si="41"/>
        <v>2.8789840328208913</v>
      </c>
      <c r="BH11" s="8">
        <f t="shared" si="42"/>
        <v>2.8912939256476213</v>
      </c>
      <c r="BI11" s="17">
        <f t="shared" si="43"/>
        <v>2.9094175533137707</v>
      </c>
      <c r="BJ11" s="8">
        <f t="shared" si="44"/>
        <v>2.9276547861298039</v>
      </c>
      <c r="BK11" s="17">
        <f t="shared" si="45"/>
        <v>2.9536376769886963</v>
      </c>
      <c r="BL11" s="8">
        <f t="shared" si="46"/>
        <v>2.9798511656013207</v>
      </c>
      <c r="BR11" s="17" t="s">
        <v>57</v>
      </c>
      <c r="BS11" s="8">
        <f t="shared" si="2"/>
        <v>0.19137708401697254</v>
      </c>
      <c r="BT11" s="8">
        <f t="shared" si="47"/>
        <v>0.2440378886848312</v>
      </c>
      <c r="BU11" s="8">
        <f t="shared" si="47"/>
        <v>0.35389319854131812</v>
      </c>
      <c r="BV11" s="8">
        <f t="shared" si="47"/>
        <v>0.48200312688199881</v>
      </c>
      <c r="BW11" s="8">
        <f t="shared" si="47"/>
        <v>0.62603054224477039</v>
      </c>
      <c r="BX11" s="8">
        <f t="shared" si="47"/>
        <v>0.75868965138535882</v>
      </c>
      <c r="BY11" s="8">
        <f t="shared" si="47"/>
        <v>0.87768254899933362</v>
      </c>
      <c r="BZ11" s="8">
        <f t="shared" si="47"/>
        <v>1.0040365182506339</v>
      </c>
      <c r="CA11" s="8">
        <f t="shared" si="47"/>
        <v>1.1378816387861397</v>
      </c>
      <c r="CB11" s="8">
        <f t="shared" si="47"/>
        <v>1.2792329595342757</v>
      </c>
      <c r="CC11" s="8">
        <f t="shared" si="47"/>
        <v>1.3887465820645788</v>
      </c>
      <c r="CD11" s="8">
        <f t="shared" si="47"/>
        <v>1.4567924010075117</v>
      </c>
      <c r="CE11" s="8">
        <f t="shared" si="47"/>
        <v>1.5193518370551473</v>
      </c>
      <c r="CF11" s="8">
        <f t="shared" si="47"/>
        <v>1.5746848880942874</v>
      </c>
      <c r="CG11" s="8">
        <f t="shared" si="47"/>
        <v>1.6235722107456403</v>
      </c>
      <c r="CH11" s="8">
        <f t="shared" si="47"/>
        <v>1.6661095947861382</v>
      </c>
      <c r="CI11" s="8">
        <f t="shared" si="47"/>
        <v>1.7024712819854848</v>
      </c>
      <c r="CJ11" s="8">
        <f t="shared" si="47"/>
        <v>1.7328965729657173</v>
      </c>
      <c r="CK11" s="8">
        <f t="shared" si="47"/>
        <v>1.7576747491247868</v>
      </c>
      <c r="CL11" s="8">
        <f t="shared" si="47"/>
        <v>1.77713119482853</v>
      </c>
      <c r="CM11" s="8">
        <f t="shared" si="47"/>
        <v>1.8020764172973329</v>
      </c>
      <c r="CN11" s="8">
        <f t="shared" si="47"/>
        <v>1.8353749510294461</v>
      </c>
      <c r="CO11" s="8">
        <f t="shared" si="47"/>
        <v>1.8812734678357721</v>
      </c>
      <c r="CP11" s="8">
        <f t="shared" si="47"/>
        <v>1.9286250417622051</v>
      </c>
      <c r="CQ11" s="8">
        <f t="shared" si="47"/>
        <v>1.9756446984818867</v>
      </c>
      <c r="CR11" s="8">
        <f t="shared" si="47"/>
        <v>2.0214555428337588</v>
      </c>
      <c r="CS11" s="8">
        <f t="shared" si="47"/>
        <v>2.0657017182389805</v>
      </c>
      <c r="CT11" s="8">
        <f t="shared" si="47"/>
        <v>2.1087156458276426</v>
      </c>
      <c r="CU11" s="8">
        <f t="shared" si="47"/>
        <v>2.1518230851481479</v>
      </c>
      <c r="CV11" s="8">
        <f t="shared" si="47"/>
        <v>2.1950009495995841</v>
      </c>
      <c r="CW11" s="8">
        <f t="shared" si="47"/>
        <v>2.2340649261280334</v>
      </c>
      <c r="CX11" s="8">
        <f t="shared" si="47"/>
        <v>2.2677562734660586</v>
      </c>
      <c r="CY11" s="8">
        <f t="shared" si="47"/>
        <v>2.2993344091228591</v>
      </c>
      <c r="CZ11" s="8">
        <f t="shared" si="47"/>
        <v>2.3292307216411081</v>
      </c>
      <c r="DA11" s="8">
        <f t="shared" si="47"/>
        <v>2.357652963591375</v>
      </c>
      <c r="DB11" s="8">
        <f t="shared" si="47"/>
        <v>2.3847251209408724</v>
      </c>
      <c r="DC11" s="8">
        <f t="shared" si="47"/>
        <v>2.4105381368168119</v>
      </c>
      <c r="DD11" s="8">
        <f t="shared" si="47"/>
        <v>2.435171691665432</v>
      </c>
      <c r="DE11" s="8">
        <f t="shared" si="47"/>
        <v>2.45870241375966</v>
      </c>
      <c r="DF11" s="8">
        <f t="shared" si="47"/>
        <v>2.4812060252419248</v>
      </c>
      <c r="DG11" s="8">
        <f t="shared" si="47"/>
        <v>2.5027570681195428</v>
      </c>
      <c r="DH11" s="8">
        <f t="shared" si="47"/>
        <v>2.5234278954271576</v>
      </c>
      <c r="DI11" s="8">
        <f t="shared" si="47"/>
        <v>2.5432876439341059</v>
      </c>
      <c r="DJ11" s="8">
        <f t="shared" si="47"/>
        <v>2.5624014442242995</v>
      </c>
      <c r="DK11" s="8">
        <f t="shared" si="47"/>
        <v>2.5808299183006782</v>
      </c>
      <c r="DL11" s="8">
        <f t="shared" si="47"/>
        <v>2.5986289329658558</v>
      </c>
      <c r="DM11" s="8">
        <f t="shared" si="47"/>
        <v>2.6158495526400385</v>
      </c>
      <c r="DN11" s="8">
        <f t="shared" si="47"/>
        <v>2.6325381351847112</v>
      </c>
      <c r="DO11" s="8">
        <f t="shared" si="47"/>
        <v>2.6487365231063786</v>
      </c>
      <c r="DP11" s="8">
        <f t="shared" si="47"/>
        <v>2.6644822932253818</v>
      </c>
      <c r="DQ11" s="8">
        <f t="shared" si="47"/>
        <v>2.6798090376901333</v>
      </c>
      <c r="DR11" s="8">
        <f t="shared" si="47"/>
        <v>2.6947466572105125</v>
      </c>
      <c r="DS11" s="8">
        <f t="shared" si="47"/>
        <v>2.7093216535212359</v>
      </c>
      <c r="DT11" s="8">
        <f t="shared" si="47"/>
        <v>2.7235574126210573</v>
      </c>
      <c r="DU11" s="8">
        <f t="shared" ref="BT11:DZ14" si="48">+DU30*DU43</f>
        <v>2.7374744735945549</v>
      </c>
      <c r="DV11" s="8">
        <f t="shared" si="48"/>
        <v>2.7510907801166735</v>
      </c>
      <c r="DW11" s="8">
        <f t="shared" si="48"/>
        <v>2.7644219133195</v>
      </c>
      <c r="DX11" s="8">
        <f t="shared" si="48"/>
        <v>2.777481305763656</v>
      </c>
      <c r="DY11" s="8">
        <f t="shared" si="48"/>
        <v>2.7902804369515528</v>
      </c>
      <c r="DZ11" s="8">
        <f t="shared" si="48"/>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5"/>
        <v>0.28987157815768483</v>
      </c>
      <c r="U12" s="8">
        <f t="shared" si="5"/>
        <v>0.2837017978461519</v>
      </c>
      <c r="V12" s="8">
        <f t="shared" si="5"/>
        <v>0.27766333840896795</v>
      </c>
      <c r="W12" s="8">
        <f t="shared" si="5"/>
        <v>0.27175340474303866</v>
      </c>
      <c r="X12" s="8">
        <f t="shared" si="6"/>
        <v>0.2440378886848312</v>
      </c>
      <c r="Y12" s="17">
        <f t="shared" si="7"/>
        <v>0.29387641789014829</v>
      </c>
      <c r="Z12" s="8">
        <f t="shared" si="8"/>
        <v>0.35389319854131812</v>
      </c>
      <c r="AA12" s="17">
        <f t="shared" si="9"/>
        <v>0.41301044572648205</v>
      </c>
      <c r="AB12" s="8">
        <f t="shared" si="10"/>
        <v>0.48200312688199881</v>
      </c>
      <c r="AC12" s="17">
        <f t="shared" si="11"/>
        <v>0.54931655617286157</v>
      </c>
      <c r="AD12" s="8">
        <f t="shared" si="12"/>
        <v>0.62603054224477039</v>
      </c>
      <c r="AE12" s="17">
        <f t="shared" si="13"/>
        <v>0.6891755174498525</v>
      </c>
      <c r="AF12" s="8">
        <f t="shared" si="14"/>
        <v>0.75868965138535882</v>
      </c>
      <c r="AG12" s="17">
        <f t="shared" si="15"/>
        <v>0.81602001637663124</v>
      </c>
      <c r="AH12" s="8">
        <f t="shared" si="16"/>
        <v>0.87768254899933362</v>
      </c>
      <c r="AI12" s="17">
        <f t="shared" si="17"/>
        <v>0.93873602819250113</v>
      </c>
      <c r="AJ12" s="8">
        <f t="shared" si="18"/>
        <v>1.0040365182506339</v>
      </c>
      <c r="AK12" s="17">
        <f t="shared" si="19"/>
        <v>1.0688660902040823</v>
      </c>
      <c r="AL12" s="8">
        <f t="shared" si="20"/>
        <v>1.1378816387861397</v>
      </c>
      <c r="AM12" s="17">
        <f t="shared" si="21"/>
        <v>1.2064889955503553</v>
      </c>
      <c r="AN12" s="8">
        <f t="shared" si="22"/>
        <v>1.2792329595342757</v>
      </c>
      <c r="AO12" s="17">
        <f t="shared" si="23"/>
        <v>1.3328654846673693</v>
      </c>
      <c r="AP12" s="8">
        <f t="shared" si="24"/>
        <v>1.3887465820645788</v>
      </c>
      <c r="AQ12" s="17">
        <f t="shared" si="25"/>
        <v>1.4223626357848524</v>
      </c>
      <c r="AR12" s="8">
        <f t="shared" si="26"/>
        <v>1.4567924010075117</v>
      </c>
      <c r="AS12" s="17">
        <f t="shared" si="27"/>
        <v>1.4877433282252492</v>
      </c>
      <c r="AT12" s="8">
        <f t="shared" si="28"/>
        <v>1.5193518370551473</v>
      </c>
      <c r="AU12" s="17">
        <f t="shared" si="29"/>
        <v>1.5467709518571373</v>
      </c>
      <c r="AV12" s="8">
        <f t="shared" si="30"/>
        <v>1.5746848880942874</v>
      </c>
      <c r="AW12" s="17">
        <f t="shared" si="31"/>
        <v>1.5989417203234748</v>
      </c>
      <c r="AX12" s="8">
        <f t="shared" si="32"/>
        <v>1.6235722107456403</v>
      </c>
      <c r="AY12" s="17">
        <f t="shared" si="33"/>
        <v>1.6447033891104661</v>
      </c>
      <c r="AZ12" s="8">
        <f t="shared" si="34"/>
        <v>1.6661095947861382</v>
      </c>
      <c r="BA12" s="17">
        <f t="shared" si="35"/>
        <v>1.6841923102080336</v>
      </c>
      <c r="BB12" s="8">
        <f t="shared" si="36"/>
        <v>1.7024712819854848</v>
      </c>
      <c r="BC12" s="17">
        <f t="shared" si="37"/>
        <v>1.7176165608555356</v>
      </c>
      <c r="BD12" s="8">
        <f t="shared" si="38"/>
        <v>1.7328965729657173</v>
      </c>
      <c r="BE12" s="17">
        <f t="shared" si="39"/>
        <v>1.7452416878893078</v>
      </c>
      <c r="BF12" s="8">
        <f t="shared" si="40"/>
        <v>1.7576747491247868</v>
      </c>
      <c r="BG12" s="17">
        <f t="shared" si="41"/>
        <v>1.7673761985021947</v>
      </c>
      <c r="BH12" s="8">
        <f t="shared" si="42"/>
        <v>1.77713119482853</v>
      </c>
      <c r="BI12" s="17">
        <f t="shared" si="43"/>
        <v>1.7895603417163461</v>
      </c>
      <c r="BJ12" s="8">
        <f t="shared" si="44"/>
        <v>1.8020764172973329</v>
      </c>
      <c r="BK12" s="17">
        <f t="shared" si="45"/>
        <v>1.8186494758881966</v>
      </c>
      <c r="BL12" s="8">
        <f t="shared" si="46"/>
        <v>1.8353749510294461</v>
      </c>
      <c r="BR12" s="17" t="s">
        <v>58</v>
      </c>
      <c r="BS12" s="8">
        <f t="shared" si="2"/>
        <v>0.41227239850714797</v>
      </c>
      <c r="BT12" s="8">
        <f t="shared" si="48"/>
        <v>0.53297093331331402</v>
      </c>
      <c r="BU12" s="8">
        <f t="shared" si="48"/>
        <v>0.67605785971701871</v>
      </c>
      <c r="BV12" s="8">
        <f t="shared" si="48"/>
        <v>0.81226941073699011</v>
      </c>
      <c r="BW12" s="8">
        <f t="shared" si="48"/>
        <v>0.9344028017412308</v>
      </c>
      <c r="BX12" s="8">
        <f t="shared" si="48"/>
        <v>1.0349445168335478</v>
      </c>
      <c r="BY12" s="8">
        <f t="shared" si="48"/>
        <v>1.1250175431401195</v>
      </c>
      <c r="BZ12" s="8">
        <f t="shared" si="48"/>
        <v>1.2118045553438643</v>
      </c>
      <c r="CA12" s="8">
        <f t="shared" si="48"/>
        <v>1.2955955616409389</v>
      </c>
      <c r="CB12" s="8">
        <f t="shared" si="48"/>
        <v>1.3766493519866656</v>
      </c>
      <c r="CC12" s="8">
        <f t="shared" si="48"/>
        <v>1.4569213461207504</v>
      </c>
      <c r="CD12" s="8">
        <f t="shared" si="48"/>
        <v>1.5353451290035312</v>
      </c>
      <c r="CE12" s="8">
        <f t="shared" si="48"/>
        <v>1.6082507491690567</v>
      </c>
      <c r="CF12" s="8">
        <f t="shared" si="48"/>
        <v>1.6873843662768295</v>
      </c>
      <c r="CG12" s="8">
        <f t="shared" si="48"/>
        <v>1.7570151303216106</v>
      </c>
      <c r="CH12" s="8">
        <f t="shared" si="48"/>
        <v>1.8196319918225901</v>
      </c>
      <c r="CI12" s="8">
        <f t="shared" si="48"/>
        <v>1.8766283257244134</v>
      </c>
      <c r="CJ12" s="8">
        <f t="shared" si="48"/>
        <v>1.9288236838982644</v>
      </c>
      <c r="CK12" s="8">
        <f t="shared" si="48"/>
        <v>1.9767388595471747</v>
      </c>
      <c r="CL12" s="8">
        <f t="shared" si="48"/>
        <v>2.0207405325497034</v>
      </c>
      <c r="CM12" s="8">
        <f t="shared" si="48"/>
        <v>2.0707433470425278</v>
      </c>
      <c r="CN12" s="8">
        <f t="shared" si="48"/>
        <v>2.1296506793097523</v>
      </c>
      <c r="CO12" s="8">
        <f t="shared" si="48"/>
        <v>2.1894571906702187</v>
      </c>
      <c r="CP12" s="8">
        <f t="shared" si="48"/>
        <v>2.2490177979706871</v>
      </c>
      <c r="CQ12" s="8">
        <f t="shared" si="48"/>
        <v>2.3077628955470297</v>
      </c>
      <c r="CR12" s="8">
        <f t="shared" si="48"/>
        <v>2.3654417572552764</v>
      </c>
      <c r="CS12" s="8">
        <f t="shared" si="48"/>
        <v>2.4220089566087535</v>
      </c>
      <c r="CT12" s="8">
        <f t="shared" si="48"/>
        <v>2.4775440110023665</v>
      </c>
      <c r="CU12" s="8">
        <f t="shared" si="48"/>
        <v>2.5334204542885832</v>
      </c>
      <c r="CV12" s="8">
        <f t="shared" si="48"/>
        <v>2.5894627717624972</v>
      </c>
      <c r="CW12" s="8">
        <f t="shared" si="48"/>
        <v>2.6399547858855641</v>
      </c>
      <c r="CX12" s="8">
        <f t="shared" si="48"/>
        <v>2.6832873759454738</v>
      </c>
      <c r="CY12" s="8">
        <f t="shared" si="48"/>
        <v>2.7241040128030165</v>
      </c>
      <c r="CZ12" s="8">
        <f t="shared" si="48"/>
        <v>2.7630919105263496</v>
      </c>
      <c r="DA12" s="8">
        <f t="shared" si="48"/>
        <v>2.8006333038610594</v>
      </c>
      <c r="DB12" s="8">
        <f t="shared" si="48"/>
        <v>2.8369577204277769</v>
      </c>
      <c r="DC12" s="8">
        <f t="shared" si="48"/>
        <v>2.872218508205882</v>
      </c>
      <c r="DD12" s="8">
        <f t="shared" si="48"/>
        <v>2.906531026206796</v>
      </c>
      <c r="DE12" s="8">
        <f t="shared" si="48"/>
        <v>2.9399911509301475</v>
      </c>
      <c r="DF12" s="8">
        <f t="shared" si="48"/>
        <v>2.9726838893404577</v>
      </c>
      <c r="DG12" s="8">
        <f t="shared" si="48"/>
        <v>3.0046871678467832</v>
      </c>
      <c r="DH12" s="8">
        <f t="shared" si="48"/>
        <v>3.0360733733019769</v>
      </c>
      <c r="DI12" s="8">
        <f t="shared" si="48"/>
        <v>3.0669099209845117</v>
      </c>
      <c r="DJ12" s="8">
        <f t="shared" si="48"/>
        <v>3.0972594564752285</v>
      </c>
      <c r="DK12" s="8">
        <f t="shared" si="48"/>
        <v>3.1271799627505019</v>
      </c>
      <c r="DL12" s="8">
        <f t="shared" si="48"/>
        <v>3.1567248804496457</v>
      </c>
      <c r="DM12" s="8">
        <f t="shared" si="48"/>
        <v>3.185943273524527</v>
      </c>
      <c r="DN12" s="8">
        <f t="shared" si="48"/>
        <v>3.2148800401905611</v>
      </c>
      <c r="DO12" s="8">
        <f t="shared" si="48"/>
        <v>3.2435761575796693</v>
      </c>
      <c r="DP12" s="8">
        <f t="shared" si="48"/>
        <v>3.272068946321768</v>
      </c>
      <c r="DQ12" s="8">
        <f t="shared" si="48"/>
        <v>3.3003923428634785</v>
      </c>
      <c r="DR12" s="8">
        <f t="shared" si="48"/>
        <v>3.3285771700560711</v>
      </c>
      <c r="DS12" s="8">
        <f t="shared" si="48"/>
        <v>3.3566513992745248</v>
      </c>
      <c r="DT12" s="8">
        <f t="shared" si="48"/>
        <v>3.3846403996440793</v>
      </c>
      <c r="DU12" s="8">
        <f t="shared" si="48"/>
        <v>3.4125671717528707</v>
      </c>
      <c r="DV12" s="8">
        <f t="shared" si="48"/>
        <v>3.4404525645572241</v>
      </c>
      <c r="DW12" s="8">
        <f t="shared" si="48"/>
        <v>3.468315475122834</v>
      </c>
      <c r="DX12" s="8">
        <f t="shared" si="48"/>
        <v>3.4961730314783805</v>
      </c>
      <c r="DY12" s="8">
        <f t="shared" si="48"/>
        <v>3.5240407592654961</v>
      </c>
      <c r="DZ12" s="8">
        <f t="shared" si="48"/>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5"/>
        <v>1.0969358725258593</v>
      </c>
      <c r="U13" s="8">
        <f t="shared" si="5"/>
        <v>1.0022972179135556</v>
      </c>
      <c r="V13" s="8">
        <f t="shared" si="5"/>
        <v>0.91582355741909705</v>
      </c>
      <c r="W13" s="8">
        <f t="shared" si="5"/>
        <v>0.83681045236235274</v>
      </c>
      <c r="X13" s="8">
        <f t="shared" si="6"/>
        <v>0.53297093331331402</v>
      </c>
      <c r="Y13" s="17">
        <f t="shared" si="7"/>
        <v>0.60026593145636786</v>
      </c>
      <c r="Z13" s="8">
        <f t="shared" si="8"/>
        <v>0.67605785971701871</v>
      </c>
      <c r="AA13" s="17">
        <f t="shared" si="9"/>
        <v>0.74104056524353201</v>
      </c>
      <c r="AB13" s="8">
        <f t="shared" si="10"/>
        <v>0.81226941073699011</v>
      </c>
      <c r="AC13" s="17">
        <f t="shared" si="11"/>
        <v>0.87119849240075142</v>
      </c>
      <c r="AD13" s="8">
        <f t="shared" si="12"/>
        <v>0.9344028017412308</v>
      </c>
      <c r="AE13" s="17">
        <f t="shared" si="13"/>
        <v>0.98338957497829493</v>
      </c>
      <c r="AF13" s="8">
        <f t="shared" si="14"/>
        <v>1.0349445168335478</v>
      </c>
      <c r="AG13" s="17">
        <f t="shared" si="15"/>
        <v>1.0790415828940125</v>
      </c>
      <c r="AH13" s="8">
        <f t="shared" si="16"/>
        <v>1.1250175431401195</v>
      </c>
      <c r="AI13" s="17">
        <f t="shared" si="17"/>
        <v>1.1676049775583175</v>
      </c>
      <c r="AJ13" s="8">
        <f t="shared" si="18"/>
        <v>1.2118045553438643</v>
      </c>
      <c r="AK13" s="17">
        <f t="shared" si="19"/>
        <v>1.2529998417716508</v>
      </c>
      <c r="AL13" s="8">
        <f t="shared" si="20"/>
        <v>1.2955955616409389</v>
      </c>
      <c r="AM13" s="17">
        <f t="shared" si="21"/>
        <v>1.3355076901200527</v>
      </c>
      <c r="AN13" s="8">
        <f t="shared" si="22"/>
        <v>1.3766493519866656</v>
      </c>
      <c r="AO13" s="17">
        <f t="shared" si="23"/>
        <v>1.4162167302474122</v>
      </c>
      <c r="AP13" s="8">
        <f t="shared" si="24"/>
        <v>1.4569213461207504</v>
      </c>
      <c r="AQ13" s="17">
        <f t="shared" si="25"/>
        <v>1.4956193005266285</v>
      </c>
      <c r="AR13" s="8">
        <f t="shared" si="26"/>
        <v>1.5353451290035312</v>
      </c>
      <c r="AS13" s="17">
        <f t="shared" si="27"/>
        <v>1.5713751792468249</v>
      </c>
      <c r="AT13" s="8">
        <f t="shared" si="28"/>
        <v>1.6082507491690567</v>
      </c>
      <c r="AU13" s="17">
        <f t="shared" si="29"/>
        <v>1.6473424571718125</v>
      </c>
      <c r="AV13" s="8">
        <f t="shared" si="30"/>
        <v>1.6873843662768295</v>
      </c>
      <c r="AW13" s="17">
        <f t="shared" si="31"/>
        <v>1.7218478046031049</v>
      </c>
      <c r="AX13" s="8">
        <f t="shared" si="32"/>
        <v>1.7570151303216106</v>
      </c>
      <c r="AY13" s="17">
        <f t="shared" si="33"/>
        <v>1.7880494795305695</v>
      </c>
      <c r="AZ13" s="8">
        <f t="shared" si="34"/>
        <v>1.8196319918225901</v>
      </c>
      <c r="BA13" s="17">
        <f t="shared" si="35"/>
        <v>1.8479104248443987</v>
      </c>
      <c r="BB13" s="8">
        <f t="shared" si="36"/>
        <v>1.8766283257244134</v>
      </c>
      <c r="BC13" s="17">
        <f t="shared" si="37"/>
        <v>1.9025470192695884</v>
      </c>
      <c r="BD13" s="8">
        <f t="shared" si="38"/>
        <v>1.9288236838982644</v>
      </c>
      <c r="BE13" s="17">
        <f t="shared" si="39"/>
        <v>1.9526343050291406</v>
      </c>
      <c r="BF13" s="8">
        <f t="shared" si="40"/>
        <v>1.9767388595471747</v>
      </c>
      <c r="BG13" s="17">
        <f t="shared" si="41"/>
        <v>1.9986186068765224</v>
      </c>
      <c r="BH13" s="8">
        <f t="shared" si="42"/>
        <v>2.0207405325497034</v>
      </c>
      <c r="BI13" s="17">
        <f t="shared" si="43"/>
        <v>2.0455891605785541</v>
      </c>
      <c r="BJ13" s="8">
        <f t="shared" si="44"/>
        <v>2.0707433470425278</v>
      </c>
      <c r="BK13" s="17">
        <f t="shared" si="45"/>
        <v>2.0999904703843941</v>
      </c>
      <c r="BL13" s="8">
        <f t="shared" si="46"/>
        <v>2.1296506793097523</v>
      </c>
      <c r="BR13" s="17" t="s">
        <v>114</v>
      </c>
      <c r="BS13" s="8">
        <f t="shared" si="2"/>
        <v>0.54177826149727892</v>
      </c>
      <c r="BT13" s="8">
        <f t="shared" si="48"/>
        <v>0.56968410834355332</v>
      </c>
      <c r="BU13" s="8">
        <f t="shared" si="48"/>
        <v>0.62018880218174111</v>
      </c>
      <c r="BV13" s="8">
        <f t="shared" si="48"/>
        <v>0.65030376777341481</v>
      </c>
      <c r="BW13" s="8">
        <f t="shared" si="48"/>
        <v>0.66267477073729719</v>
      </c>
      <c r="BX13" s="8">
        <f t="shared" si="48"/>
        <v>0.65991330028465633</v>
      </c>
      <c r="BY13" s="8">
        <f t="shared" si="48"/>
        <v>0.64909066969543161</v>
      </c>
      <c r="BZ13" s="8">
        <f t="shared" si="48"/>
        <v>0.63786769129927656</v>
      </c>
      <c r="CA13" s="8">
        <f t="shared" si="48"/>
        <v>0.62678969818869201</v>
      </c>
      <c r="CB13" s="8">
        <f t="shared" si="48"/>
        <v>0.61606291958563508</v>
      </c>
      <c r="CC13" s="8">
        <f t="shared" si="48"/>
        <v>0.61546075097428465</v>
      </c>
      <c r="CD13" s="8">
        <f t="shared" si="48"/>
        <v>0.62442480483872964</v>
      </c>
      <c r="CE13" s="8">
        <f t="shared" si="48"/>
        <v>0.63307888707162718</v>
      </c>
      <c r="CF13" s="8">
        <f t="shared" si="48"/>
        <v>0.64488907292344633</v>
      </c>
      <c r="CG13" s="8">
        <f t="shared" si="48"/>
        <v>0.65431842680574703</v>
      </c>
      <c r="CH13" s="8">
        <f t="shared" si="48"/>
        <v>0.66254051259425917</v>
      </c>
      <c r="CI13" s="8">
        <f t="shared" si="48"/>
        <v>0.67016490057363187</v>
      </c>
      <c r="CJ13" s="8">
        <f t="shared" si="48"/>
        <v>0.6775033524862174</v>
      </c>
      <c r="CK13" s="8">
        <f t="shared" si="48"/>
        <v>0.68471336842491459</v>
      </c>
      <c r="CL13" s="8">
        <f t="shared" si="48"/>
        <v>0.69187251710599695</v>
      </c>
      <c r="CM13" s="8">
        <f t="shared" si="48"/>
        <v>0.69921541712714474</v>
      </c>
      <c r="CN13" s="8">
        <f t="shared" si="48"/>
        <v>0.7068035930425034</v>
      </c>
      <c r="CO13" s="8">
        <f t="shared" si="48"/>
        <v>0.7144669611683534</v>
      </c>
      <c r="CP13" s="8">
        <f t="shared" si="48"/>
        <v>0.72217607273993822</v>
      </c>
      <c r="CQ13" s="8">
        <f t="shared" si="48"/>
        <v>0.7299138169156093</v>
      </c>
      <c r="CR13" s="8">
        <f t="shared" si="48"/>
        <v>0.73767151725791924</v>
      </c>
      <c r="CS13" s="8">
        <f t="shared" si="48"/>
        <v>0.74545720021493278</v>
      </c>
      <c r="CT13" s="8">
        <f t="shared" si="48"/>
        <v>0.75332028991627631</v>
      </c>
      <c r="CU13" s="8">
        <f t="shared" si="48"/>
        <v>0.76170017983897398</v>
      </c>
      <c r="CV13" s="8">
        <f t="shared" si="48"/>
        <v>0.77052960137620308</v>
      </c>
      <c r="CW13" s="8">
        <f t="shared" si="48"/>
        <v>0.77807622195066772</v>
      </c>
      <c r="CX13" s="8">
        <f t="shared" si="48"/>
        <v>0.78387641689080334</v>
      </c>
      <c r="CY13" s="8">
        <f t="shared" si="48"/>
        <v>0.78931162744715355</v>
      </c>
      <c r="CZ13" s="8">
        <f t="shared" si="48"/>
        <v>0.79456320358740762</v>
      </c>
      <c r="DA13" s="8">
        <f t="shared" si="48"/>
        <v>0.79970980893065524</v>
      </c>
      <c r="DB13" s="8">
        <f t="shared" si="48"/>
        <v>0.80478643695865859</v>
      </c>
      <c r="DC13" s="8">
        <f t="shared" si="48"/>
        <v>0.8098081000311147</v>
      </c>
      <c r="DD13" s="8">
        <f t="shared" si="48"/>
        <v>0.81478120496326989</v>
      </c>
      <c r="DE13" s="8">
        <f t="shared" si="48"/>
        <v>0.81970882528819511</v>
      </c>
      <c r="DF13" s="8">
        <f t="shared" si="48"/>
        <v>0.82459299011809029</v>
      </c>
      <c r="DG13" s="8">
        <f t="shared" si="48"/>
        <v>0.82943556602069191</v>
      </c>
      <c r="DH13" s="8">
        <f t="shared" si="48"/>
        <v>0.83423851179889363</v>
      </c>
      <c r="DI13" s="8">
        <f t="shared" si="48"/>
        <v>0.83900388033142748</v>
      </c>
      <c r="DJ13" s="8">
        <f t="shared" si="48"/>
        <v>0.84373373882433589</v>
      </c>
      <c r="DK13" s="8">
        <f t="shared" si="48"/>
        <v>0.84843008005022102</v>
      </c>
      <c r="DL13" s="8">
        <f t="shared" si="48"/>
        <v>0.85309475083991293</v>
      </c>
      <c r="DM13" s="8">
        <f t="shared" si="48"/>
        <v>0.85772940365214256</v>
      </c>
      <c r="DN13" s="8">
        <f t="shared" si="48"/>
        <v>0.86233546897549251</v>
      </c>
      <c r="DO13" s="8">
        <f t="shared" si="48"/>
        <v>0.86691414388291699</v>
      </c>
      <c r="DP13" s="8">
        <f t="shared" si="48"/>
        <v>0.871466391994974</v>
      </c>
      <c r="DQ13" s="8">
        <f t="shared" si="48"/>
        <v>0.8759929508865949</v>
      </c>
      <c r="DR13" s="8">
        <f t="shared" si="48"/>
        <v>0.88049434392235915</v>
      </c>
      <c r="DS13" s="8">
        <f t="shared" si="48"/>
        <v>0.88497089436309739</v>
      </c>
      <c r="DT13" s="8">
        <f t="shared" si="48"/>
        <v>0.88942274027371371</v>
      </c>
      <c r="DU13" s="8">
        <f t="shared" si="48"/>
        <v>0.89384984927744771</v>
      </c>
      <c r="DV13" s="8">
        <f t="shared" si="48"/>
        <v>0.8982520325720611</v>
      </c>
      <c r="DW13" s="8">
        <f t="shared" si="48"/>
        <v>0.9026289578807688</v>
      </c>
      <c r="DX13" s="8">
        <f t="shared" si="48"/>
        <v>0.90698016118434088</v>
      </c>
      <c r="DY13" s="8">
        <f t="shared" si="48"/>
        <v>0.91130505719426336</v>
      </c>
      <c r="DZ13" s="8">
        <f t="shared" si="48"/>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5"/>
        <v>0.58952524744393342</v>
      </c>
      <c r="U14" s="8">
        <f t="shared" si="5"/>
        <v>0.58700779879637199</v>
      </c>
      <c r="V14" s="8">
        <f t="shared" si="5"/>
        <v>0.58450110040542902</v>
      </c>
      <c r="W14" s="8">
        <f t="shared" si="5"/>
        <v>0.58200510636430225</v>
      </c>
      <c r="X14" s="8">
        <f t="shared" si="6"/>
        <v>0.56968410834355332</v>
      </c>
      <c r="Y14" s="17">
        <f t="shared" si="7"/>
        <v>0.59440029001974881</v>
      </c>
      <c r="Z14" s="8">
        <f t="shared" si="8"/>
        <v>0.62018880218174111</v>
      </c>
      <c r="AA14" s="17">
        <f t="shared" si="9"/>
        <v>0.63506780330108625</v>
      </c>
      <c r="AB14" s="8">
        <f t="shared" si="10"/>
        <v>0.65030376777341481</v>
      </c>
      <c r="AC14" s="17">
        <f t="shared" si="11"/>
        <v>0.65646012843039314</v>
      </c>
      <c r="AD14" s="8">
        <f t="shared" si="12"/>
        <v>0.66267477073729719</v>
      </c>
      <c r="AE14" s="17">
        <f t="shared" si="13"/>
        <v>0.66129259407060337</v>
      </c>
      <c r="AF14" s="8">
        <f t="shared" si="14"/>
        <v>0.65991330028465633</v>
      </c>
      <c r="AG14" s="17">
        <f t="shared" si="15"/>
        <v>0.65447961467313098</v>
      </c>
      <c r="AH14" s="8">
        <f t="shared" si="16"/>
        <v>0.64909066969543161</v>
      </c>
      <c r="AI14" s="17">
        <f t="shared" si="17"/>
        <v>0.64345471240991492</v>
      </c>
      <c r="AJ14" s="8">
        <f t="shared" si="18"/>
        <v>0.63786769129927656</v>
      </c>
      <c r="AK14" s="17">
        <f t="shared" si="19"/>
        <v>0.6323044343619546</v>
      </c>
      <c r="AL14" s="8">
        <f t="shared" si="20"/>
        <v>0.62678969818869201</v>
      </c>
      <c r="AM14" s="17">
        <f t="shared" si="21"/>
        <v>0.62140316335880097</v>
      </c>
      <c r="AN14" s="8">
        <f t="shared" si="22"/>
        <v>0.61606291958563508</v>
      </c>
      <c r="AO14" s="17">
        <f t="shared" si="23"/>
        <v>0.61576176167052243</v>
      </c>
      <c r="AP14" s="8">
        <f t="shared" si="24"/>
        <v>0.61546075097428465</v>
      </c>
      <c r="AQ14" s="17">
        <f t="shared" si="25"/>
        <v>0.6199265757434631</v>
      </c>
      <c r="AR14" s="8">
        <f t="shared" si="26"/>
        <v>0.62442480483872964</v>
      </c>
      <c r="AS14" s="17">
        <f t="shared" si="27"/>
        <v>0.62873695653048811</v>
      </c>
      <c r="AT14" s="8">
        <f t="shared" si="28"/>
        <v>0.63307888707162718</v>
      </c>
      <c r="AU14" s="17">
        <f t="shared" si="29"/>
        <v>0.63895669381502596</v>
      </c>
      <c r="AV14" s="8">
        <f t="shared" si="30"/>
        <v>0.64488907292344633</v>
      </c>
      <c r="AW14" s="17">
        <f t="shared" si="31"/>
        <v>0.6495866406103854</v>
      </c>
      <c r="AX14" s="8">
        <f t="shared" si="32"/>
        <v>0.65431842680574703</v>
      </c>
      <c r="AY14" s="17">
        <f t="shared" si="33"/>
        <v>0.65841663549438734</v>
      </c>
      <c r="AZ14" s="8">
        <f t="shared" si="34"/>
        <v>0.66254051259425917</v>
      </c>
      <c r="BA14" s="17">
        <f t="shared" si="35"/>
        <v>0.66634180174197</v>
      </c>
      <c r="BB14" s="8">
        <f t="shared" si="36"/>
        <v>0.67016490057363187</v>
      </c>
      <c r="BC14" s="17">
        <f t="shared" si="37"/>
        <v>0.67382413644602268</v>
      </c>
      <c r="BD14" s="8">
        <f t="shared" si="38"/>
        <v>0.6775033524862174</v>
      </c>
      <c r="BE14" s="17">
        <f t="shared" si="39"/>
        <v>0.68109881999604882</v>
      </c>
      <c r="BF14" s="8">
        <f t="shared" si="40"/>
        <v>0.68471336842491459</v>
      </c>
      <c r="BG14" s="17">
        <f t="shared" si="41"/>
        <v>0.68828363463638409</v>
      </c>
      <c r="BH14" s="8">
        <f t="shared" si="42"/>
        <v>0.69187251710599695</v>
      </c>
      <c r="BI14" s="17">
        <f t="shared" si="43"/>
        <v>0.69553427711873206</v>
      </c>
      <c r="BJ14" s="8">
        <f t="shared" si="44"/>
        <v>0.69921541712714474</v>
      </c>
      <c r="BK14" s="17">
        <f t="shared" si="45"/>
        <v>0.70299926681055558</v>
      </c>
      <c r="BL14" s="8">
        <f t="shared" si="46"/>
        <v>0.7068035930425034</v>
      </c>
      <c r="BR14" s="17" t="s">
        <v>32</v>
      </c>
      <c r="BS14" s="8">
        <f t="shared" si="2"/>
        <v>0.36395210273783341</v>
      </c>
      <c r="BT14" s="8">
        <f t="shared" si="48"/>
        <v>0.63080748393847597</v>
      </c>
      <c r="BU14" s="8">
        <f t="shared" si="48"/>
        <v>0.87865736123542426</v>
      </c>
      <c r="BV14" s="8">
        <f t="shared" si="48"/>
        <v>1.1513158345113612</v>
      </c>
      <c r="BW14" s="8">
        <f t="shared" si="48"/>
        <v>1.4382781501705377</v>
      </c>
      <c r="BX14" s="8">
        <f t="shared" si="48"/>
        <v>1.7044021041088468</v>
      </c>
      <c r="BY14" s="8">
        <f t="shared" si="48"/>
        <v>1.9543915150341058</v>
      </c>
      <c r="BZ14" s="8">
        <f t="shared" si="48"/>
        <v>2.2122581241175219</v>
      </c>
      <c r="CA14" s="8">
        <f t="shared" si="48"/>
        <v>2.4771235810407264</v>
      </c>
      <c r="CB14" s="8">
        <f t="shared" si="48"/>
        <v>2.7480430420037112</v>
      </c>
      <c r="CC14" s="8">
        <f t="shared" si="48"/>
        <v>2.9969273712478119</v>
      </c>
      <c r="CD14" s="8">
        <f t="shared" si="48"/>
        <v>3.216735212722722</v>
      </c>
      <c r="CE14" s="8">
        <f t="shared" si="48"/>
        <v>3.4333666988146292</v>
      </c>
      <c r="CF14" s="8">
        <f t="shared" si="48"/>
        <v>3.6207705852182794</v>
      </c>
      <c r="CG14" s="8">
        <f t="shared" si="48"/>
        <v>3.8016897695837373</v>
      </c>
      <c r="CH14" s="8">
        <f t="shared" si="48"/>
        <v>3.9731075661677515</v>
      </c>
      <c r="CI14" s="8">
        <f t="shared" si="48"/>
        <v>4.133264330453315</v>
      </c>
      <c r="CJ14" s="8">
        <f t="shared" si="48"/>
        <v>4.2811754101312625</v>
      </c>
      <c r="CK14" s="8">
        <f t="shared" si="48"/>
        <v>4.4163432228611841</v>
      </c>
      <c r="CL14" s="8">
        <f t="shared" si="48"/>
        <v>4.5385866000632076</v>
      </c>
      <c r="CM14" s="8">
        <f t="shared" si="48"/>
        <v>4.6728570195977834</v>
      </c>
      <c r="CN14" s="8">
        <f t="shared" si="48"/>
        <v>4.8265024895825688</v>
      </c>
      <c r="CO14" s="8">
        <f t="shared" si="48"/>
        <v>4.9784372635034941</v>
      </c>
      <c r="CP14" s="8">
        <f t="shared" si="48"/>
        <v>5.1252019748796833</v>
      </c>
      <c r="CQ14" s="8">
        <f t="shared" si="48"/>
        <v>5.2649029565635317</v>
      </c>
      <c r="CR14" s="8">
        <f t="shared" si="48"/>
        <v>5.396492028390397</v>
      </c>
      <c r="CS14" s="8">
        <f t="shared" si="48"/>
        <v>5.5194902713348393</v>
      </c>
      <c r="CT14" s="8">
        <f t="shared" si="48"/>
        <v>5.6338132159801377</v>
      </c>
      <c r="CU14" s="8">
        <f t="shared" si="48"/>
        <v>5.7439351265724365</v>
      </c>
      <c r="CV14" s="8">
        <f t="shared" si="48"/>
        <v>5.849326718069511</v>
      </c>
      <c r="CW14" s="8">
        <f t="shared" si="48"/>
        <v>5.9391996188871437</v>
      </c>
      <c r="CX14" s="8">
        <f t="shared" si="48"/>
        <v>6.0105915120143401</v>
      </c>
      <c r="CY14" s="8">
        <f t="shared" si="48"/>
        <v>6.0722302665516761</v>
      </c>
      <c r="CZ14" s="8">
        <f t="shared" si="48"/>
        <v>6.1254915788274777</v>
      </c>
      <c r="DA14" s="8">
        <f t="shared" si="48"/>
        <v>6.1710919279067467</v>
      </c>
      <c r="DB14" s="8">
        <f t="shared" si="48"/>
        <v>6.209474223738682</v>
      </c>
      <c r="DC14" s="8">
        <f t="shared" si="48"/>
        <v>6.240944548934432</v>
      </c>
      <c r="DD14" s="8">
        <f t="shared" si="48"/>
        <v>6.2657356369611694</v>
      </c>
      <c r="DE14" s="8">
        <f t="shared" si="48"/>
        <v>6.2840352703899756</v>
      </c>
      <c r="DF14" s="8">
        <f t="shared" si="48"/>
        <v>6.2959981684155526</v>
      </c>
      <c r="DG14" s="8">
        <f t="shared" si="48"/>
        <v>6.3017506591914465</v>
      </c>
      <c r="DH14" s="8">
        <f t="shared" si="48"/>
        <v>6.3013926754539611</v>
      </c>
      <c r="DI14" s="8">
        <f t="shared" si="48"/>
        <v>6.2949992452639334</v>
      </c>
      <c r="DJ14" s="8">
        <f t="shared" si="48"/>
        <v>6.2826225465760208</v>
      </c>
      <c r="DK14" s="8">
        <f t="shared" si="48"/>
        <v>6.2642951564144296</v>
      </c>
      <c r="DL14" s="8">
        <f t="shared" si="48"/>
        <v>6.2400350432069933</v>
      </c>
      <c r="DM14" s="8">
        <f t="shared" si="48"/>
        <v>6.2098529710918386</v>
      </c>
      <c r="DN14" s="8">
        <f t="shared" si="48"/>
        <v>6.173763237399986</v>
      </c>
      <c r="DO14" s="8">
        <f t="shared" si="48"/>
        <v>6.1317990203245278</v>
      </c>
      <c r="DP14" s="8">
        <f t="shared" si="48"/>
        <v>6.0840340614250383</v>
      </c>
      <c r="DQ14" s="8">
        <f t="shared" si="48"/>
        <v>6.0306129357040543</v>
      </c>
      <c r="DR14" s="8">
        <f t="shared" si="48"/>
        <v>5.9717927449939534</v>
      </c>
      <c r="DS14" s="8">
        <f t="shared" si="48"/>
        <v>5.9079996548434819</v>
      </c>
      <c r="DT14" s="8">
        <f t="shared" si="48"/>
        <v>5.8399041881280054</v>
      </c>
      <c r="DU14" s="8">
        <f t="shared" si="48"/>
        <v>5.7685194556340047</v>
      </c>
      <c r="DV14" s="8">
        <f t="shared" si="48"/>
        <v>5.6953263882351592</v>
      </c>
      <c r="DW14" s="8">
        <f t="shared" si="48"/>
        <v>5.6224294137030233</v>
      </c>
      <c r="DX14" s="8">
        <f t="shared" si="48"/>
        <v>5.5527448864697178</v>
      </c>
      <c r="DY14" s="8">
        <f t="shared" si="48"/>
        <v>5.4902230567225851</v>
      </c>
      <c r="DZ14" s="8">
        <f t="shared" si="48"/>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5"/>
        <v>0.68596402340909035</v>
      </c>
      <c r="U15" s="339">
        <f t="shared" si="5"/>
        <v>0.67881397737611415</v>
      </c>
      <c r="V15" s="339">
        <f t="shared" si="5"/>
        <v>0.67173845880599181</v>
      </c>
      <c r="W15" s="339">
        <f t="shared" si="5"/>
        <v>0.66473669087257503</v>
      </c>
      <c r="X15" s="339">
        <f t="shared" si="6"/>
        <v>0.63080748393847597</v>
      </c>
      <c r="Y15" s="340">
        <f t="shared" si="7"/>
        <v>0.74448884429851503</v>
      </c>
      <c r="Z15" s="339">
        <f t="shared" si="8"/>
        <v>0.87865736123542426</v>
      </c>
      <c r="AA15" s="340">
        <f t="shared" si="9"/>
        <v>1.0057893085036811</v>
      </c>
      <c r="AB15" s="339">
        <f t="shared" si="10"/>
        <v>1.1513158345113612</v>
      </c>
      <c r="AC15" s="340">
        <f t="shared" si="11"/>
        <v>1.2868226018853761</v>
      </c>
      <c r="AD15" s="339">
        <f t="shared" si="12"/>
        <v>1.4382781501705377</v>
      </c>
      <c r="AE15" s="340">
        <f t="shared" si="13"/>
        <v>1.565696108906337</v>
      </c>
      <c r="AF15" s="339">
        <f t="shared" si="14"/>
        <v>1.7044021041088468</v>
      </c>
      <c r="AG15" s="340">
        <f t="shared" si="15"/>
        <v>1.825121642651965</v>
      </c>
      <c r="AH15" s="339">
        <f t="shared" si="16"/>
        <v>1.9543915150341058</v>
      </c>
      <c r="AI15" s="340">
        <f t="shared" si="17"/>
        <v>2.0793312643348947</v>
      </c>
      <c r="AJ15" s="339">
        <f t="shared" si="18"/>
        <v>2.2122581241175219</v>
      </c>
      <c r="AK15" s="340">
        <f t="shared" si="19"/>
        <v>2.3409478350874107</v>
      </c>
      <c r="AL15" s="339">
        <f t="shared" si="20"/>
        <v>2.4771235810407264</v>
      </c>
      <c r="AM15" s="340">
        <f t="shared" si="21"/>
        <v>2.6090692250421958</v>
      </c>
      <c r="AN15" s="339">
        <f t="shared" si="22"/>
        <v>2.7480430420037112</v>
      </c>
      <c r="AO15" s="340">
        <f t="shared" si="23"/>
        <v>2.8697883911445494</v>
      </c>
      <c r="AP15" s="339">
        <f t="shared" si="24"/>
        <v>2.9969273712478119</v>
      </c>
      <c r="AQ15" s="340">
        <f t="shared" si="25"/>
        <v>3.1048867620358358</v>
      </c>
      <c r="AR15" s="339">
        <f t="shared" si="26"/>
        <v>3.216735212722722</v>
      </c>
      <c r="AS15" s="340">
        <f t="shared" si="27"/>
        <v>3.3232862588508061</v>
      </c>
      <c r="AT15" s="339">
        <f t="shared" si="28"/>
        <v>3.4333666988146292</v>
      </c>
      <c r="AU15" s="340">
        <f t="shared" si="29"/>
        <v>3.5258237550019422</v>
      </c>
      <c r="AV15" s="339">
        <f t="shared" si="30"/>
        <v>3.6207705852182794</v>
      </c>
      <c r="AW15" s="340">
        <f t="shared" si="31"/>
        <v>3.7101275573535277</v>
      </c>
      <c r="AX15" s="339">
        <f t="shared" si="32"/>
        <v>3.8016897695837373</v>
      </c>
      <c r="AY15" s="340">
        <f t="shared" si="33"/>
        <v>3.8864537032821684</v>
      </c>
      <c r="AZ15" s="339">
        <f t="shared" si="34"/>
        <v>3.9731075661677515</v>
      </c>
      <c r="BA15" s="340">
        <f t="shared" si="35"/>
        <v>4.0523948208800373</v>
      </c>
      <c r="BB15" s="339">
        <f t="shared" si="36"/>
        <v>4.133264330453315</v>
      </c>
      <c r="BC15" s="340">
        <f t="shared" si="37"/>
        <v>4.2065698157892717</v>
      </c>
      <c r="BD15" s="339">
        <f t="shared" si="38"/>
        <v>4.2811754101312625</v>
      </c>
      <c r="BE15" s="340">
        <f t="shared" si="39"/>
        <v>4.3482341252988155</v>
      </c>
      <c r="BF15" s="339">
        <f t="shared" si="40"/>
        <v>4.4163432228611841</v>
      </c>
      <c r="BG15" s="340">
        <f t="shared" si="41"/>
        <v>4.4770477072014465</v>
      </c>
      <c r="BH15" s="339">
        <f t="shared" si="42"/>
        <v>4.5385866000632076</v>
      </c>
      <c r="BI15" s="340">
        <f t="shared" si="43"/>
        <v>4.6052324863309346</v>
      </c>
      <c r="BJ15" s="339">
        <f t="shared" si="44"/>
        <v>4.6728570195977834</v>
      </c>
      <c r="BK15" s="340">
        <f t="shared" si="45"/>
        <v>4.7490584370538214</v>
      </c>
      <c r="BL15" s="339">
        <f t="shared" si="46"/>
        <v>4.8265024895825688</v>
      </c>
    </row>
    <row r="16" spans="1:131" s="1" customFormat="1">
      <c r="A16" s="1" t="s">
        <v>255</v>
      </c>
      <c r="B16" s="1" t="s">
        <v>1009</v>
      </c>
      <c r="C16" s="337">
        <f t="shared" ref="C16:M16" si="49">SUM(C4:C15)</f>
        <v>5.899319678110488</v>
      </c>
      <c r="D16" s="337">
        <f t="shared" si="49"/>
        <v>5.8796183148485284</v>
      </c>
      <c r="E16" s="337">
        <f t="shared" si="49"/>
        <v>5.86638486639721</v>
      </c>
      <c r="F16" s="337">
        <f t="shared" si="49"/>
        <v>5.9350135442711149</v>
      </c>
      <c r="G16" s="337">
        <f t="shared" si="49"/>
        <v>5.9814283388532941</v>
      </c>
      <c r="H16" s="337">
        <f t="shared" si="49"/>
        <v>6.0774692916248911</v>
      </c>
      <c r="I16" s="337">
        <f t="shared" si="49"/>
        <v>6.2197216452769366</v>
      </c>
      <c r="J16" s="337">
        <f t="shared" si="49"/>
        <v>6.340068588075221</v>
      </c>
      <c r="K16" s="337">
        <f t="shared" si="49"/>
        <v>6.316308792154274</v>
      </c>
      <c r="L16" s="337">
        <f t="shared" si="49"/>
        <v>6.4187266014864255</v>
      </c>
      <c r="M16" s="337">
        <f t="shared" si="49"/>
        <v>6.5483744602537586</v>
      </c>
      <c r="N16" s="338">
        <v>6614.6014452253912</v>
      </c>
      <c r="O16" s="338">
        <v>6770.003388291394</v>
      </c>
      <c r="P16" s="338">
        <v>7108.3659687026602</v>
      </c>
      <c r="Q16" s="338">
        <v>7487.2770500275237</v>
      </c>
      <c r="R16" s="339">
        <f t="shared" ref="R16:X16" si="50">SUM(R4:R15)</f>
        <v>7.971000000000001</v>
      </c>
      <c r="S16" s="339">
        <f t="shared" si="50"/>
        <v>9.4088059522690664</v>
      </c>
      <c r="T16" s="339">
        <f t="shared" si="50"/>
        <v>9.3968676837940723</v>
      </c>
      <c r="U16" s="339">
        <f t="shared" si="50"/>
        <v>9.4047371451223913</v>
      </c>
      <c r="V16" s="339">
        <f t="shared" si="50"/>
        <v>9.4321916808679696</v>
      </c>
      <c r="W16" s="339">
        <f t="shared" si="50"/>
        <v>9.4791145362685771</v>
      </c>
      <c r="X16" s="339">
        <f t="shared" si="50"/>
        <v>10.008731839961026</v>
      </c>
      <c r="Y16" s="340">
        <f>+(X16*Z16)^0.5</f>
        <v>10.832739846933443</v>
      </c>
      <c r="Z16" s="339">
        <f>SUM(Z4:Z15)</f>
        <v>11.724587536935804</v>
      </c>
      <c r="AA16" s="340">
        <f>+(Z16*AB16)^0.5</f>
        <v>0</v>
      </c>
      <c r="AB16" s="339">
        <f>+BV15</f>
        <v>0</v>
      </c>
      <c r="AC16" s="340">
        <f>+(AB16*AD16)^0.5</f>
        <v>0</v>
      </c>
      <c r="AD16" s="339">
        <f>SUM(AD4:AD15)</f>
        <v>14.448589212754504</v>
      </c>
      <c r="AE16" s="340">
        <f>+(AD16*AF16)^0.5</f>
        <v>14.936653790009016</v>
      </c>
      <c r="AF16" s="339">
        <f>SUM(AF4:AF15)</f>
        <v>15.441204892561124</v>
      </c>
      <c r="AG16" s="340">
        <f>+(AF16*AH16)^0.5</f>
        <v>15.860538104515742</v>
      </c>
      <c r="AH16" s="339">
        <f>SUM(AH4:AH15)</f>
        <v>16.291259051033283</v>
      </c>
      <c r="AI16" s="340">
        <f>+(AH16*AJ16)^0.5</f>
        <v>16.704295046807875</v>
      </c>
      <c r="AJ16" s="339">
        <f>SUM(AJ4:AJ15)</f>
        <v>17.127802838118413</v>
      </c>
      <c r="AK16" s="340">
        <f>+(AJ16*AL16)^0.5</f>
        <v>17.539307821913361</v>
      </c>
      <c r="AL16" s="339">
        <f>SUM(AL4:AL15)</f>
        <v>17.960699441681911</v>
      </c>
      <c r="AM16" s="340">
        <f>+(AL16*AN16)^0.5</f>
        <v>18.372971946509033</v>
      </c>
      <c r="AN16" s="339">
        <f>SUM(AN4:AN15)</f>
        <v>18.794707814318667</v>
      </c>
      <c r="AO16" s="340">
        <f>+(AN16*AP16)^0.5</f>
        <v>19.205223852060648</v>
      </c>
      <c r="AP16" s="339">
        <f>SUM(AP4:AP15)</f>
        <v>19.624706425431082</v>
      </c>
      <c r="AQ16" s="340">
        <f>+(AP16*AR16)^0.5</f>
        <v>20.019564420489942</v>
      </c>
      <c r="AR16" s="339">
        <f>SUM(AR4:AR15)</f>
        <v>20.42236713751722</v>
      </c>
      <c r="AS16" s="340">
        <f>+(AR16*AT16)^0.5</f>
        <v>20.799858467491923</v>
      </c>
      <c r="AT16" s="339">
        <f>SUM(AT4:AT15)</f>
        <v>21.184327426614438</v>
      </c>
      <c r="AU16" s="340">
        <f>+(AT16*AV16)^0.5</f>
        <v>21.55585235681658</v>
      </c>
      <c r="AV16" s="339">
        <f>SUM(AV4:AV15)</f>
        <v>21.933892989452033</v>
      </c>
      <c r="AW16" s="340">
        <f>+(AV16*AX16)^0.5</f>
        <v>22.268611965022203</v>
      </c>
      <c r="AX16" s="339">
        <f>SUM(AX4:AX15)</f>
        <v>22.608438870710412</v>
      </c>
      <c r="AY16" s="340">
        <f>+(AX16*AZ16)^0.5</f>
        <v>22.914000603634328</v>
      </c>
      <c r="AZ16" s="339">
        <f>SUM(AZ4:AZ15)</f>
        <v>23.223692120713686</v>
      </c>
      <c r="BA16" s="340">
        <f>+(AZ16*BB16)^0.5</f>
        <v>23.504236199353347</v>
      </c>
      <c r="BB16" s="339">
        <f>SUM(BB4:BB15)</f>
        <v>23.788169273147215</v>
      </c>
      <c r="BC16" s="340">
        <f>+(BB16*BD16)^0.5</f>
        <v>24.046115472640775</v>
      </c>
      <c r="BD16" s="339">
        <f>SUM(BD4:BD15)</f>
        <v>24.306858702921744</v>
      </c>
      <c r="BE16" s="340">
        <f>+(BD16*BF16)^0.5</f>
        <v>24.543786322012753</v>
      </c>
      <c r="BF16" s="339">
        <f>SUM(BF4:BF15)</f>
        <v>24.783023359090436</v>
      </c>
      <c r="BG16" s="340">
        <f>+(BF16*BH16)^0.5</f>
        <v>25.00011469262887</v>
      </c>
      <c r="BH16" s="339">
        <f>SUM(BH4:BH15)</f>
        <v>25.219107676600128</v>
      </c>
      <c r="BI16" s="340">
        <f>+(BH16*BJ16)^0.5</f>
        <v>25.4601052341736</v>
      </c>
      <c r="BJ16" s="339">
        <f>SUM(BJ4:BJ15)</f>
        <v>25.703405800382477</v>
      </c>
      <c r="BK16" s="340">
        <f>+(BJ16*BL16)^0.5</f>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51">+LN(X16/W16)/5</f>
        <v>1.0873397485881536E-2</v>
      </c>
      <c r="Y17" s="341">
        <f t="shared" si="51"/>
        <v>1.5823023964030365E-2</v>
      </c>
      <c r="Z17" s="341">
        <f t="shared" si="51"/>
        <v>1.5823023964030403E-2</v>
      </c>
      <c r="AA17" s="341" t="e">
        <f t="shared" si="51"/>
        <v>#NUM!</v>
      </c>
      <c r="AB17" s="341" t="e">
        <f t="shared" si="51"/>
        <v>#DIV/0!</v>
      </c>
      <c r="AC17" s="341" t="e">
        <f t="shared" si="51"/>
        <v>#DIV/0!</v>
      </c>
      <c r="AD17" s="341" t="e">
        <f t="shared" si="51"/>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00000000000001">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4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45">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45">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52">+(AB38*AD38)^0.5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52"/>
        <v>21395.399090869207</v>
      </c>
      <c r="AB39" s="349">
        <v>23625.312437333399</v>
      </c>
      <c r="AC39" s="348">
        <f t="shared" si="52"/>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53">+W4*3.666*1000</f>
        <v>5953.8259283914076</v>
      </c>
      <c r="X40" s="345">
        <f t="shared" si="53"/>
        <v>5953.1772189268149</v>
      </c>
      <c r="Y40" s="345">
        <f t="shared" si="53"/>
        <v>6256.7017742813832</v>
      </c>
      <c r="Z40" s="345">
        <f t="shared" si="53"/>
        <v>6575.7016216212623</v>
      </c>
      <c r="AA40" s="345">
        <f t="shared" si="53"/>
        <v>6796.131404190417</v>
      </c>
      <c r="AB40" s="345">
        <f t="shared" si="53"/>
        <v>7023.9504041905629</v>
      </c>
      <c r="AC40" s="348">
        <f t="shared" si="52"/>
        <v>7187.7965402330419</v>
      </c>
      <c r="AD40" s="345">
        <f t="shared" si="53"/>
        <v>7355.4646788170003</v>
      </c>
      <c r="AE40" s="345">
        <f t="shared" si="53"/>
        <v>7459.1946743471171</v>
      </c>
      <c r="AF40" s="345">
        <f t="shared" si="53"/>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6">
      <c r="A41" s="350" t="s">
        <v>879</v>
      </c>
      <c r="N41" s="339"/>
      <c r="O41" s="339"/>
      <c r="P41" s="339"/>
      <c r="Q41" s="339"/>
      <c r="R41" s="339"/>
      <c r="S41" s="339">
        <f>+S40/S39</f>
        <v>0.52717227475813322</v>
      </c>
      <c r="W41" s="339">
        <f t="shared" ref="W41:AF41" si="54">+W40/W39</f>
        <v>0.4508099516240156</v>
      </c>
      <c r="X41" s="339">
        <f t="shared" si="54"/>
        <v>0.3855005154363369</v>
      </c>
      <c r="Y41" s="339">
        <f t="shared" si="54"/>
        <v>0.36170284041339096</v>
      </c>
      <c r="Z41" s="339">
        <f t="shared" si="54"/>
        <v>0.33937424082308554</v>
      </c>
      <c r="AA41" s="339">
        <f t="shared" si="54"/>
        <v>0.31764452606498766</v>
      </c>
      <c r="AB41" s="339">
        <f t="shared" si="54"/>
        <v>0.29730613818639345</v>
      </c>
      <c r="AC41" s="339">
        <f t="shared" si="54"/>
        <v>0.27943901224468182</v>
      </c>
      <c r="AD41" s="339">
        <f t="shared" si="54"/>
        <v>0.26264564210015745</v>
      </c>
      <c r="AE41" s="339">
        <f t="shared" si="54"/>
        <v>0.24779609284412846</v>
      </c>
      <c r="AF41" s="339">
        <f t="shared" si="54"/>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55">+LN(Y41/X41)/5</f>
        <v>-1.2743907636141577E-2</v>
      </c>
      <c r="Z42" s="9">
        <f t="shared" si="55"/>
        <v>-1.2743907636141531E-2</v>
      </c>
      <c r="AA42" s="9">
        <f t="shared" si="55"/>
        <v>-1.3234107747013243E-2</v>
      </c>
      <c r="AB42" s="9">
        <f t="shared" si="55"/>
        <v>-1.3234107747013219E-2</v>
      </c>
      <c r="AC42" s="9">
        <f t="shared" si="55"/>
        <v>-1.2395662100990397E-2</v>
      </c>
      <c r="AD42" s="9">
        <f t="shared" si="55"/>
        <v>-1.2395662100990374E-2</v>
      </c>
      <c r="AE42" s="9">
        <f t="shared" si="55"/>
        <v>-1.1639910705188201E-2</v>
      </c>
      <c r="AF42" s="9">
        <f t="shared" si="55"/>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56">+W38/W29</f>
        <v>0.99848615026366461</v>
      </c>
      <c r="X45" s="9">
        <f t="shared" si="56"/>
        <v>0.99708520447236115</v>
      </c>
      <c r="Y45" s="9">
        <f t="shared" si="56"/>
        <v>0.98799044026380478</v>
      </c>
      <c r="Z45" s="9">
        <f t="shared" si="56"/>
        <v>0.98050394884531433</v>
      </c>
      <c r="AA45" s="9">
        <f t="shared" si="56"/>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56"/>
        <v>1.1386205523896229</v>
      </c>
      <c r="X46" s="9">
        <f t="shared" si="56"/>
        <v>1.1480922351949863</v>
      </c>
      <c r="Y46" s="9">
        <f t="shared" si="56"/>
        <v>1.1233559157781077</v>
      </c>
      <c r="Z46" s="9">
        <f t="shared" si="56"/>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56"/>
        <v>1.0361792787310127</v>
      </c>
      <c r="X47" s="9">
        <f t="shared" si="56"/>
        <v>1.0211824778292811</v>
      </c>
      <c r="Y47" s="9">
        <f t="shared" si="56"/>
        <v>1.0596328082995672</v>
      </c>
      <c r="Z47" s="9">
        <f t="shared" si="56"/>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56"/>
        <v>0.9100303666189612</v>
      </c>
      <c r="X48" s="9">
        <f t="shared" si="56"/>
        <v>0.88946031209404408</v>
      </c>
      <c r="Y48" s="9">
        <f t="shared" si="56"/>
        <v>0.94327433845007025</v>
      </c>
      <c r="Z48" s="9">
        <f t="shared" si="56"/>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45">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6">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6">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6">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6">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4.15">
      <c r="A55" s="355" t="s">
        <v>888</v>
      </c>
      <c r="X55" s="355">
        <v>0.7</v>
      </c>
      <c r="Y55" s="355">
        <v>0.8</v>
      </c>
      <c r="Z55" s="355">
        <v>0.85</v>
      </c>
      <c r="AA55" s="355">
        <v>0.85</v>
      </c>
      <c r="AB55" s="355">
        <v>0.85</v>
      </c>
      <c r="AC55" s="355">
        <v>0.85</v>
      </c>
      <c r="AD55" s="355">
        <v>0.85</v>
      </c>
      <c r="AE55" s="355">
        <v>0.85</v>
      </c>
      <c r="AF55" s="355">
        <f>+AE55+$B$54*(1-AE55)</f>
        <v>0.86499999999999999</v>
      </c>
      <c r="AG55" s="355">
        <f t="shared" ref="AG55:BI55" si="57">+AF55+$B$54*(1-AF55)</f>
        <v>0.87849999999999995</v>
      </c>
      <c r="AH55" s="355">
        <f t="shared" si="57"/>
        <v>0.89064999999999994</v>
      </c>
      <c r="AI55" s="355">
        <f t="shared" si="57"/>
        <v>0.90158499999999997</v>
      </c>
      <c r="AJ55" s="355">
        <f t="shared" si="57"/>
        <v>0.91142649999999992</v>
      </c>
      <c r="AK55" s="355">
        <f t="shared" si="57"/>
        <v>0.9202838499999999</v>
      </c>
      <c r="AL55" s="355">
        <f t="shared" si="57"/>
        <v>0.92825546499999989</v>
      </c>
      <c r="AM55" s="355">
        <f t="shared" si="57"/>
        <v>0.9354299184999999</v>
      </c>
      <c r="AN55" s="355">
        <f t="shared" si="57"/>
        <v>0.94188692664999996</v>
      </c>
      <c r="AO55" s="355">
        <f t="shared" si="57"/>
        <v>0.94769823398499997</v>
      </c>
      <c r="AP55" s="355">
        <f t="shared" si="57"/>
        <v>0.95292841058650002</v>
      </c>
      <c r="AQ55" s="355">
        <f t="shared" si="57"/>
        <v>0.95763556952785001</v>
      </c>
      <c r="AR55" s="355">
        <f t="shared" si="57"/>
        <v>0.96187201257506505</v>
      </c>
      <c r="AS55" s="355">
        <f t="shared" si="57"/>
        <v>0.96568481131755857</v>
      </c>
      <c r="AT55" s="355">
        <f t="shared" si="57"/>
        <v>0.96911633018580268</v>
      </c>
      <c r="AU55" s="355">
        <f t="shared" si="57"/>
        <v>0.97220469716722246</v>
      </c>
      <c r="AV55" s="355">
        <f t="shared" si="57"/>
        <v>0.97498422745050017</v>
      </c>
      <c r="AW55" s="355">
        <f t="shared" si="57"/>
        <v>0.97748580470545021</v>
      </c>
      <c r="AX55" s="355">
        <f t="shared" si="57"/>
        <v>0.97973722423490517</v>
      </c>
      <c r="AY55" s="355">
        <f t="shared" si="57"/>
        <v>0.9817635018114147</v>
      </c>
      <c r="AZ55" s="355">
        <f t="shared" si="57"/>
        <v>0.98358715163027322</v>
      </c>
      <c r="BA55" s="355">
        <f t="shared" si="57"/>
        <v>0.98522843646724589</v>
      </c>
      <c r="BB55" s="355">
        <f t="shared" si="57"/>
        <v>0.98670559282052128</v>
      </c>
      <c r="BC55" s="355">
        <f t="shared" si="57"/>
        <v>0.98803503353846911</v>
      </c>
      <c r="BD55" s="355">
        <f t="shared" si="57"/>
        <v>0.98923153018462218</v>
      </c>
      <c r="BE55" s="355">
        <f t="shared" si="57"/>
        <v>0.99030837716615994</v>
      </c>
      <c r="BF55" s="355">
        <f t="shared" si="57"/>
        <v>0.99127753944954389</v>
      </c>
      <c r="BG55" s="355">
        <f t="shared" si="57"/>
        <v>0.99214978550458954</v>
      </c>
      <c r="BH55" s="355">
        <f t="shared" si="57"/>
        <v>0.99293480695413061</v>
      </c>
      <c r="BI55" s="355">
        <f t="shared" si="57"/>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4.1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58">+Z4*Z55</f>
        <v>1.5246444021762338</v>
      </c>
      <c r="AA56" s="356">
        <f t="shared" si="58"/>
        <v>1.5757533261216188</v>
      </c>
      <c r="AB56" s="356">
        <f t="shared" si="58"/>
        <v>1.628575516519907</v>
      </c>
      <c r="AC56" s="356">
        <f t="shared" si="58"/>
        <v>1.6665649370425764</v>
      </c>
      <c r="AD56" s="356">
        <f t="shared" si="58"/>
        <v>1.7054405283672804</v>
      </c>
      <c r="AE56" s="356">
        <f t="shared" si="58"/>
        <v>1.7294914002168711</v>
      </c>
      <c r="AF56" s="356">
        <f t="shared" si="58"/>
        <v>1.7848322971142303</v>
      </c>
      <c r="AG56" s="356">
        <f t="shared" si="58"/>
        <v>1.828524708101807</v>
      </c>
      <c r="AH56" s="356">
        <f t="shared" si="58"/>
        <v>1.8700098680201747</v>
      </c>
      <c r="AI56" s="356">
        <f t="shared" si="58"/>
        <v>1.9092646664410291</v>
      </c>
      <c r="AJ56" s="356">
        <f t="shared" si="58"/>
        <v>1.9467211231560282</v>
      </c>
      <c r="AK56" s="356">
        <f t="shared" si="58"/>
        <v>1.9830980267845164</v>
      </c>
      <c r="AL56" s="356">
        <f t="shared" si="58"/>
        <v>2.0180419440335968</v>
      </c>
      <c r="AM56" s="356">
        <f t="shared" si="58"/>
        <v>2.0527430247165124</v>
      </c>
      <c r="AN56" s="356">
        <f t="shared" si="58"/>
        <v>2.0863287990412731</v>
      </c>
      <c r="AO56" s="356">
        <f t="shared" si="58"/>
        <v>2.1172100400679845</v>
      </c>
      <c r="AP56" s="356">
        <f t="shared" si="58"/>
        <v>2.1471581714012085</v>
      </c>
      <c r="AQ56" s="356">
        <f t="shared" si="58"/>
        <v>2.1732950317329927</v>
      </c>
      <c r="AR56" s="356">
        <f t="shared" si="58"/>
        <v>2.198620951965593</v>
      </c>
      <c r="AS56" s="356">
        <f t="shared" si="58"/>
        <v>2.2220261456611228</v>
      </c>
      <c r="AT56" s="356">
        <f t="shared" si="58"/>
        <v>2.2447623312801563</v>
      </c>
      <c r="AU56" s="356">
        <f t="shared" si="58"/>
        <v>2.276494956375279</v>
      </c>
      <c r="AV56" s="356">
        <f t="shared" si="58"/>
        <v>2.3079218070121228</v>
      </c>
      <c r="AW56" s="356">
        <f t="shared" si="58"/>
        <v>2.3330719320559608</v>
      </c>
      <c r="AX56" s="356">
        <f t="shared" si="58"/>
        <v>2.3578786381556749</v>
      </c>
      <c r="AY56" s="356">
        <f t="shared" si="58"/>
        <v>2.3794717627677939</v>
      </c>
      <c r="AZ56" s="356">
        <f t="shared" si="58"/>
        <v>2.4007578278307178</v>
      </c>
      <c r="BA56" s="356">
        <f t="shared" si="58"/>
        <v>2.4204361651673807</v>
      </c>
      <c r="BB56" s="356">
        <f t="shared" si="58"/>
        <v>2.4398631815228651</v>
      </c>
      <c r="BC56" s="356">
        <f t="shared" si="58"/>
        <v>2.458530034950996</v>
      </c>
      <c r="BD56" s="356">
        <f t="shared" si="58"/>
        <v>2.4770023317114189</v>
      </c>
      <c r="BE56" s="356">
        <f t="shared" si="58"/>
        <v>2.495162644151447</v>
      </c>
      <c r="BF56" s="356">
        <f t="shared" si="58"/>
        <v>2.5131801158567284</v>
      </c>
      <c r="BG56" s="356">
        <f t="shared" si="58"/>
        <v>2.5311216626829633</v>
      </c>
      <c r="BH56" s="356">
        <f t="shared" si="58"/>
        <v>2.5489654091109992</v>
      </c>
      <c r="BI56" s="356">
        <f t="shared" si="58"/>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4.1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59">+AF57+$B$52*($B$53-AF57)</f>
        <v>0.87319999999999998</v>
      </c>
      <c r="AH57" s="355">
        <f t="shared" si="59"/>
        <v>0.88856000000000002</v>
      </c>
      <c r="AI57" s="355">
        <f t="shared" si="59"/>
        <v>0.90084799999999998</v>
      </c>
      <c r="AJ57" s="355">
        <f t="shared" si="59"/>
        <v>0.9106784</v>
      </c>
      <c r="AK57" s="355">
        <f t="shared" si="59"/>
        <v>0.91854272000000003</v>
      </c>
      <c r="AL57" s="355">
        <f t="shared" si="59"/>
        <v>0.92483417600000006</v>
      </c>
      <c r="AM57" s="355">
        <f t="shared" si="59"/>
        <v>0.9298673408</v>
      </c>
      <c r="AN57" s="355">
        <f t="shared" si="59"/>
        <v>0.93389387264000001</v>
      </c>
      <c r="AO57" s="355">
        <f t="shared" si="59"/>
        <v>0.937115098112</v>
      </c>
      <c r="AP57" s="355">
        <f t="shared" ref="AP57:BI57" si="60">+AO57+0.1*(1-AO57)</f>
        <v>0.94340358830079996</v>
      </c>
      <c r="AQ57" s="355">
        <f t="shared" si="60"/>
        <v>0.94906322947071997</v>
      </c>
      <c r="AR57" s="355">
        <f t="shared" si="60"/>
        <v>0.95415690652364793</v>
      </c>
      <c r="AS57" s="355">
        <f t="shared" si="60"/>
        <v>0.95874121587128314</v>
      </c>
      <c r="AT57" s="355">
        <f t="shared" si="60"/>
        <v>0.96286709428415485</v>
      </c>
      <c r="AU57" s="355">
        <f t="shared" si="60"/>
        <v>0.96658038485573938</v>
      </c>
      <c r="AV57" s="355">
        <f t="shared" si="60"/>
        <v>0.96992234637016539</v>
      </c>
      <c r="AW57" s="355">
        <f t="shared" si="60"/>
        <v>0.97293011173314881</v>
      </c>
      <c r="AX57" s="355">
        <f t="shared" si="60"/>
        <v>0.97563710055983388</v>
      </c>
      <c r="AY57" s="355">
        <f t="shared" si="60"/>
        <v>0.97807339050385045</v>
      </c>
      <c r="AZ57" s="355">
        <f t="shared" si="60"/>
        <v>0.98026605145346535</v>
      </c>
      <c r="BA57" s="355">
        <f t="shared" si="60"/>
        <v>0.98223944630811877</v>
      </c>
      <c r="BB57" s="355">
        <f t="shared" si="60"/>
        <v>0.98401550167730689</v>
      </c>
      <c r="BC57" s="355">
        <f t="shared" si="60"/>
        <v>0.9856139515095762</v>
      </c>
      <c r="BD57" s="355">
        <f t="shared" si="60"/>
        <v>0.98705255635861855</v>
      </c>
      <c r="BE57" s="355">
        <f t="shared" si="60"/>
        <v>0.98834730072275667</v>
      </c>
      <c r="BF57" s="355">
        <f t="shared" si="60"/>
        <v>0.98951257065048104</v>
      </c>
      <c r="BG57" s="355">
        <f t="shared" si="60"/>
        <v>0.99056131358543298</v>
      </c>
      <c r="BH57" s="355">
        <f t="shared" si="60"/>
        <v>0.99150518222688966</v>
      </c>
      <c r="BI57" s="355">
        <f t="shared" si="60"/>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4.15">
      <c r="A58" s="352" t="s">
        <v>891</v>
      </c>
      <c r="N58" s="353"/>
      <c r="O58" s="353"/>
      <c r="P58" s="353"/>
      <c r="Q58" s="353"/>
      <c r="R58" s="353"/>
      <c r="S58" s="356">
        <f t="shared" ref="S58:X58" si="61">+S56*(1-S57)</f>
        <v>1.2993660549609976</v>
      </c>
      <c r="T58" s="356">
        <f t="shared" si="61"/>
        <v>1.2993377387889529</v>
      </c>
      <c r="U58" s="356">
        <f t="shared" si="61"/>
        <v>1.2993094232339826</v>
      </c>
      <c r="V58" s="356">
        <f t="shared" si="61"/>
        <v>0</v>
      </c>
      <c r="W58" s="356">
        <f t="shared" si="61"/>
        <v>0</v>
      </c>
      <c r="X58" s="356">
        <f t="shared" si="61"/>
        <v>1.0429427356398653</v>
      </c>
      <c r="Y58" s="356">
        <f t="shared" ref="Y58:BI58" si="62">+Y56*(1-Y57)</f>
        <v>1.1332378554617673</v>
      </c>
      <c r="Z58" s="356">
        <f t="shared" si="62"/>
        <v>1.074874303534245</v>
      </c>
      <c r="AA58" s="356">
        <f t="shared" si="62"/>
        <v>0.91393692915053903</v>
      </c>
      <c r="AB58" s="356">
        <f t="shared" si="62"/>
        <v>0.77764480913825562</v>
      </c>
      <c r="AC58" s="356">
        <f t="shared" si="62"/>
        <v>0.62496185139096616</v>
      </c>
      <c r="AD58" s="356">
        <f t="shared" si="62"/>
        <v>0.46473254398008385</v>
      </c>
      <c r="AE58" s="356">
        <f t="shared" si="62"/>
        <v>0.29401353803686814</v>
      </c>
      <c r="AF58" s="356">
        <f t="shared" si="62"/>
        <v>0.26058551537867763</v>
      </c>
      <c r="AG58" s="356">
        <f t="shared" si="62"/>
        <v>0.23185693298730917</v>
      </c>
      <c r="AH58" s="356">
        <f t="shared" si="62"/>
        <v>0.20839389969216823</v>
      </c>
      <c r="AI58" s="356">
        <f t="shared" si="62"/>
        <v>0.18930741020696096</v>
      </c>
      <c r="AJ58" s="356">
        <f t="shared" si="62"/>
        <v>0.17388424547409348</v>
      </c>
      <c r="AK58" s="356">
        <f t="shared" si="62"/>
        <v>0.16153777123523377</v>
      </c>
      <c r="AL58" s="356">
        <f t="shared" si="62"/>
        <v>0.15168778558984705</v>
      </c>
      <c r="AM58" s="356">
        <f t="shared" si="62"/>
        <v>0.14396432697762035</v>
      </c>
      <c r="AN58" s="356">
        <f t="shared" si="62"/>
        <v>0.13791911730425821</v>
      </c>
      <c r="AO58" s="356">
        <f t="shared" si="62"/>
        <v>0.13314054564596375</v>
      </c>
      <c r="AP58" s="356">
        <f t="shared" si="62"/>
        <v>0.12152144785192433</v>
      </c>
      <c r="AQ58" s="356">
        <f t="shared" si="62"/>
        <v>0.11070063032380781</v>
      </c>
      <c r="AR58" s="356">
        <f t="shared" si="62"/>
        <v>0.10079158582002486</v>
      </c>
      <c r="AS58" s="356">
        <f t="shared" si="62"/>
        <v>9.167809707219704E-2</v>
      </c>
      <c r="AT58" s="356">
        <f t="shared" si="62"/>
        <v>8.3354548001906809E-2</v>
      </c>
      <c r="AU58" s="356">
        <f t="shared" si="62"/>
        <v>7.6079585319912185E-2</v>
      </c>
      <c r="AV58" s="356">
        <f t="shared" si="62"/>
        <v>6.9416872716052624E-2</v>
      </c>
      <c r="AW58" s="356">
        <f t="shared" si="62"/>
        <v>6.3155996519281499E-2</v>
      </c>
      <c r="AX58" s="356">
        <f t="shared" si="62"/>
        <v>5.7444760153502541E-2</v>
      </c>
      <c r="AY58" s="356">
        <f t="shared" si="62"/>
        <v>5.2173748149324024E-2</v>
      </c>
      <c r="AZ58" s="356">
        <f t="shared" si="62"/>
        <v>4.7376431447101679E-2</v>
      </c>
      <c r="BA58" s="356">
        <f t="shared" si="62"/>
        <v>4.2988286469226374E-2</v>
      </c>
      <c r="BB58" s="356">
        <f t="shared" si="62"/>
        <v>3.8999988932652906E-2</v>
      </c>
      <c r="BC58" s="356">
        <f t="shared" si="62"/>
        <v>3.5368532297968339E-2</v>
      </c>
      <c r="BD58" s="356">
        <f t="shared" si="62"/>
        <v>3.2070848089404039E-2</v>
      </c>
      <c r="BE58" s="356">
        <f t="shared" si="62"/>
        <v>2.9075379940108118E-2</v>
      </c>
      <c r="BF58" s="356">
        <f t="shared" si="62"/>
        <v>2.6356798907663317E-2</v>
      </c>
      <c r="BG58" s="356">
        <f t="shared" si="62"/>
        <v>2.3890463651181977E-2</v>
      </c>
      <c r="BH58" s="356">
        <f t="shared" si="62"/>
        <v>2.1652996660359587E-2</v>
      </c>
      <c r="BI58" s="356">
        <f t="shared" si="62"/>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4.15">
      <c r="A59" s="352" t="s">
        <v>892</v>
      </c>
      <c r="N59" s="353"/>
      <c r="O59" s="353"/>
      <c r="P59" s="353"/>
      <c r="Q59" s="353"/>
      <c r="R59" s="353"/>
      <c r="S59" s="357">
        <f t="shared" ref="S59:X59" si="63">+S58*3.666</f>
        <v>4.7634759574870174</v>
      </c>
      <c r="T59" s="357">
        <f t="shared" si="63"/>
        <v>4.7633721504003015</v>
      </c>
      <c r="U59" s="357">
        <f t="shared" si="63"/>
        <v>4.7632683455757796</v>
      </c>
      <c r="V59" s="357">
        <f t="shared" si="63"/>
        <v>0</v>
      </c>
      <c r="W59" s="357">
        <f t="shared" si="63"/>
        <v>0</v>
      </c>
      <c r="X59" s="357">
        <f t="shared" si="63"/>
        <v>3.8234280688557463</v>
      </c>
      <c r="Y59" s="357">
        <f t="shared" ref="Y59:BI59" si="64">+Y58*3.666</f>
        <v>4.1544499781228383</v>
      </c>
      <c r="Z59" s="357">
        <f t="shared" si="64"/>
        <v>3.9404891967565421</v>
      </c>
      <c r="AA59" s="357">
        <f t="shared" si="64"/>
        <v>3.3504927822658761</v>
      </c>
      <c r="AB59" s="357">
        <f t="shared" si="64"/>
        <v>2.8508458703008452</v>
      </c>
      <c r="AC59" s="357">
        <f t="shared" si="64"/>
        <v>2.2911101471992819</v>
      </c>
      <c r="AD59" s="357">
        <f t="shared" si="64"/>
        <v>1.7037095062309873</v>
      </c>
      <c r="AE59" s="357">
        <f t="shared" si="64"/>
        <v>1.0778536304431585</v>
      </c>
      <c r="AF59" s="357">
        <f t="shared" si="64"/>
        <v>0.9553064993782322</v>
      </c>
      <c r="AG59" s="357">
        <f t="shared" si="64"/>
        <v>0.8499875163314754</v>
      </c>
      <c r="AH59" s="357">
        <f t="shared" si="64"/>
        <v>0.76397203627148869</v>
      </c>
      <c r="AI59" s="357">
        <f t="shared" si="64"/>
        <v>0.69400096581871884</v>
      </c>
      <c r="AJ59" s="357">
        <f t="shared" si="64"/>
        <v>0.63745964390802667</v>
      </c>
      <c r="AK59" s="357">
        <f t="shared" si="64"/>
        <v>0.59219746934836703</v>
      </c>
      <c r="AL59" s="357">
        <f t="shared" si="64"/>
        <v>0.55608742197237926</v>
      </c>
      <c r="AM59" s="357">
        <f t="shared" si="64"/>
        <v>0.52777322269995619</v>
      </c>
      <c r="AN59" s="357">
        <f t="shared" si="64"/>
        <v>0.50561148403741063</v>
      </c>
      <c r="AO59" s="357">
        <f t="shared" si="64"/>
        <v>0.48809324033810308</v>
      </c>
      <c r="AP59" s="357">
        <f t="shared" si="64"/>
        <v>0.44549762782515456</v>
      </c>
      <c r="AQ59" s="357">
        <f t="shared" si="64"/>
        <v>0.40582851076707943</v>
      </c>
      <c r="AR59" s="357">
        <f t="shared" si="64"/>
        <v>0.36950195361621113</v>
      </c>
      <c r="AS59" s="357">
        <f t="shared" si="64"/>
        <v>0.33609190386667437</v>
      </c>
      <c r="AT59" s="357">
        <f t="shared" si="64"/>
        <v>0.30557777297499034</v>
      </c>
      <c r="AU59" s="357">
        <f t="shared" si="64"/>
        <v>0.27890775978279808</v>
      </c>
      <c r="AV59" s="357">
        <f t="shared" si="64"/>
        <v>0.25448225537704894</v>
      </c>
      <c r="AW59" s="357">
        <f t="shared" si="64"/>
        <v>0.23152988323968596</v>
      </c>
      <c r="AX59" s="357">
        <f t="shared" si="64"/>
        <v>0.21059249072274031</v>
      </c>
      <c r="AY59" s="357">
        <f t="shared" si="64"/>
        <v>0.19126896071542188</v>
      </c>
      <c r="AZ59" s="357">
        <f t="shared" si="64"/>
        <v>0.17368199768507475</v>
      </c>
      <c r="BA59" s="357">
        <f t="shared" si="64"/>
        <v>0.15759505819618388</v>
      </c>
      <c r="BB59" s="357">
        <f t="shared" si="64"/>
        <v>0.14297395942710556</v>
      </c>
      <c r="BC59" s="357">
        <f t="shared" si="64"/>
        <v>0.12966103940435192</v>
      </c>
      <c r="BD59" s="357">
        <f t="shared" si="64"/>
        <v>0.11757172909575521</v>
      </c>
      <c r="BE59" s="357">
        <f t="shared" si="64"/>
        <v>0.10659034286043637</v>
      </c>
      <c r="BF59" s="357">
        <f t="shared" si="64"/>
        <v>9.6624024795493715E-2</v>
      </c>
      <c r="BG59" s="357">
        <f t="shared" si="64"/>
        <v>8.7582439745233123E-2</v>
      </c>
      <c r="BH59" s="357">
        <f t="shared" si="64"/>
        <v>7.9379885756878252E-2</v>
      </c>
      <c r="BI59" s="357">
        <f t="shared" si="64"/>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4.1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4.1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65">+AF58+(1-AF55)*AF4</f>
        <v>0.53914315712482919</v>
      </c>
      <c r="AG61" s="358">
        <f t="shared" si="65"/>
        <v>0.48474908100594283</v>
      </c>
      <c r="AH61" s="358">
        <f t="shared" si="65"/>
        <v>0.43798529818541049</v>
      </c>
      <c r="AI61" s="358">
        <f t="shared" si="65"/>
        <v>0.39771846645544995</v>
      </c>
      <c r="AJ61" s="358">
        <f t="shared" si="65"/>
        <v>0.36306889547259652</v>
      </c>
      <c r="AK61" s="358">
        <f t="shared" si="65"/>
        <v>0.33331622824918522</v>
      </c>
      <c r="AL61" s="358">
        <f t="shared" si="65"/>
        <v>0.30766153025849458</v>
      </c>
      <c r="AM61" s="358">
        <f t="shared" si="65"/>
        <v>0.28565937198649127</v>
      </c>
      <c r="AN61" s="358">
        <f t="shared" si="65"/>
        <v>0.26664261383066901</v>
      </c>
      <c r="AO61" s="358">
        <f t="shared" si="65"/>
        <v>0.24998557093910706</v>
      </c>
      <c r="AP61" s="358">
        <f t="shared" si="65"/>
        <v>0.22758413496168667</v>
      </c>
      <c r="AQ61" s="358">
        <f t="shared" si="65"/>
        <v>0.20684409992437364</v>
      </c>
      <c r="AR61" s="358">
        <f t="shared" si="65"/>
        <v>0.18794350511157465</v>
      </c>
      <c r="AS61" s="358">
        <f t="shared" si="65"/>
        <v>0.17063682724177148</v>
      </c>
      <c r="AT61" s="358">
        <f t="shared" si="65"/>
        <v>0.15489033425505211</v>
      </c>
      <c r="AU61" s="358">
        <f t="shared" si="65"/>
        <v>0.14116450714153334</v>
      </c>
      <c r="AV61" s="358">
        <f t="shared" si="65"/>
        <v>0.12863264806989244</v>
      </c>
      <c r="AW61" s="358">
        <f t="shared" si="65"/>
        <v>0.11689308084488839</v>
      </c>
      <c r="AX61" s="358">
        <f t="shared" si="65"/>
        <v>0.10621004633885259</v>
      </c>
      <c r="AY61" s="358">
        <f t="shared" si="65"/>
        <v>9.6373020592678799E-2</v>
      </c>
      <c r="AZ61" s="358">
        <f t="shared" si="65"/>
        <v>8.7437217250688259E-2</v>
      </c>
      <c r="BA61" s="358">
        <f t="shared" si="65"/>
        <v>7.9277968402228838E-2</v>
      </c>
      <c r="BB61" s="358">
        <f t="shared" si="65"/>
        <v>7.1873558144582433E-2</v>
      </c>
      <c r="BC61" s="358">
        <f t="shared" si="65"/>
        <v>6.5140988146528814E-2</v>
      </c>
      <c r="BD61" s="358">
        <f t="shared" si="65"/>
        <v>5.9034732708687018E-2</v>
      </c>
      <c r="BE61" s="358">
        <f t="shared" si="65"/>
        <v>5.3494213319466154E-2</v>
      </c>
      <c r="BF61" s="358">
        <f t="shared" si="65"/>
        <v>4.8470801842627247E-2</v>
      </c>
      <c r="BG61" s="358">
        <f t="shared" si="65"/>
        <v>4.3917528370987127E-2</v>
      </c>
      <c r="BH61" s="358">
        <f t="shared" si="65"/>
        <v>3.9790071276422062E-2</v>
      </c>
      <c r="BI61" s="358">
        <f t="shared" si="65"/>
        <v>3.6035168536086293E-2</v>
      </c>
      <c r="BJ61" s="358">
        <f>+BJ58+(1-$Y$55)*BJ4</f>
        <v>0.51946417706238224</v>
      </c>
      <c r="BK61" s="358">
        <f>+BK58+(1-$Y$55)*BK4</f>
        <v>0.52227234621872598</v>
      </c>
      <c r="BO61" s="1"/>
      <c r="BP61" s="12"/>
      <c r="BR61" s="352" t="s">
        <v>255</v>
      </c>
      <c r="BS61" s="700">
        <f>SUM(BS49:BS60)</f>
        <v>55.378945693874201</v>
      </c>
      <c r="BT61" s="700">
        <f t="shared" ref="BT61:DZ61" si="66">SUM(BT49:BT60)</f>
        <v>81.275403292327525</v>
      </c>
      <c r="BU61" s="700">
        <f t="shared" si="66"/>
        <v>112.30948370492197</v>
      </c>
      <c r="BV61" s="700">
        <f t="shared" si="66"/>
        <v>147.49222737045065</v>
      </c>
      <c r="BW61" s="700">
        <f t="shared" si="66"/>
        <v>186.68557547797457</v>
      </c>
      <c r="BX61" s="700">
        <f t="shared" si="66"/>
        <v>228.01798670764927</v>
      </c>
      <c r="BY61" s="700">
        <f t="shared" si="66"/>
        <v>271.99925363758155</v>
      </c>
      <c r="BZ61" s="700">
        <f t="shared" si="66"/>
        <v>320.37996631997709</v>
      </c>
      <c r="CA61" s="700">
        <f t="shared" si="66"/>
        <v>373.26194084814193</v>
      </c>
      <c r="CB61" s="700">
        <f t="shared" si="66"/>
        <v>430.67791034726793</v>
      </c>
      <c r="CC61" s="700">
        <f t="shared" si="66"/>
        <v>492.07325529658709</v>
      </c>
      <c r="CD61" s="700">
        <f t="shared" si="66"/>
        <v>556.58631949014841</v>
      </c>
      <c r="CE61" s="700">
        <f t="shared" si="66"/>
        <v>625.51584924551435</v>
      </c>
      <c r="CF61" s="700">
        <f t="shared" si="66"/>
        <v>695.46816268947759</v>
      </c>
      <c r="CG61" s="700">
        <f t="shared" si="66"/>
        <v>766.52840965637984</v>
      </c>
      <c r="CH61" s="700">
        <f t="shared" si="66"/>
        <v>838.5929921263596</v>
      </c>
      <c r="CI61" s="700">
        <f t="shared" si="66"/>
        <v>911.47015506913192</v>
      </c>
      <c r="CJ61" s="700">
        <f t="shared" si="66"/>
        <v>984.93678563009007</v>
      </c>
      <c r="CK61" s="700">
        <f t="shared" si="66"/>
        <v>1058.7705278654757</v>
      </c>
      <c r="CL61" s="700">
        <f t="shared" si="66"/>
        <v>1132.7673550447889</v>
      </c>
      <c r="CM61" s="700">
        <f t="shared" si="66"/>
        <v>1210.7846849624761</v>
      </c>
      <c r="CN61" s="700">
        <f t="shared" si="66"/>
        <v>1294.364134503423</v>
      </c>
      <c r="CO61" s="700">
        <f t="shared" si="66"/>
        <v>1381.3628229735998</v>
      </c>
      <c r="CP61" s="700">
        <f t="shared" si="66"/>
        <v>1470.5324423090149</v>
      </c>
      <c r="CQ61" s="700">
        <f t="shared" si="66"/>
        <v>1561.4738877511293</v>
      </c>
      <c r="CR61" s="700">
        <f t="shared" si="66"/>
        <v>1653.9549335612521</v>
      </c>
      <c r="CS61" s="700">
        <f t="shared" si="66"/>
        <v>1747.8744016784599</v>
      </c>
      <c r="CT61" s="700">
        <f t="shared" si="66"/>
        <v>1843.326047879465</v>
      </c>
      <c r="CU61" s="700">
        <f t="shared" si="66"/>
        <v>1941.4860749884822</v>
      </c>
      <c r="CV61" s="700">
        <f t="shared" si="66"/>
        <v>2042.3462666333803</v>
      </c>
      <c r="CW61" s="700">
        <f t="shared" si="66"/>
        <v>2141.7227336856427</v>
      </c>
      <c r="CX61" s="700">
        <f t="shared" si="66"/>
        <v>2238.0859245315683</v>
      </c>
      <c r="CY61" s="700">
        <f t="shared" si="66"/>
        <v>2334.695091409073</v>
      </c>
      <c r="CZ61" s="700">
        <f t="shared" si="66"/>
        <v>2432.0090894433351</v>
      </c>
      <c r="DA61" s="700">
        <f t="shared" si="66"/>
        <v>2530.2663686154092</v>
      </c>
      <c r="DB61" s="700">
        <f t="shared" si="66"/>
        <v>2629.6127062621476</v>
      </c>
      <c r="DC61" s="700">
        <f t="shared" si="66"/>
        <v>2730.1518690404841</v>
      </c>
      <c r="DD61" s="700">
        <f t="shared" si="66"/>
        <v>2831.970201142215</v>
      </c>
      <c r="DE61" s="700">
        <f t="shared" si="66"/>
        <v>2935.1479760851275</v>
      </c>
      <c r="DF61" s="700">
        <f t="shared" si="66"/>
        <v>3039.7640501538422</v>
      </c>
      <c r="DG61" s="700">
        <f t="shared" si="66"/>
        <v>3145.8972808307749</v>
      </c>
      <c r="DH61" s="700">
        <f t="shared" si="66"/>
        <v>3253.6265127272827</v>
      </c>
      <c r="DI61" s="700">
        <f t="shared" si="66"/>
        <v>3363.030046052274</v>
      </c>
      <c r="DJ61" s="700">
        <f t="shared" si="66"/>
        <v>3474.1850417607352</v>
      </c>
      <c r="DK61" s="700">
        <f t="shared" si="66"/>
        <v>3587.1670905355113</v>
      </c>
      <c r="DL61" s="700">
        <f t="shared" si="66"/>
        <v>3702.050074088354</v>
      </c>
      <c r="DM61" s="700">
        <f t="shared" si="66"/>
        <v>3818.9064205234404</v>
      </c>
      <c r="DN61" s="700">
        <f t="shared" si="66"/>
        <v>3937.8078718851316</v>
      </c>
      <c r="DO61" s="700">
        <f t="shared" si="66"/>
        <v>4058.8269280302907</v>
      </c>
      <c r="DP61" s="700">
        <f t="shared" si="66"/>
        <v>4182.0392014026975</v>
      </c>
      <c r="DQ61" s="700">
        <f t="shared" si="66"/>
        <v>4307.527010869926</v>
      </c>
      <c r="DR61" s="700">
        <f t="shared" si="66"/>
        <v>4435.3846591419069</v>
      </c>
      <c r="DS61" s="700">
        <f t="shared" si="66"/>
        <v>4565.7259753218596</v>
      </c>
      <c r="DT61" s="700">
        <f t="shared" si="66"/>
        <v>4698.6948554615901</v>
      </c>
      <c r="DU61" s="700">
        <f t="shared" si="66"/>
        <v>4834.4796868674184</v>
      </c>
      <c r="DV61" s="700">
        <f t="shared" si="66"/>
        <v>4973.3326769758141</v>
      </c>
      <c r="DW61" s="700">
        <f t="shared" si="66"/>
        <v>5115.5952027028861</v>
      </c>
      <c r="DX61" s="700">
        <f t="shared" si="66"/>
        <v>5261.7303353873049</v>
      </c>
      <c r="DY61" s="700">
        <f t="shared" si="66"/>
        <v>5412.3636785454983</v>
      </c>
      <c r="DZ61" s="700">
        <f t="shared" si="66"/>
        <v>5568.333572087904</v>
      </c>
    </row>
    <row r="62" spans="1:130" s="352" customFormat="1" ht="14.15">
      <c r="A62" s="352" t="s">
        <v>895</v>
      </c>
      <c r="N62" s="353"/>
      <c r="O62" s="353"/>
      <c r="P62" s="353"/>
      <c r="Q62" s="353"/>
      <c r="R62" s="353"/>
      <c r="S62" s="357">
        <f t="shared" ref="S62:X62" si="67">+S61*3.666</f>
        <v>5.9543449468587699</v>
      </c>
      <c r="T62" s="357">
        <f t="shared" si="67"/>
        <v>5.9542151880003757</v>
      </c>
      <c r="U62" s="357">
        <f t="shared" si="67"/>
        <v>5.954085431969725</v>
      </c>
      <c r="V62" s="357">
        <f t="shared" si="67"/>
        <v>5.9539556787667562</v>
      </c>
      <c r="W62" s="357">
        <f t="shared" si="67"/>
        <v>1.7861477785174225</v>
      </c>
      <c r="X62" s="357">
        <f t="shared" si="67"/>
        <v>5.0747684237120225</v>
      </c>
      <c r="Y62" s="357">
        <f t="shared" ref="Y62:BK62" si="68">+Y61*3.666</f>
        <v>5.140805221366028</v>
      </c>
      <c r="Z62" s="357">
        <f t="shared" si="68"/>
        <v>4.9599089073851044</v>
      </c>
      <c r="AA62" s="357">
        <f t="shared" si="68"/>
        <v>4.3699124928944384</v>
      </c>
      <c r="AB62" s="357">
        <f t="shared" si="68"/>
        <v>3.9044384309294298</v>
      </c>
      <c r="AC62" s="357">
        <f t="shared" si="68"/>
        <v>3.3692796282342381</v>
      </c>
      <c r="AD62" s="357">
        <f t="shared" si="68"/>
        <v>2.8070292080535371</v>
      </c>
      <c r="AE62" s="357">
        <f t="shared" si="68"/>
        <v>2.1967328315952264</v>
      </c>
      <c r="AF62" s="357">
        <f t="shared" si="68"/>
        <v>1.9764988140196238</v>
      </c>
      <c r="AG62" s="357">
        <f t="shared" si="68"/>
        <v>1.7770901309677865</v>
      </c>
      <c r="AH62" s="357">
        <f t="shared" si="68"/>
        <v>1.6056541031477147</v>
      </c>
      <c r="AI62" s="357">
        <f t="shared" si="68"/>
        <v>1.4580358980256796</v>
      </c>
      <c r="AJ62" s="357">
        <f t="shared" si="68"/>
        <v>1.3310105708025388</v>
      </c>
      <c r="AK62" s="357">
        <f t="shared" si="68"/>
        <v>1.2219372927615131</v>
      </c>
      <c r="AL62" s="357">
        <f t="shared" si="68"/>
        <v>1.1278871699276412</v>
      </c>
      <c r="AM62" s="357">
        <f t="shared" si="68"/>
        <v>1.047227257702477</v>
      </c>
      <c r="AN62" s="357">
        <f t="shared" si="68"/>
        <v>0.97751182230323252</v>
      </c>
      <c r="AO62" s="357">
        <f t="shared" si="68"/>
        <v>0.91644710306276644</v>
      </c>
      <c r="AP62" s="357">
        <f t="shared" si="68"/>
        <v>0.83432343876954329</v>
      </c>
      <c r="AQ62" s="357">
        <f t="shared" si="68"/>
        <v>0.75829047032275376</v>
      </c>
      <c r="AR62" s="357">
        <f t="shared" si="68"/>
        <v>0.68900088973903262</v>
      </c>
      <c r="AS62" s="357">
        <f t="shared" si="68"/>
        <v>0.62555460866833423</v>
      </c>
      <c r="AT62" s="357">
        <f t="shared" si="68"/>
        <v>0.56782796537902103</v>
      </c>
      <c r="AU62" s="357">
        <f t="shared" si="68"/>
        <v>0.5175090831808612</v>
      </c>
      <c r="AV62" s="357">
        <f t="shared" si="68"/>
        <v>0.47156728782422569</v>
      </c>
      <c r="AW62" s="357">
        <f t="shared" si="68"/>
        <v>0.42853003437736081</v>
      </c>
      <c r="AX62" s="357">
        <f t="shared" si="68"/>
        <v>0.3893660298782336</v>
      </c>
      <c r="AY62" s="357">
        <f t="shared" si="68"/>
        <v>0.35330349349276047</v>
      </c>
      <c r="AZ62" s="357">
        <f t="shared" si="68"/>
        <v>0.32054483844102316</v>
      </c>
      <c r="BA62" s="357">
        <f t="shared" si="68"/>
        <v>0.29063303216257091</v>
      </c>
      <c r="BB62" s="357">
        <f t="shared" si="68"/>
        <v>0.26348846415803917</v>
      </c>
      <c r="BC62" s="357">
        <f t="shared" si="68"/>
        <v>0.23880686254517464</v>
      </c>
      <c r="BD62" s="357">
        <f t="shared" si="68"/>
        <v>0.21642133011004661</v>
      </c>
      <c r="BE62" s="357">
        <f t="shared" si="68"/>
        <v>0.1961097860291629</v>
      </c>
      <c r="BF62" s="357">
        <f t="shared" si="68"/>
        <v>0.17769395955507147</v>
      </c>
      <c r="BG62" s="357">
        <f t="shared" si="68"/>
        <v>0.16100165900803881</v>
      </c>
      <c r="BH62" s="357">
        <f t="shared" si="68"/>
        <v>0.14587040129936327</v>
      </c>
      <c r="BI62" s="357">
        <f t="shared" si="68"/>
        <v>0.13210492785329234</v>
      </c>
      <c r="BJ62" s="357">
        <f t="shared" si="68"/>
        <v>1.9043556731106932</v>
      </c>
      <c r="BK62" s="357">
        <f t="shared" si="68"/>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45">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69">+AC66*(AD61/AC61)</f>
        <v>0.58226444480058026</v>
      </c>
      <c r="AE66" s="183">
        <f t="shared" si="69"/>
        <v>0.45567015081077333</v>
      </c>
      <c r="AF66" s="183">
        <f t="shared" si="69"/>
        <v>0.40998682211510207</v>
      </c>
      <c r="AG66" s="183">
        <f t="shared" si="69"/>
        <v>0.36862331018851774</v>
      </c>
      <c r="AH66" s="183">
        <f t="shared" si="69"/>
        <v>0.33306218981574859</v>
      </c>
      <c r="AI66" s="183">
        <f t="shared" si="69"/>
        <v>0.30244162056722201</v>
      </c>
      <c r="AJ66" s="183">
        <f t="shared" si="69"/>
        <v>0.27609264941330897</v>
      </c>
      <c r="AK66" s="183">
        <f t="shared" si="69"/>
        <v>0.25346748701780392</v>
      </c>
      <c r="AL66" s="183">
        <f t="shared" si="69"/>
        <v>0.23395859042414713</v>
      </c>
      <c r="AM66" s="183">
        <f t="shared" si="69"/>
        <v>0.21722723655198145</v>
      </c>
      <c r="AN66" s="183">
        <f t="shared" si="69"/>
        <v>0.20276610477240878</v>
      </c>
      <c r="AO66" s="183">
        <f t="shared" si="69"/>
        <v>0.19009939836855611</v>
      </c>
      <c r="AP66" s="183">
        <f t="shared" si="69"/>
        <v>0.17306441716583437</v>
      </c>
      <c r="AQ66" s="183">
        <f t="shared" si="69"/>
        <v>0.15729283415836406</v>
      </c>
      <c r="AR66" s="183">
        <f t="shared" si="69"/>
        <v>0.14292003780366511</v>
      </c>
      <c r="AS66" s="183">
        <f t="shared" si="69"/>
        <v>0.12975932201335502</v>
      </c>
      <c r="AT66" s="183">
        <f t="shared" si="69"/>
        <v>0.11778503552975958</v>
      </c>
      <c r="AU66" s="183">
        <f t="shared" si="69"/>
        <v>0.10734734720003468</v>
      </c>
      <c r="AV66" s="183">
        <f t="shared" si="69"/>
        <v>9.7817601699088305E-2</v>
      </c>
      <c r="AW66" s="183">
        <f t="shared" si="69"/>
        <v>8.8890347785205021E-2</v>
      </c>
      <c r="AX66" s="183">
        <f t="shared" si="69"/>
        <v>8.0766525179289048E-2</v>
      </c>
      <c r="AY66" s="183">
        <f t="shared" si="69"/>
        <v>7.3286042729607412E-2</v>
      </c>
      <c r="AZ66" s="183">
        <f t="shared" si="69"/>
        <v>6.6490887181746172E-2</v>
      </c>
      <c r="BA66" s="183">
        <f t="shared" si="69"/>
        <v>6.0286255884809084E-2</v>
      </c>
      <c r="BB66" s="183">
        <f t="shared" si="69"/>
        <v>5.4655635165522E-2</v>
      </c>
      <c r="BC66" s="183">
        <f t="shared" si="69"/>
        <v>4.9535909649780378E-2</v>
      </c>
      <c r="BD66" s="183">
        <f t="shared" si="69"/>
        <v>4.4892459707218682E-2</v>
      </c>
      <c r="BE66" s="183">
        <f t="shared" si="69"/>
        <v>4.0679218924626621E-2</v>
      </c>
      <c r="BF66" s="183">
        <f t="shared" si="69"/>
        <v>3.6859208449952517E-2</v>
      </c>
      <c r="BG66" s="183">
        <f t="shared" si="69"/>
        <v>3.3396710417307525E-2</v>
      </c>
      <c r="BH66" s="183">
        <f t="shared" si="69"/>
        <v>3.0258020822058959E-2</v>
      </c>
      <c r="BI66" s="183">
        <f t="shared" si="69"/>
        <v>2.740263701255043E-2</v>
      </c>
      <c r="BJ66" s="183">
        <f t="shared" si="69"/>
        <v>0.39502210932658194</v>
      </c>
      <c r="BK66" s="183">
        <f t="shared" si="69"/>
        <v>0.39715755764518962</v>
      </c>
      <c r="BP66" s="12"/>
    </row>
    <row r="67" spans="1:68" s="1" customFormat="1">
      <c r="A67" t="s">
        <v>899</v>
      </c>
      <c r="N67" s="338"/>
      <c r="O67" s="338"/>
      <c r="P67" s="338"/>
      <c r="Q67" s="338"/>
      <c r="R67" s="338"/>
      <c r="S67" s="183"/>
      <c r="T67" s="183"/>
      <c r="U67" s="183"/>
      <c r="V67" s="183"/>
      <c r="W67" s="183">
        <f t="shared" ref="W67:BK67" si="70">1-W66/W5</f>
        <v>6.4891571523352232E-2</v>
      </c>
      <c r="X67" s="183">
        <f t="shared" si="70"/>
        <v>-2.9433808759595781E-3</v>
      </c>
      <c r="Y67" s="183">
        <f t="shared" si="70"/>
        <v>0.13578440086809351</v>
      </c>
      <c r="Z67" s="183">
        <f t="shared" si="70"/>
        <v>0.18085559202387402</v>
      </c>
      <c r="AA67" s="183">
        <f t="shared" si="70"/>
        <v>0.20996654927394531</v>
      </c>
      <c r="AB67" s="183">
        <f t="shared" si="70"/>
        <v>0.31920504642537473</v>
      </c>
      <c r="AC67" s="183">
        <f t="shared" si="70"/>
        <v>0.42752968797197599</v>
      </c>
      <c r="AD67" s="183">
        <f t="shared" si="70"/>
        <v>0.53524827637616346</v>
      </c>
      <c r="AE67" s="183">
        <f t="shared" si="70"/>
        <v>0.64202004959490799</v>
      </c>
      <c r="AF67" s="183">
        <f t="shared" si="70"/>
        <v>0.68298091664397242</v>
      </c>
      <c r="AG67" s="183">
        <f t="shared" si="70"/>
        <v>0.71773194099937465</v>
      </c>
      <c r="AH67" s="183">
        <f t="shared" si="70"/>
        <v>0.74743817371992716</v>
      </c>
      <c r="AI67" s="183">
        <f t="shared" si="70"/>
        <v>0.77239677643190996</v>
      </c>
      <c r="AJ67" s="183">
        <f t="shared" si="70"/>
        <v>0.79380118142459533</v>
      </c>
      <c r="AK67" s="183">
        <f t="shared" si="70"/>
        <v>0.81183992797545557</v>
      </c>
      <c r="AL67" s="183">
        <f t="shared" si="70"/>
        <v>0.82736927641380498</v>
      </c>
      <c r="AM67" s="183">
        <f t="shared" si="70"/>
        <v>0.84048723111460477</v>
      </c>
      <c r="AN67" s="183">
        <f t="shared" si="70"/>
        <v>0.85182374432124819</v>
      </c>
      <c r="AO67" s="183">
        <f t="shared" si="70"/>
        <v>0.86261231158325635</v>
      </c>
      <c r="AP67" s="183">
        <f t="shared" si="70"/>
        <v>0.87630314030377432</v>
      </c>
      <c r="AQ67" s="183">
        <f t="shared" si="70"/>
        <v>0.88947818923058564</v>
      </c>
      <c r="AR67" s="183">
        <f t="shared" si="70"/>
        <v>0.90127654630855403</v>
      </c>
      <c r="AS67" s="183">
        <f t="shared" si="70"/>
        <v>0.91175707773405812</v>
      </c>
      <c r="AT67" s="183">
        <f t="shared" si="70"/>
        <v>0.92114204184168813</v>
      </c>
      <c r="AU67" s="183">
        <f t="shared" si="70"/>
        <v>0.92936539560316922</v>
      </c>
      <c r="AV67" s="183">
        <f t="shared" si="70"/>
        <v>0.93674221201762686</v>
      </c>
      <c r="AW67" s="183">
        <f t="shared" si="70"/>
        <v>0.94334226951502886</v>
      </c>
      <c r="AX67" s="183">
        <f t="shared" si="70"/>
        <v>0.94926080818038405</v>
      </c>
      <c r="AY67" s="183">
        <f t="shared" si="70"/>
        <v>0.95454225444737029</v>
      </c>
      <c r="AZ67" s="183">
        <f t="shared" si="70"/>
        <v>0.95927855085678415</v>
      </c>
      <c r="BA67" s="183">
        <f t="shared" si="70"/>
        <v>0.96350194567964442</v>
      </c>
      <c r="BB67" s="183">
        <f t="shared" si="70"/>
        <v>0.96729029329539662</v>
      </c>
      <c r="BC67" s="183">
        <f t="shared" si="70"/>
        <v>0.97066884913580853</v>
      </c>
      <c r="BD67" s="183">
        <f t="shared" si="70"/>
        <v>0.97370037115412622</v>
      </c>
      <c r="BE67" s="183">
        <f t="shared" si="70"/>
        <v>0.97640542727706325</v>
      </c>
      <c r="BF67" s="183">
        <f t="shared" si="70"/>
        <v>0.97883351176100208</v>
      </c>
      <c r="BG67" s="183">
        <f t="shared" si="70"/>
        <v>0.98100166774360831</v>
      </c>
      <c r="BH67" s="183">
        <f t="shared" si="70"/>
        <v>0.98294855109562695</v>
      </c>
      <c r="BI67" s="183">
        <f t="shared" si="70"/>
        <v>0.98470001356162995</v>
      </c>
      <c r="BJ67" s="183">
        <f t="shared" si="70"/>
        <v>0.78147656980979519</v>
      </c>
      <c r="BK67" s="183">
        <f t="shared" si="70"/>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45">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71">+IF(S$3&lt;$W160,0,1)</f>
        <v>0</v>
      </c>
      <c r="T70" s="338">
        <f t="shared" si="71"/>
        <v>0</v>
      </c>
      <c r="U70" s="338">
        <f t="shared" si="71"/>
        <v>0</v>
      </c>
      <c r="W70" s="338">
        <f t="shared" ref="W70:BL76" si="72">+IF(W$3&lt;$W160,0,1)</f>
        <v>0</v>
      </c>
      <c r="X70" s="338">
        <f t="shared" si="72"/>
        <v>1</v>
      </c>
      <c r="Y70" s="338">
        <f t="shared" si="72"/>
        <v>1</v>
      </c>
      <c r="Z70" s="338">
        <f t="shared" si="72"/>
        <v>1</v>
      </c>
      <c r="AA70" s="338">
        <f t="shared" si="72"/>
        <v>1</v>
      </c>
      <c r="AB70" s="338">
        <f t="shared" si="72"/>
        <v>1</v>
      </c>
      <c r="AC70" s="338">
        <f t="shared" si="72"/>
        <v>1</v>
      </c>
      <c r="AD70" s="338">
        <f t="shared" si="72"/>
        <v>1</v>
      </c>
      <c r="AE70" s="338">
        <f t="shared" si="72"/>
        <v>1</v>
      </c>
      <c r="AF70" s="338">
        <f t="shared" si="72"/>
        <v>1</v>
      </c>
      <c r="AG70" s="338">
        <f t="shared" si="72"/>
        <v>1</v>
      </c>
      <c r="AH70" s="338">
        <f t="shared" si="72"/>
        <v>1</v>
      </c>
      <c r="AI70" s="338">
        <f t="shared" si="72"/>
        <v>1</v>
      </c>
      <c r="AJ70" s="338">
        <f t="shared" si="72"/>
        <v>1</v>
      </c>
      <c r="AK70" s="338">
        <f t="shared" si="72"/>
        <v>1</v>
      </c>
      <c r="AL70" s="338">
        <f t="shared" si="72"/>
        <v>1</v>
      </c>
      <c r="AM70" s="338">
        <f t="shared" si="72"/>
        <v>1</v>
      </c>
      <c r="AN70" s="338">
        <f t="shared" si="72"/>
        <v>1</v>
      </c>
      <c r="AO70" s="338">
        <f t="shared" si="72"/>
        <v>1</v>
      </c>
      <c r="AP70" s="338">
        <f t="shared" si="72"/>
        <v>1</v>
      </c>
      <c r="AQ70" s="338">
        <f t="shared" si="72"/>
        <v>1</v>
      </c>
      <c r="AR70" s="338">
        <f t="shared" si="72"/>
        <v>1</v>
      </c>
      <c r="AS70" s="338">
        <f t="shared" si="72"/>
        <v>1</v>
      </c>
      <c r="AT70" s="338">
        <f t="shared" si="72"/>
        <v>1</v>
      </c>
      <c r="AU70" s="338">
        <f t="shared" si="72"/>
        <v>1</v>
      </c>
      <c r="AV70" s="338">
        <f t="shared" si="72"/>
        <v>1</v>
      </c>
      <c r="AW70" s="338">
        <f t="shared" si="72"/>
        <v>1</v>
      </c>
      <c r="AX70" s="338">
        <f t="shared" si="72"/>
        <v>1</v>
      </c>
      <c r="AY70" s="338">
        <f t="shared" si="72"/>
        <v>1</v>
      </c>
      <c r="AZ70" s="338">
        <f t="shared" si="72"/>
        <v>1</v>
      </c>
      <c r="BA70" s="338">
        <f t="shared" si="72"/>
        <v>1</v>
      </c>
      <c r="BB70" s="338">
        <f t="shared" si="72"/>
        <v>1</v>
      </c>
      <c r="BC70" s="338">
        <f t="shared" si="72"/>
        <v>1</v>
      </c>
      <c r="BD70" s="338">
        <f t="shared" si="72"/>
        <v>1</v>
      </c>
      <c r="BE70" s="338">
        <f t="shared" si="72"/>
        <v>1</v>
      </c>
      <c r="BF70" s="338">
        <f t="shared" si="72"/>
        <v>1</v>
      </c>
      <c r="BG70" s="338">
        <f t="shared" si="72"/>
        <v>1</v>
      </c>
      <c r="BH70" s="338">
        <f t="shared" si="72"/>
        <v>1</v>
      </c>
      <c r="BI70" s="338">
        <f t="shared" si="72"/>
        <v>1</v>
      </c>
      <c r="BJ70" s="338">
        <f t="shared" si="72"/>
        <v>1</v>
      </c>
      <c r="BK70" s="338">
        <f t="shared" si="72"/>
        <v>1</v>
      </c>
      <c r="BL70" s="338">
        <f t="shared" si="72"/>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71"/>
        <v>1</v>
      </c>
      <c r="T71" s="338">
        <f t="shared" si="71"/>
        <v>1</v>
      </c>
      <c r="U71" s="338">
        <f t="shared" si="71"/>
        <v>1</v>
      </c>
      <c r="W71" s="338">
        <f t="shared" si="72"/>
        <v>1</v>
      </c>
      <c r="X71" s="338">
        <f t="shared" si="72"/>
        <v>1</v>
      </c>
      <c r="Y71" s="338">
        <f t="shared" si="72"/>
        <v>1</v>
      </c>
      <c r="Z71" s="338">
        <f t="shared" si="72"/>
        <v>1</v>
      </c>
      <c r="AA71" s="338">
        <f t="shared" si="72"/>
        <v>1</v>
      </c>
      <c r="AB71" s="338">
        <f t="shared" si="72"/>
        <v>1</v>
      </c>
      <c r="AC71" s="338">
        <f t="shared" si="72"/>
        <v>1</v>
      </c>
      <c r="AD71" s="338">
        <f t="shared" si="72"/>
        <v>1</v>
      </c>
      <c r="AE71" s="338">
        <f t="shared" si="72"/>
        <v>1</v>
      </c>
      <c r="AF71" s="338">
        <f t="shared" si="72"/>
        <v>1</v>
      </c>
      <c r="AG71" s="338">
        <f t="shared" si="72"/>
        <v>1</v>
      </c>
      <c r="AH71" s="338">
        <f t="shared" si="72"/>
        <v>1</v>
      </c>
      <c r="AI71" s="338">
        <f t="shared" si="72"/>
        <v>1</v>
      </c>
      <c r="AJ71" s="338">
        <f t="shared" si="72"/>
        <v>1</v>
      </c>
      <c r="AK71" s="338">
        <f t="shared" si="72"/>
        <v>1</v>
      </c>
      <c r="AL71" s="338">
        <f t="shared" si="72"/>
        <v>1</v>
      </c>
      <c r="AM71" s="338">
        <f t="shared" si="72"/>
        <v>1</v>
      </c>
      <c r="AN71" s="338">
        <f t="shared" si="72"/>
        <v>1</v>
      </c>
      <c r="AO71" s="338">
        <f t="shared" si="72"/>
        <v>1</v>
      </c>
      <c r="AP71" s="338">
        <f t="shared" si="72"/>
        <v>1</v>
      </c>
      <c r="AQ71" s="338">
        <f t="shared" si="72"/>
        <v>1</v>
      </c>
      <c r="AR71" s="338">
        <f t="shared" si="72"/>
        <v>1</v>
      </c>
      <c r="AS71" s="338">
        <f t="shared" si="72"/>
        <v>1</v>
      </c>
      <c r="AT71" s="338">
        <f t="shared" si="72"/>
        <v>1</v>
      </c>
      <c r="AU71" s="338">
        <f t="shared" si="72"/>
        <v>1</v>
      </c>
      <c r="AV71" s="338">
        <f t="shared" si="72"/>
        <v>1</v>
      </c>
      <c r="AW71" s="338">
        <f t="shared" si="72"/>
        <v>1</v>
      </c>
      <c r="AX71" s="338">
        <f t="shared" si="72"/>
        <v>1</v>
      </c>
      <c r="AY71" s="338">
        <f t="shared" si="72"/>
        <v>1</v>
      </c>
      <c r="AZ71" s="338">
        <f t="shared" si="72"/>
        <v>1</v>
      </c>
      <c r="BA71" s="338">
        <f t="shared" si="72"/>
        <v>1</v>
      </c>
      <c r="BB71" s="338">
        <f t="shared" si="72"/>
        <v>1</v>
      </c>
      <c r="BC71" s="338">
        <f t="shared" si="72"/>
        <v>1</v>
      </c>
      <c r="BD71" s="338">
        <f t="shared" si="72"/>
        <v>1</v>
      </c>
      <c r="BE71" s="338">
        <f t="shared" si="72"/>
        <v>1</v>
      </c>
      <c r="BF71" s="338">
        <f t="shared" si="72"/>
        <v>1</v>
      </c>
      <c r="BG71" s="338">
        <f t="shared" si="72"/>
        <v>1</v>
      </c>
      <c r="BH71" s="338">
        <f t="shared" si="72"/>
        <v>1</v>
      </c>
      <c r="BI71" s="338">
        <f t="shared" si="72"/>
        <v>1</v>
      </c>
      <c r="BJ71" s="338">
        <f t="shared" si="72"/>
        <v>1</v>
      </c>
      <c r="BK71" s="338">
        <f t="shared" si="72"/>
        <v>1</v>
      </c>
      <c r="BL71" s="338">
        <f t="shared" si="72"/>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71"/>
        <v>1</v>
      </c>
      <c r="T72" s="338">
        <f t="shared" si="71"/>
        <v>1</v>
      </c>
      <c r="U72" s="338">
        <f t="shared" si="71"/>
        <v>1</v>
      </c>
      <c r="W72" s="338">
        <f t="shared" si="72"/>
        <v>1</v>
      </c>
      <c r="X72" s="338">
        <f t="shared" si="72"/>
        <v>1</v>
      </c>
      <c r="Y72" s="338">
        <f t="shared" si="72"/>
        <v>1</v>
      </c>
      <c r="Z72" s="338">
        <f t="shared" si="72"/>
        <v>1</v>
      </c>
      <c r="AA72" s="338">
        <f t="shared" si="72"/>
        <v>1</v>
      </c>
      <c r="AB72" s="338">
        <f t="shared" si="72"/>
        <v>1</v>
      </c>
      <c r="AC72" s="338">
        <f t="shared" si="72"/>
        <v>1</v>
      </c>
      <c r="AD72" s="338">
        <f t="shared" si="72"/>
        <v>1</v>
      </c>
      <c r="AE72" s="338">
        <f t="shared" si="72"/>
        <v>1</v>
      </c>
      <c r="AF72" s="338">
        <f t="shared" si="72"/>
        <v>1</v>
      </c>
      <c r="AG72" s="338">
        <f t="shared" si="72"/>
        <v>1</v>
      </c>
      <c r="AH72" s="338">
        <f t="shared" si="72"/>
        <v>1</v>
      </c>
      <c r="AI72" s="338">
        <f t="shared" si="72"/>
        <v>1</v>
      </c>
      <c r="AJ72" s="338">
        <f t="shared" si="72"/>
        <v>1</v>
      </c>
      <c r="AK72" s="338">
        <f t="shared" si="72"/>
        <v>1</v>
      </c>
      <c r="AL72" s="338">
        <f t="shared" si="72"/>
        <v>1</v>
      </c>
      <c r="AM72" s="338">
        <f t="shared" si="72"/>
        <v>1</v>
      </c>
      <c r="AN72" s="338">
        <f t="shared" si="72"/>
        <v>1</v>
      </c>
      <c r="AO72" s="338">
        <f t="shared" si="72"/>
        <v>1</v>
      </c>
      <c r="AP72" s="338">
        <f t="shared" si="72"/>
        <v>1</v>
      </c>
      <c r="AQ72" s="338">
        <f t="shared" si="72"/>
        <v>1</v>
      </c>
      <c r="AR72" s="338">
        <f t="shared" si="72"/>
        <v>1</v>
      </c>
      <c r="AS72" s="338">
        <f t="shared" si="72"/>
        <v>1</v>
      </c>
      <c r="AT72" s="338">
        <f t="shared" si="72"/>
        <v>1</v>
      </c>
      <c r="AU72" s="338">
        <f t="shared" si="72"/>
        <v>1</v>
      </c>
      <c r="AV72" s="338">
        <f t="shared" si="72"/>
        <v>1</v>
      </c>
      <c r="AW72" s="338">
        <f t="shared" si="72"/>
        <v>1</v>
      </c>
      <c r="AX72" s="338">
        <f t="shared" si="72"/>
        <v>1</v>
      </c>
      <c r="AY72" s="338">
        <f t="shared" si="72"/>
        <v>1</v>
      </c>
      <c r="AZ72" s="338">
        <f t="shared" si="72"/>
        <v>1</v>
      </c>
      <c r="BA72" s="338">
        <f t="shared" si="72"/>
        <v>1</v>
      </c>
      <c r="BB72" s="338">
        <f t="shared" si="72"/>
        <v>1</v>
      </c>
      <c r="BC72" s="338">
        <f t="shared" si="72"/>
        <v>1</v>
      </c>
      <c r="BD72" s="338">
        <f t="shared" si="72"/>
        <v>1</v>
      </c>
      <c r="BE72" s="338">
        <f t="shared" si="72"/>
        <v>1</v>
      </c>
      <c r="BF72" s="338">
        <f t="shared" si="72"/>
        <v>1</v>
      </c>
      <c r="BG72" s="338">
        <f t="shared" si="72"/>
        <v>1</v>
      </c>
      <c r="BH72" s="338">
        <f t="shared" si="72"/>
        <v>1</v>
      </c>
      <c r="BI72" s="338">
        <f t="shared" si="72"/>
        <v>1</v>
      </c>
      <c r="BJ72" s="338">
        <f t="shared" si="72"/>
        <v>1</v>
      </c>
      <c r="BK72" s="338">
        <f t="shared" si="72"/>
        <v>1</v>
      </c>
      <c r="BL72" s="338">
        <f t="shared" si="72"/>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71"/>
        <v>1</v>
      </c>
      <c r="T73" s="338">
        <f t="shared" si="71"/>
        <v>1</v>
      </c>
      <c r="U73" s="338">
        <f t="shared" si="71"/>
        <v>1</v>
      </c>
      <c r="W73" s="338">
        <f t="shared" si="72"/>
        <v>1</v>
      </c>
      <c r="X73" s="338">
        <f t="shared" si="72"/>
        <v>1</v>
      </c>
      <c r="Y73" s="338">
        <f t="shared" si="72"/>
        <v>1</v>
      </c>
      <c r="Z73" s="338">
        <f t="shared" si="72"/>
        <v>1</v>
      </c>
      <c r="AA73" s="338">
        <f t="shared" si="72"/>
        <v>1</v>
      </c>
      <c r="AB73" s="338">
        <f t="shared" si="72"/>
        <v>1</v>
      </c>
      <c r="AC73" s="338">
        <f t="shared" si="72"/>
        <v>1</v>
      </c>
      <c r="AD73" s="338">
        <f t="shared" si="72"/>
        <v>1</v>
      </c>
      <c r="AE73" s="338">
        <f t="shared" si="72"/>
        <v>1</v>
      </c>
      <c r="AF73" s="338">
        <f t="shared" si="72"/>
        <v>1</v>
      </c>
      <c r="AG73" s="338">
        <f t="shared" si="72"/>
        <v>1</v>
      </c>
      <c r="AH73" s="338">
        <f t="shared" si="72"/>
        <v>1</v>
      </c>
      <c r="AI73" s="338">
        <f t="shared" si="72"/>
        <v>1</v>
      </c>
      <c r="AJ73" s="338">
        <f t="shared" si="72"/>
        <v>1</v>
      </c>
      <c r="AK73" s="338">
        <f t="shared" si="72"/>
        <v>1</v>
      </c>
      <c r="AL73" s="338">
        <f t="shared" si="72"/>
        <v>1</v>
      </c>
      <c r="AM73" s="338">
        <f t="shared" si="72"/>
        <v>1</v>
      </c>
      <c r="AN73" s="338">
        <f t="shared" si="72"/>
        <v>1</v>
      </c>
      <c r="AO73" s="338">
        <f t="shared" si="72"/>
        <v>1</v>
      </c>
      <c r="AP73" s="338">
        <f t="shared" si="72"/>
        <v>1</v>
      </c>
      <c r="AQ73" s="338">
        <f t="shared" si="72"/>
        <v>1</v>
      </c>
      <c r="AR73" s="338">
        <f t="shared" si="72"/>
        <v>1</v>
      </c>
      <c r="AS73" s="338">
        <f t="shared" si="72"/>
        <v>1</v>
      </c>
      <c r="AT73" s="338">
        <f t="shared" si="72"/>
        <v>1</v>
      </c>
      <c r="AU73" s="338">
        <f t="shared" si="72"/>
        <v>1</v>
      </c>
      <c r="AV73" s="338">
        <f t="shared" si="72"/>
        <v>1</v>
      </c>
      <c r="AW73" s="338">
        <f t="shared" si="72"/>
        <v>1</v>
      </c>
      <c r="AX73" s="338">
        <f t="shared" si="72"/>
        <v>1</v>
      </c>
      <c r="AY73" s="338">
        <f t="shared" si="72"/>
        <v>1</v>
      </c>
      <c r="AZ73" s="338">
        <f t="shared" si="72"/>
        <v>1</v>
      </c>
      <c r="BA73" s="338">
        <f t="shared" si="72"/>
        <v>1</v>
      </c>
      <c r="BB73" s="338">
        <f t="shared" si="72"/>
        <v>1</v>
      </c>
      <c r="BC73" s="338">
        <f t="shared" si="72"/>
        <v>1</v>
      </c>
      <c r="BD73" s="338">
        <f t="shared" si="72"/>
        <v>1</v>
      </c>
      <c r="BE73" s="338">
        <f t="shared" si="72"/>
        <v>1</v>
      </c>
      <c r="BF73" s="338">
        <f t="shared" si="72"/>
        <v>1</v>
      </c>
      <c r="BG73" s="338">
        <f t="shared" si="72"/>
        <v>1</v>
      </c>
      <c r="BH73" s="338">
        <f t="shared" si="72"/>
        <v>1</v>
      </c>
      <c r="BI73" s="338">
        <f t="shared" si="72"/>
        <v>1</v>
      </c>
      <c r="BJ73" s="338">
        <f t="shared" si="72"/>
        <v>1</v>
      </c>
      <c r="BK73" s="338">
        <f t="shared" si="72"/>
        <v>1</v>
      </c>
      <c r="BL73" s="338">
        <f t="shared" si="72"/>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71"/>
        <v>0</v>
      </c>
      <c r="T74" s="338">
        <f t="shared" si="71"/>
        <v>0</v>
      </c>
      <c r="U74" s="338">
        <f t="shared" si="71"/>
        <v>0</v>
      </c>
      <c r="W74" s="338">
        <f t="shared" si="72"/>
        <v>0</v>
      </c>
      <c r="X74" s="338">
        <f t="shared" si="72"/>
        <v>0</v>
      </c>
      <c r="Y74" s="338">
        <f t="shared" si="72"/>
        <v>1</v>
      </c>
      <c r="Z74" s="338">
        <f t="shared" si="72"/>
        <v>1</v>
      </c>
      <c r="AA74" s="338">
        <f t="shared" si="72"/>
        <v>1</v>
      </c>
      <c r="AB74" s="338">
        <f t="shared" si="72"/>
        <v>1</v>
      </c>
      <c r="AC74" s="338">
        <f t="shared" si="72"/>
        <v>1</v>
      </c>
      <c r="AD74" s="338">
        <f t="shared" si="72"/>
        <v>1</v>
      </c>
      <c r="AE74" s="338">
        <f t="shared" si="72"/>
        <v>1</v>
      </c>
      <c r="AF74" s="338">
        <f t="shared" si="72"/>
        <v>1</v>
      </c>
      <c r="AG74" s="338">
        <f t="shared" si="72"/>
        <v>1</v>
      </c>
      <c r="AH74" s="338">
        <f t="shared" si="72"/>
        <v>1</v>
      </c>
      <c r="AI74" s="338">
        <f t="shared" si="72"/>
        <v>1</v>
      </c>
      <c r="AJ74" s="338">
        <f t="shared" si="72"/>
        <v>1</v>
      </c>
      <c r="AK74" s="338">
        <f t="shared" si="72"/>
        <v>1</v>
      </c>
      <c r="AL74" s="338">
        <f t="shared" si="72"/>
        <v>1</v>
      </c>
      <c r="AM74" s="338">
        <f t="shared" si="72"/>
        <v>1</v>
      </c>
      <c r="AN74" s="338">
        <f t="shared" si="72"/>
        <v>1</v>
      </c>
      <c r="AO74" s="338">
        <f t="shared" si="72"/>
        <v>1</v>
      </c>
      <c r="AP74" s="338">
        <f t="shared" si="72"/>
        <v>1</v>
      </c>
      <c r="AQ74" s="338">
        <f t="shared" si="72"/>
        <v>1</v>
      </c>
      <c r="AR74" s="338">
        <f t="shared" si="72"/>
        <v>1</v>
      </c>
      <c r="AS74" s="338">
        <f t="shared" si="72"/>
        <v>1</v>
      </c>
      <c r="AT74" s="338">
        <f t="shared" si="72"/>
        <v>1</v>
      </c>
      <c r="AU74" s="338">
        <f t="shared" si="72"/>
        <v>1</v>
      </c>
      <c r="AV74" s="338">
        <f t="shared" si="72"/>
        <v>1</v>
      </c>
      <c r="AW74" s="338">
        <f t="shared" si="72"/>
        <v>1</v>
      </c>
      <c r="AX74" s="338">
        <f t="shared" si="72"/>
        <v>1</v>
      </c>
      <c r="AY74" s="338">
        <f t="shared" si="72"/>
        <v>1</v>
      </c>
      <c r="AZ74" s="338">
        <f t="shared" si="72"/>
        <v>1</v>
      </c>
      <c r="BA74" s="338">
        <f t="shared" si="72"/>
        <v>1</v>
      </c>
      <c r="BB74" s="338">
        <f t="shared" si="72"/>
        <v>1</v>
      </c>
      <c r="BC74" s="338">
        <f t="shared" si="72"/>
        <v>1</v>
      </c>
      <c r="BD74" s="338">
        <f t="shared" si="72"/>
        <v>1</v>
      </c>
      <c r="BE74" s="338">
        <f t="shared" si="72"/>
        <v>1</v>
      </c>
      <c r="BF74" s="338">
        <f t="shared" si="72"/>
        <v>1</v>
      </c>
      <c r="BG74" s="338">
        <f t="shared" si="72"/>
        <v>1</v>
      </c>
      <c r="BH74" s="338">
        <f t="shared" si="72"/>
        <v>1</v>
      </c>
      <c r="BI74" s="338">
        <f t="shared" si="72"/>
        <v>1</v>
      </c>
      <c r="BJ74" s="338">
        <f t="shared" si="72"/>
        <v>1</v>
      </c>
      <c r="BK74" s="338">
        <f t="shared" si="72"/>
        <v>1</v>
      </c>
      <c r="BL74" s="338">
        <f t="shared" si="72"/>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71"/>
        <v>0</v>
      </c>
      <c r="T75" s="338">
        <f t="shared" si="71"/>
        <v>0</v>
      </c>
      <c r="U75" s="338">
        <f t="shared" si="71"/>
        <v>0</v>
      </c>
      <c r="W75" s="338">
        <f t="shared" si="72"/>
        <v>0</v>
      </c>
      <c r="X75" s="338">
        <f t="shared" si="72"/>
        <v>0</v>
      </c>
      <c r="Y75" s="338">
        <f t="shared" si="72"/>
        <v>0</v>
      </c>
      <c r="Z75" s="338">
        <f t="shared" si="72"/>
        <v>0</v>
      </c>
      <c r="AA75" s="338">
        <f t="shared" si="72"/>
        <v>1</v>
      </c>
      <c r="AB75" s="338">
        <f t="shared" si="72"/>
        <v>1</v>
      </c>
      <c r="AC75" s="338">
        <f t="shared" si="72"/>
        <v>1</v>
      </c>
      <c r="AD75" s="338">
        <f t="shared" si="72"/>
        <v>1</v>
      </c>
      <c r="AE75" s="338">
        <f t="shared" si="72"/>
        <v>1</v>
      </c>
      <c r="AF75" s="338">
        <f t="shared" si="72"/>
        <v>1</v>
      </c>
      <c r="AG75" s="338">
        <f t="shared" si="72"/>
        <v>1</v>
      </c>
      <c r="AH75" s="338">
        <f t="shared" si="72"/>
        <v>1</v>
      </c>
      <c r="AI75" s="338">
        <f t="shared" si="72"/>
        <v>1</v>
      </c>
      <c r="AJ75" s="338">
        <f t="shared" si="72"/>
        <v>1</v>
      </c>
      <c r="AK75" s="338">
        <f t="shared" si="72"/>
        <v>1</v>
      </c>
      <c r="AL75" s="338">
        <f t="shared" si="72"/>
        <v>1</v>
      </c>
      <c r="AM75" s="338">
        <f t="shared" si="72"/>
        <v>1</v>
      </c>
      <c r="AN75" s="338">
        <f t="shared" si="72"/>
        <v>1</v>
      </c>
      <c r="AO75" s="338">
        <f t="shared" si="72"/>
        <v>1</v>
      </c>
      <c r="AP75" s="338">
        <f t="shared" si="72"/>
        <v>1</v>
      </c>
      <c r="AQ75" s="338">
        <f t="shared" si="72"/>
        <v>1</v>
      </c>
      <c r="AR75" s="338">
        <f t="shared" si="72"/>
        <v>1</v>
      </c>
      <c r="AS75" s="338">
        <f t="shared" si="72"/>
        <v>1</v>
      </c>
      <c r="AT75" s="338">
        <f t="shared" si="72"/>
        <v>1</v>
      </c>
      <c r="AU75" s="338">
        <f t="shared" si="72"/>
        <v>1</v>
      </c>
      <c r="AV75" s="338">
        <f t="shared" si="72"/>
        <v>1</v>
      </c>
      <c r="AW75" s="338">
        <f t="shared" si="72"/>
        <v>1</v>
      </c>
      <c r="AX75" s="338">
        <f t="shared" si="72"/>
        <v>1</v>
      </c>
      <c r="AY75" s="338">
        <f t="shared" si="72"/>
        <v>1</v>
      </c>
      <c r="AZ75" s="338">
        <f t="shared" si="72"/>
        <v>1</v>
      </c>
      <c r="BA75" s="338">
        <f t="shared" si="72"/>
        <v>1</v>
      </c>
      <c r="BB75" s="338">
        <f t="shared" si="72"/>
        <v>1</v>
      </c>
      <c r="BC75" s="338">
        <f t="shared" si="72"/>
        <v>1</v>
      </c>
      <c r="BD75" s="338">
        <f t="shared" si="72"/>
        <v>1</v>
      </c>
      <c r="BE75" s="338">
        <f t="shared" si="72"/>
        <v>1</v>
      </c>
      <c r="BF75" s="338">
        <f t="shared" si="72"/>
        <v>1</v>
      </c>
      <c r="BG75" s="338">
        <f t="shared" si="72"/>
        <v>1</v>
      </c>
      <c r="BH75" s="338">
        <f t="shared" si="72"/>
        <v>1</v>
      </c>
      <c r="BI75" s="338">
        <f t="shared" si="72"/>
        <v>1</v>
      </c>
      <c r="BJ75" s="338">
        <f t="shared" si="72"/>
        <v>1</v>
      </c>
      <c r="BK75" s="338">
        <f t="shared" si="72"/>
        <v>1</v>
      </c>
      <c r="BL75" s="338">
        <f t="shared" si="72"/>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71"/>
        <v>0</v>
      </c>
      <c r="T76" s="338">
        <f t="shared" si="71"/>
        <v>0</v>
      </c>
      <c r="U76" s="338">
        <f t="shared" si="71"/>
        <v>0</v>
      </c>
      <c r="W76" s="338">
        <f t="shared" si="72"/>
        <v>0</v>
      </c>
      <c r="X76" s="338">
        <f t="shared" si="72"/>
        <v>0</v>
      </c>
      <c r="Y76" s="338">
        <f t="shared" si="72"/>
        <v>0</v>
      </c>
      <c r="Z76" s="338">
        <f t="shared" ref="Z76:BL76" si="73">+IF(Z$3&lt;$W166,0,1)</f>
        <v>0</v>
      </c>
      <c r="AA76" s="338">
        <f t="shared" si="73"/>
        <v>0</v>
      </c>
      <c r="AB76" s="338">
        <f t="shared" si="73"/>
        <v>0</v>
      </c>
      <c r="AC76" s="338">
        <f t="shared" si="73"/>
        <v>1</v>
      </c>
      <c r="AD76" s="338">
        <f t="shared" si="73"/>
        <v>1</v>
      </c>
      <c r="AE76" s="338">
        <f t="shared" si="73"/>
        <v>1</v>
      </c>
      <c r="AF76" s="338">
        <f t="shared" si="73"/>
        <v>1</v>
      </c>
      <c r="AG76" s="338">
        <f t="shared" si="73"/>
        <v>1</v>
      </c>
      <c r="AH76" s="338">
        <f t="shared" si="73"/>
        <v>1</v>
      </c>
      <c r="AI76" s="338">
        <f t="shared" si="73"/>
        <v>1</v>
      </c>
      <c r="AJ76" s="338">
        <f t="shared" si="73"/>
        <v>1</v>
      </c>
      <c r="AK76" s="338">
        <f t="shared" si="73"/>
        <v>1</v>
      </c>
      <c r="AL76" s="338">
        <f t="shared" si="73"/>
        <v>1</v>
      </c>
      <c r="AM76" s="338">
        <f t="shared" si="73"/>
        <v>1</v>
      </c>
      <c r="AN76" s="338">
        <f t="shared" si="73"/>
        <v>1</v>
      </c>
      <c r="AO76" s="338">
        <f t="shared" si="73"/>
        <v>1</v>
      </c>
      <c r="AP76" s="338">
        <f t="shared" si="73"/>
        <v>1</v>
      </c>
      <c r="AQ76" s="338">
        <f t="shared" si="73"/>
        <v>1</v>
      </c>
      <c r="AR76" s="338">
        <f t="shared" si="73"/>
        <v>1</v>
      </c>
      <c r="AS76" s="338">
        <f t="shared" si="73"/>
        <v>1</v>
      </c>
      <c r="AT76" s="338">
        <f t="shared" si="73"/>
        <v>1</v>
      </c>
      <c r="AU76" s="338">
        <f t="shared" si="73"/>
        <v>1</v>
      </c>
      <c r="AV76" s="338">
        <f t="shared" si="73"/>
        <v>1</v>
      </c>
      <c r="AW76" s="338">
        <f t="shared" si="73"/>
        <v>1</v>
      </c>
      <c r="AX76" s="338">
        <f t="shared" si="73"/>
        <v>1</v>
      </c>
      <c r="AY76" s="338">
        <f t="shared" si="73"/>
        <v>1</v>
      </c>
      <c r="AZ76" s="338">
        <f t="shared" si="73"/>
        <v>1</v>
      </c>
      <c r="BA76" s="338">
        <f t="shared" si="73"/>
        <v>1</v>
      </c>
      <c r="BB76" s="338">
        <f t="shared" si="73"/>
        <v>1</v>
      </c>
      <c r="BC76" s="338">
        <f t="shared" si="73"/>
        <v>1</v>
      </c>
      <c r="BD76" s="338">
        <f t="shared" si="73"/>
        <v>1</v>
      </c>
      <c r="BE76" s="338">
        <f t="shared" si="73"/>
        <v>1</v>
      </c>
      <c r="BF76" s="338">
        <f t="shared" si="73"/>
        <v>1</v>
      </c>
      <c r="BG76" s="338">
        <f t="shared" si="73"/>
        <v>1</v>
      </c>
      <c r="BH76" s="338">
        <f t="shared" si="73"/>
        <v>1</v>
      </c>
      <c r="BI76" s="338">
        <f t="shared" si="73"/>
        <v>1</v>
      </c>
      <c r="BJ76" s="338">
        <f t="shared" si="73"/>
        <v>1</v>
      </c>
      <c r="BK76" s="338">
        <f t="shared" si="73"/>
        <v>1</v>
      </c>
      <c r="BL76" s="338">
        <f t="shared" si="73"/>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71"/>
        <v>0</v>
      </c>
      <c r="T77" s="338">
        <f t="shared" si="71"/>
        <v>0</v>
      </c>
      <c r="U77" s="338">
        <f t="shared" si="71"/>
        <v>0</v>
      </c>
      <c r="V77" s="338"/>
      <c r="W77" s="338">
        <f t="shared" ref="W77:BL81" si="74">+IF(W$3&lt;$W167,0,1)</f>
        <v>0</v>
      </c>
      <c r="X77" s="338">
        <f t="shared" si="74"/>
        <v>0</v>
      </c>
      <c r="Y77" s="338">
        <f t="shared" si="74"/>
        <v>0</v>
      </c>
      <c r="Z77" s="338">
        <f t="shared" si="74"/>
        <v>0</v>
      </c>
      <c r="AA77" s="338">
        <f t="shared" si="74"/>
        <v>0</v>
      </c>
      <c r="AB77" s="338">
        <f t="shared" si="74"/>
        <v>0</v>
      </c>
      <c r="AC77" s="338">
        <f t="shared" si="74"/>
        <v>0</v>
      </c>
      <c r="AD77" s="338">
        <f t="shared" si="74"/>
        <v>0</v>
      </c>
      <c r="AE77" s="338">
        <f t="shared" si="74"/>
        <v>1</v>
      </c>
      <c r="AF77" s="338">
        <f t="shared" si="74"/>
        <v>1</v>
      </c>
      <c r="AG77" s="338">
        <f t="shared" si="74"/>
        <v>1</v>
      </c>
      <c r="AH77" s="338">
        <f t="shared" si="74"/>
        <v>1</v>
      </c>
      <c r="AI77" s="338">
        <f t="shared" si="74"/>
        <v>1</v>
      </c>
      <c r="AJ77" s="338">
        <f t="shared" si="74"/>
        <v>1</v>
      </c>
      <c r="AK77" s="338">
        <f t="shared" si="74"/>
        <v>1</v>
      </c>
      <c r="AL77" s="338">
        <f t="shared" si="74"/>
        <v>1</v>
      </c>
      <c r="AM77" s="338">
        <f t="shared" si="74"/>
        <v>1</v>
      </c>
      <c r="AN77" s="338">
        <f t="shared" si="74"/>
        <v>1</v>
      </c>
      <c r="AO77" s="338">
        <f t="shared" si="74"/>
        <v>1</v>
      </c>
      <c r="AP77" s="338">
        <f t="shared" si="74"/>
        <v>1</v>
      </c>
      <c r="AQ77" s="338">
        <f t="shared" si="74"/>
        <v>1</v>
      </c>
      <c r="AR77" s="338">
        <f t="shared" si="74"/>
        <v>1</v>
      </c>
      <c r="AS77" s="338">
        <f t="shared" si="74"/>
        <v>1</v>
      </c>
      <c r="AT77" s="338">
        <f t="shared" si="74"/>
        <v>1</v>
      </c>
      <c r="AU77" s="338">
        <f t="shared" si="74"/>
        <v>1</v>
      </c>
      <c r="AV77" s="338">
        <f t="shared" si="74"/>
        <v>1</v>
      </c>
      <c r="AW77" s="338">
        <f t="shared" si="74"/>
        <v>1</v>
      </c>
      <c r="AX77" s="338">
        <f t="shared" si="74"/>
        <v>1</v>
      </c>
      <c r="AY77" s="338">
        <f t="shared" si="74"/>
        <v>1</v>
      </c>
      <c r="AZ77" s="338">
        <f t="shared" si="74"/>
        <v>1</v>
      </c>
      <c r="BA77" s="338">
        <f t="shared" si="74"/>
        <v>1</v>
      </c>
      <c r="BB77" s="338">
        <f t="shared" si="74"/>
        <v>1</v>
      </c>
      <c r="BC77" s="338">
        <f t="shared" si="74"/>
        <v>1</v>
      </c>
      <c r="BD77" s="338">
        <f t="shared" si="74"/>
        <v>1</v>
      </c>
      <c r="BE77" s="338">
        <f t="shared" si="74"/>
        <v>1</v>
      </c>
      <c r="BF77" s="338">
        <f t="shared" si="74"/>
        <v>1</v>
      </c>
      <c r="BG77" s="338">
        <f t="shared" si="74"/>
        <v>1</v>
      </c>
      <c r="BH77" s="338">
        <f t="shared" si="74"/>
        <v>1</v>
      </c>
      <c r="BI77" s="338">
        <f t="shared" si="74"/>
        <v>1</v>
      </c>
      <c r="BJ77" s="338">
        <f t="shared" si="74"/>
        <v>1</v>
      </c>
      <c r="BK77" s="338">
        <f t="shared" si="74"/>
        <v>1</v>
      </c>
      <c r="BL77" s="338">
        <f t="shared" si="74"/>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71"/>
        <v>0</v>
      </c>
      <c r="T78" s="338">
        <f t="shared" si="71"/>
        <v>0</v>
      </c>
      <c r="U78" s="338">
        <f t="shared" si="71"/>
        <v>0</v>
      </c>
      <c r="V78" s="338"/>
      <c r="W78" s="338">
        <f t="shared" si="74"/>
        <v>0</v>
      </c>
      <c r="X78" s="338">
        <f t="shared" si="74"/>
        <v>0</v>
      </c>
      <c r="Y78" s="338">
        <f t="shared" si="74"/>
        <v>0</v>
      </c>
      <c r="Z78" s="338">
        <f t="shared" si="74"/>
        <v>0</v>
      </c>
      <c r="AA78" s="338">
        <f t="shared" si="74"/>
        <v>0</v>
      </c>
      <c r="AB78" s="338">
        <f t="shared" si="74"/>
        <v>0</v>
      </c>
      <c r="AC78" s="338">
        <f t="shared" si="74"/>
        <v>0</v>
      </c>
      <c r="AD78" s="338">
        <f t="shared" si="74"/>
        <v>0</v>
      </c>
      <c r="AE78" s="338">
        <f t="shared" si="74"/>
        <v>0</v>
      </c>
      <c r="AF78" s="338">
        <f t="shared" si="74"/>
        <v>0</v>
      </c>
      <c r="AG78" s="338">
        <f t="shared" si="74"/>
        <v>0</v>
      </c>
      <c r="AH78" s="338">
        <f t="shared" si="74"/>
        <v>0</v>
      </c>
      <c r="AI78" s="338">
        <f t="shared" si="74"/>
        <v>1</v>
      </c>
      <c r="AJ78" s="338">
        <f t="shared" si="74"/>
        <v>1</v>
      </c>
      <c r="AK78" s="338">
        <f t="shared" si="74"/>
        <v>1</v>
      </c>
      <c r="AL78" s="338">
        <f t="shared" si="74"/>
        <v>1</v>
      </c>
      <c r="AM78" s="338">
        <f t="shared" si="74"/>
        <v>1</v>
      </c>
      <c r="AN78" s="338">
        <f t="shared" si="74"/>
        <v>1</v>
      </c>
      <c r="AO78" s="338">
        <f t="shared" si="74"/>
        <v>1</v>
      </c>
      <c r="AP78" s="338">
        <f t="shared" si="74"/>
        <v>1</v>
      </c>
      <c r="AQ78" s="338">
        <f t="shared" si="74"/>
        <v>1</v>
      </c>
      <c r="AR78" s="338">
        <f t="shared" si="74"/>
        <v>1</v>
      </c>
      <c r="AS78" s="338">
        <f t="shared" si="74"/>
        <v>1</v>
      </c>
      <c r="AT78" s="338">
        <f t="shared" si="74"/>
        <v>1</v>
      </c>
      <c r="AU78" s="338">
        <f t="shared" si="74"/>
        <v>1</v>
      </c>
      <c r="AV78" s="338">
        <f t="shared" si="74"/>
        <v>1</v>
      </c>
      <c r="AW78" s="338">
        <f t="shared" si="74"/>
        <v>1</v>
      </c>
      <c r="AX78" s="338">
        <f t="shared" si="74"/>
        <v>1</v>
      </c>
      <c r="AY78" s="338">
        <f t="shared" si="74"/>
        <v>1</v>
      </c>
      <c r="AZ78" s="338">
        <f t="shared" si="74"/>
        <v>1</v>
      </c>
      <c r="BA78" s="338">
        <f t="shared" si="74"/>
        <v>1</v>
      </c>
      <c r="BB78" s="338">
        <f t="shared" si="74"/>
        <v>1</v>
      </c>
      <c r="BC78" s="338">
        <f t="shared" si="74"/>
        <v>1</v>
      </c>
      <c r="BD78" s="338">
        <f t="shared" si="74"/>
        <v>1</v>
      </c>
      <c r="BE78" s="338">
        <f t="shared" si="74"/>
        <v>1</v>
      </c>
      <c r="BF78" s="338">
        <f t="shared" si="74"/>
        <v>1</v>
      </c>
      <c r="BG78" s="338">
        <f t="shared" si="74"/>
        <v>1</v>
      </c>
      <c r="BH78" s="338">
        <f t="shared" si="74"/>
        <v>1</v>
      </c>
      <c r="BI78" s="338">
        <f t="shared" si="74"/>
        <v>1</v>
      </c>
      <c r="BJ78" s="338">
        <f t="shared" si="74"/>
        <v>1</v>
      </c>
      <c r="BK78" s="338">
        <f t="shared" si="74"/>
        <v>1</v>
      </c>
      <c r="BL78" s="338">
        <f t="shared" si="74"/>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71"/>
        <v>0</v>
      </c>
      <c r="T79" s="338">
        <f t="shared" si="71"/>
        <v>0</v>
      </c>
      <c r="U79" s="338">
        <f t="shared" si="71"/>
        <v>0</v>
      </c>
      <c r="V79" s="338"/>
      <c r="W79" s="338">
        <f t="shared" si="74"/>
        <v>0</v>
      </c>
      <c r="X79" s="338">
        <f t="shared" si="74"/>
        <v>0</v>
      </c>
      <c r="Y79" s="338">
        <f t="shared" si="74"/>
        <v>0</v>
      </c>
      <c r="Z79" s="338">
        <f t="shared" si="74"/>
        <v>0</v>
      </c>
      <c r="AA79" s="338">
        <f t="shared" si="74"/>
        <v>1</v>
      </c>
      <c r="AB79" s="338">
        <f t="shared" si="74"/>
        <v>1</v>
      </c>
      <c r="AC79" s="338">
        <f t="shared" si="74"/>
        <v>1</v>
      </c>
      <c r="AD79" s="338">
        <f t="shared" si="74"/>
        <v>1</v>
      </c>
      <c r="AE79" s="338">
        <f t="shared" si="74"/>
        <v>1</v>
      </c>
      <c r="AF79" s="338">
        <f t="shared" si="74"/>
        <v>1</v>
      </c>
      <c r="AG79" s="338">
        <f t="shared" si="74"/>
        <v>1</v>
      </c>
      <c r="AH79" s="338">
        <f t="shared" si="74"/>
        <v>1</v>
      </c>
      <c r="AI79" s="338">
        <f t="shared" si="74"/>
        <v>1</v>
      </c>
      <c r="AJ79" s="338">
        <f t="shared" si="74"/>
        <v>1</v>
      </c>
      <c r="AK79" s="338">
        <f t="shared" si="74"/>
        <v>1</v>
      </c>
      <c r="AL79" s="338">
        <f t="shared" si="74"/>
        <v>1</v>
      </c>
      <c r="AM79" s="338">
        <f t="shared" si="74"/>
        <v>1</v>
      </c>
      <c r="AN79" s="338">
        <f t="shared" si="74"/>
        <v>1</v>
      </c>
      <c r="AO79" s="338">
        <f t="shared" si="74"/>
        <v>1</v>
      </c>
      <c r="AP79" s="338">
        <f t="shared" si="74"/>
        <v>1</v>
      </c>
      <c r="AQ79" s="338">
        <f t="shared" si="74"/>
        <v>1</v>
      </c>
      <c r="AR79" s="338">
        <f t="shared" si="74"/>
        <v>1</v>
      </c>
      <c r="AS79" s="338">
        <f t="shared" si="74"/>
        <v>1</v>
      </c>
      <c r="AT79" s="338">
        <f t="shared" si="74"/>
        <v>1</v>
      </c>
      <c r="AU79" s="338">
        <f t="shared" si="74"/>
        <v>1</v>
      </c>
      <c r="AV79" s="338">
        <f t="shared" si="74"/>
        <v>1</v>
      </c>
      <c r="AW79" s="338">
        <f t="shared" si="74"/>
        <v>1</v>
      </c>
      <c r="AX79" s="338">
        <f t="shared" si="74"/>
        <v>1</v>
      </c>
      <c r="AY79" s="338">
        <f t="shared" si="74"/>
        <v>1</v>
      </c>
      <c r="AZ79" s="338">
        <f t="shared" si="74"/>
        <v>1</v>
      </c>
      <c r="BA79" s="338">
        <f t="shared" si="74"/>
        <v>1</v>
      </c>
      <c r="BB79" s="338">
        <f t="shared" si="74"/>
        <v>1</v>
      </c>
      <c r="BC79" s="338">
        <f t="shared" si="74"/>
        <v>1</v>
      </c>
      <c r="BD79" s="338">
        <f t="shared" si="74"/>
        <v>1</v>
      </c>
      <c r="BE79" s="338">
        <f t="shared" si="74"/>
        <v>1</v>
      </c>
      <c r="BF79" s="338">
        <f t="shared" si="74"/>
        <v>1</v>
      </c>
      <c r="BG79" s="338">
        <f t="shared" si="74"/>
        <v>1</v>
      </c>
      <c r="BH79" s="338">
        <f t="shared" si="74"/>
        <v>1</v>
      </c>
      <c r="BI79" s="338">
        <f t="shared" si="74"/>
        <v>1</v>
      </c>
      <c r="BJ79" s="338">
        <f t="shared" si="74"/>
        <v>1</v>
      </c>
      <c r="BK79" s="338">
        <f t="shared" si="74"/>
        <v>1</v>
      </c>
      <c r="BL79" s="338">
        <f t="shared" si="74"/>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71"/>
        <v>0</v>
      </c>
      <c r="T80" s="338">
        <f t="shared" si="71"/>
        <v>0</v>
      </c>
      <c r="U80" s="338">
        <f t="shared" si="71"/>
        <v>0</v>
      </c>
      <c r="V80" s="338"/>
      <c r="W80" s="338">
        <f t="shared" si="74"/>
        <v>0</v>
      </c>
      <c r="X80" s="338">
        <f t="shared" si="74"/>
        <v>1</v>
      </c>
      <c r="Y80" s="338">
        <f t="shared" si="74"/>
        <v>1</v>
      </c>
      <c r="Z80" s="338">
        <f t="shared" si="74"/>
        <v>1</v>
      </c>
      <c r="AA80" s="338">
        <f t="shared" si="74"/>
        <v>1</v>
      </c>
      <c r="AB80" s="338">
        <f t="shared" si="74"/>
        <v>1</v>
      </c>
      <c r="AC80" s="338">
        <f t="shared" si="74"/>
        <v>1</v>
      </c>
      <c r="AD80" s="338">
        <f t="shared" si="74"/>
        <v>1</v>
      </c>
      <c r="AE80" s="338">
        <f t="shared" si="74"/>
        <v>1</v>
      </c>
      <c r="AF80" s="338">
        <f t="shared" si="74"/>
        <v>1</v>
      </c>
      <c r="AG80" s="338">
        <f t="shared" si="74"/>
        <v>1</v>
      </c>
      <c r="AH80" s="338">
        <f t="shared" si="74"/>
        <v>1</v>
      </c>
      <c r="AI80" s="338">
        <f t="shared" si="74"/>
        <v>1</v>
      </c>
      <c r="AJ80" s="338">
        <f t="shared" si="74"/>
        <v>1</v>
      </c>
      <c r="AK80" s="338">
        <f t="shared" si="74"/>
        <v>1</v>
      </c>
      <c r="AL80" s="338">
        <f t="shared" si="74"/>
        <v>1</v>
      </c>
      <c r="AM80" s="338">
        <f t="shared" si="74"/>
        <v>1</v>
      </c>
      <c r="AN80" s="338">
        <f t="shared" si="74"/>
        <v>1</v>
      </c>
      <c r="AO80" s="338">
        <f t="shared" si="74"/>
        <v>1</v>
      </c>
      <c r="AP80" s="338">
        <f t="shared" si="74"/>
        <v>1</v>
      </c>
      <c r="AQ80" s="338">
        <f t="shared" si="74"/>
        <v>1</v>
      </c>
      <c r="AR80" s="338">
        <f t="shared" si="74"/>
        <v>1</v>
      </c>
      <c r="AS80" s="338">
        <f t="shared" si="74"/>
        <v>1</v>
      </c>
      <c r="AT80" s="338">
        <f t="shared" si="74"/>
        <v>1</v>
      </c>
      <c r="AU80" s="338">
        <f t="shared" si="74"/>
        <v>1</v>
      </c>
      <c r="AV80" s="338">
        <f t="shared" si="74"/>
        <v>1</v>
      </c>
      <c r="AW80" s="338">
        <f t="shared" si="74"/>
        <v>1</v>
      </c>
      <c r="AX80" s="338">
        <f t="shared" si="74"/>
        <v>1</v>
      </c>
      <c r="AY80" s="338">
        <f t="shared" si="74"/>
        <v>1</v>
      </c>
      <c r="AZ80" s="338">
        <f t="shared" si="74"/>
        <v>1</v>
      </c>
      <c r="BA80" s="338">
        <f t="shared" si="74"/>
        <v>1</v>
      </c>
      <c r="BB80" s="338">
        <f t="shared" si="74"/>
        <v>1</v>
      </c>
      <c r="BC80" s="338">
        <f t="shared" si="74"/>
        <v>1</v>
      </c>
      <c r="BD80" s="338">
        <f t="shared" si="74"/>
        <v>1</v>
      </c>
      <c r="BE80" s="338">
        <f t="shared" si="74"/>
        <v>1</v>
      </c>
      <c r="BF80" s="338">
        <f t="shared" si="74"/>
        <v>1</v>
      </c>
      <c r="BG80" s="338">
        <f t="shared" si="74"/>
        <v>1</v>
      </c>
      <c r="BH80" s="338">
        <f t="shared" si="74"/>
        <v>1</v>
      </c>
      <c r="BI80" s="338">
        <f t="shared" si="74"/>
        <v>1</v>
      </c>
      <c r="BJ80" s="338">
        <f t="shared" si="74"/>
        <v>1</v>
      </c>
      <c r="BK80" s="338">
        <f t="shared" si="74"/>
        <v>1</v>
      </c>
      <c r="BL80" s="338">
        <f t="shared" si="74"/>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71"/>
        <v>0</v>
      </c>
      <c r="T81" s="338">
        <f t="shared" si="71"/>
        <v>0</v>
      </c>
      <c r="U81" s="338">
        <f t="shared" si="71"/>
        <v>0</v>
      </c>
      <c r="V81" s="338"/>
      <c r="W81" s="338">
        <f t="shared" si="74"/>
        <v>0</v>
      </c>
      <c r="X81" s="338">
        <f t="shared" si="74"/>
        <v>0</v>
      </c>
      <c r="Y81" s="338">
        <f t="shared" si="74"/>
        <v>0</v>
      </c>
      <c r="Z81" s="338">
        <f t="shared" si="74"/>
        <v>0</v>
      </c>
      <c r="AA81" s="338">
        <f t="shared" si="74"/>
        <v>0</v>
      </c>
      <c r="AB81" s="338">
        <f t="shared" si="74"/>
        <v>0</v>
      </c>
      <c r="AC81" s="338">
        <f t="shared" si="74"/>
        <v>1</v>
      </c>
      <c r="AD81" s="338">
        <f t="shared" si="74"/>
        <v>1</v>
      </c>
      <c r="AE81" s="338">
        <f t="shared" si="74"/>
        <v>1</v>
      </c>
      <c r="AF81" s="338">
        <f t="shared" si="74"/>
        <v>1</v>
      </c>
      <c r="AG81" s="338">
        <f t="shared" si="74"/>
        <v>1</v>
      </c>
      <c r="AH81" s="338">
        <f t="shared" si="74"/>
        <v>1</v>
      </c>
      <c r="AI81" s="338">
        <f t="shared" si="74"/>
        <v>1</v>
      </c>
      <c r="AJ81" s="338">
        <f t="shared" si="74"/>
        <v>1</v>
      </c>
      <c r="AK81" s="338">
        <f t="shared" si="74"/>
        <v>1</v>
      </c>
      <c r="AL81" s="338">
        <f t="shared" si="74"/>
        <v>1</v>
      </c>
      <c r="AM81" s="338">
        <f t="shared" si="74"/>
        <v>1</v>
      </c>
      <c r="AN81" s="338">
        <f t="shared" si="74"/>
        <v>1</v>
      </c>
      <c r="AO81" s="338">
        <f t="shared" si="74"/>
        <v>1</v>
      </c>
      <c r="AP81" s="338">
        <f t="shared" si="74"/>
        <v>1</v>
      </c>
      <c r="AQ81" s="338">
        <f t="shared" si="74"/>
        <v>1</v>
      </c>
      <c r="AR81" s="338">
        <f t="shared" si="74"/>
        <v>1</v>
      </c>
      <c r="AS81" s="338">
        <f t="shared" si="74"/>
        <v>1</v>
      </c>
      <c r="AT81" s="338">
        <f t="shared" si="74"/>
        <v>1</v>
      </c>
      <c r="AU81" s="338">
        <f t="shared" si="74"/>
        <v>1</v>
      </c>
      <c r="AV81" s="338">
        <f t="shared" si="74"/>
        <v>1</v>
      </c>
      <c r="AW81" s="338">
        <f t="shared" si="74"/>
        <v>1</v>
      </c>
      <c r="AX81" s="338">
        <f t="shared" si="74"/>
        <v>1</v>
      </c>
      <c r="AY81" s="338">
        <f t="shared" si="74"/>
        <v>1</v>
      </c>
      <c r="AZ81" s="338">
        <f t="shared" si="74"/>
        <v>1</v>
      </c>
      <c r="BA81" s="338">
        <f t="shared" si="74"/>
        <v>1</v>
      </c>
      <c r="BB81" s="338">
        <f t="shared" si="74"/>
        <v>1</v>
      </c>
      <c r="BC81" s="338">
        <f t="shared" si="74"/>
        <v>1</v>
      </c>
      <c r="BD81" s="338">
        <f t="shared" si="74"/>
        <v>1</v>
      </c>
      <c r="BE81" s="338">
        <f t="shared" si="74"/>
        <v>1</v>
      </c>
      <c r="BF81" s="338">
        <f t="shared" si="74"/>
        <v>1</v>
      </c>
      <c r="BG81" s="338">
        <f t="shared" si="74"/>
        <v>1</v>
      </c>
      <c r="BH81" s="338">
        <f t="shared" si="74"/>
        <v>1</v>
      </c>
      <c r="BI81" s="338">
        <f t="shared" si="74"/>
        <v>1</v>
      </c>
      <c r="BJ81" s="338">
        <f t="shared" si="74"/>
        <v>1</v>
      </c>
      <c r="BK81" s="338">
        <f t="shared" si="74"/>
        <v>1</v>
      </c>
      <c r="BL81" s="338">
        <f t="shared" si="74"/>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75">+IF(W102&lt;90,1-W102/W4,0)</f>
        <v>0</v>
      </c>
      <c r="X88" s="360">
        <f t="shared" si="75"/>
        <v>0.14755293902927757</v>
      </c>
      <c r="Y88" s="360">
        <f t="shared" si="75"/>
        <v>0.17835220427195797</v>
      </c>
      <c r="Z88" s="360">
        <f t="shared" si="75"/>
        <v>0.24572172023793537</v>
      </c>
      <c r="AA88" s="360">
        <f t="shared" si="75"/>
        <v>0.35699999999999987</v>
      </c>
      <c r="AB88" s="360">
        <f t="shared" si="75"/>
        <v>0.44412499999999988</v>
      </c>
      <c r="AC88" s="360">
        <f t="shared" si="75"/>
        <v>0.53125</v>
      </c>
      <c r="AD88" s="360">
        <f t="shared" si="75"/>
        <v>0.61837500000000012</v>
      </c>
      <c r="AE88" s="360">
        <f t="shared" si="75"/>
        <v>0.70550000000000002</v>
      </c>
      <c r="AF88" s="360">
        <f t="shared" si="75"/>
        <v>0.73870999999999998</v>
      </c>
      <c r="AG88" s="360">
        <f t="shared" si="75"/>
        <v>0.76710619999999996</v>
      </c>
      <c r="AH88" s="360">
        <f t="shared" si="75"/>
        <v>0.79139596400000001</v>
      </c>
      <c r="AI88" s="360">
        <f t="shared" si="75"/>
        <v>0.81219104407999998</v>
      </c>
      <c r="AJ88" s="360">
        <f t="shared" si="75"/>
        <v>0.8300164267375999</v>
      </c>
      <c r="AK88" s="360">
        <f t="shared" si="75"/>
        <v>0.84532003075107198</v>
      </c>
      <c r="AL88" s="360">
        <f t="shared" si="75"/>
        <v>0.85848237809077177</v>
      </c>
      <c r="AM88" s="360">
        <f t="shared" si="75"/>
        <v>0.86982573082035564</v>
      </c>
      <c r="AN88" s="360">
        <f t="shared" si="75"/>
        <v>0.87962242951815606</v>
      </c>
      <c r="AO88" s="360">
        <f t="shared" si="75"/>
        <v>0.88810232352142238</v>
      </c>
      <c r="AP88" s="360">
        <f>+AO88+($B$86-AO88)*$B$85</f>
        <v>0.89119720734535124</v>
      </c>
      <c r="AQ88" s="360">
        <f t="shared" ref="AQ88:CL95" si="76">+AP88+($B$86-AP88)*$B$85</f>
        <v>0.89413734697808367</v>
      </c>
      <c r="AR88" s="360">
        <f t="shared" si="76"/>
        <v>0.89693047962917949</v>
      </c>
      <c r="AS88" s="360">
        <f t="shared" si="76"/>
        <v>0.89958395564772053</v>
      </c>
      <c r="AT88" s="360">
        <f t="shared" si="76"/>
        <v>0.90210475786533451</v>
      </c>
      <c r="AU88" s="360">
        <f t="shared" si="76"/>
        <v>0.90449951997206779</v>
      </c>
      <c r="AV88" s="360">
        <f t="shared" si="76"/>
        <v>0.90677454397346435</v>
      </c>
      <c r="AW88" s="360">
        <f t="shared" si="76"/>
        <v>0.90893581677479118</v>
      </c>
      <c r="AX88" s="360">
        <f t="shared" si="76"/>
        <v>0.91098902593605158</v>
      </c>
      <c r="AY88" s="360">
        <f t="shared" si="76"/>
        <v>0.91293957463924902</v>
      </c>
      <c r="AZ88" s="360">
        <f t="shared" si="76"/>
        <v>0.91479259590728657</v>
      </c>
      <c r="BA88" s="360">
        <f t="shared" si="76"/>
        <v>0.91655296611192227</v>
      </c>
      <c r="BB88" s="360">
        <f t="shared" si="76"/>
        <v>0.91822531780632621</v>
      </c>
      <c r="BC88" s="360">
        <f t="shared" si="76"/>
        <v>0.91981405191600984</v>
      </c>
      <c r="BD88" s="360">
        <f t="shared" si="76"/>
        <v>0.92132334932020932</v>
      </c>
      <c r="BE88" s="360">
        <f t="shared" si="76"/>
        <v>0.92275718185419886</v>
      </c>
      <c r="BF88" s="360">
        <f t="shared" si="76"/>
        <v>0.92411932276148889</v>
      </c>
      <c r="BG88" s="360">
        <f t="shared" si="76"/>
        <v>0.9254133566234144</v>
      </c>
      <c r="BH88" s="360">
        <f t="shared" si="76"/>
        <v>0.92664268879224365</v>
      </c>
      <c r="BI88" s="360">
        <f t="shared" si="76"/>
        <v>0.92781055435263149</v>
      </c>
      <c r="BJ88" s="360">
        <f t="shared" si="76"/>
        <v>0.92892002663499995</v>
      </c>
      <c r="BK88" s="360">
        <f t="shared" si="76"/>
        <v>0.92997402530324991</v>
      </c>
      <c r="BL88" s="360">
        <f t="shared" si="76"/>
        <v>0.93097532403808736</v>
      </c>
      <c r="BM88" s="360">
        <f t="shared" si="76"/>
        <v>0.93192655783618294</v>
      </c>
      <c r="BN88" s="360">
        <f t="shared" si="76"/>
        <v>0.93283022994437381</v>
      </c>
      <c r="BO88" s="360">
        <f t="shared" si="76"/>
        <v>0.93368871844715517</v>
      </c>
      <c r="BP88" s="360">
        <f t="shared" si="76"/>
        <v>0.93450428252479745</v>
      </c>
      <c r="BQ88" s="360">
        <f t="shared" si="76"/>
        <v>0.93527906839855757</v>
      </c>
      <c r="BR88" s="360">
        <f t="shared" si="76"/>
        <v>0.93601511497862966</v>
      </c>
      <c r="BS88" s="360">
        <f t="shared" si="76"/>
        <v>0.93671435922969815</v>
      </c>
      <c r="BT88" s="360">
        <f t="shared" si="76"/>
        <v>0.93737864126821324</v>
      </c>
      <c r="BU88" s="360">
        <f t="shared" si="76"/>
        <v>0.93800970920480253</v>
      </c>
      <c r="BV88" s="360">
        <f t="shared" si="76"/>
        <v>0.93860922374456246</v>
      </c>
      <c r="BW88" s="360">
        <f t="shared" si="76"/>
        <v>0.93917876255733435</v>
      </c>
      <c r="BX88" s="360">
        <f t="shared" si="76"/>
        <v>0.93971982442946767</v>
      </c>
      <c r="BY88" s="360">
        <f t="shared" si="76"/>
        <v>0.94023383320799425</v>
      </c>
      <c r="BZ88" s="360">
        <f t="shared" si="76"/>
        <v>0.94072214154759459</v>
      </c>
      <c r="CA88" s="360">
        <f t="shared" si="76"/>
        <v>0.94118603447021487</v>
      </c>
      <c r="CB88" s="360">
        <f t="shared" si="76"/>
        <v>0.94162673274670416</v>
      </c>
      <c r="CC88" s="360">
        <f t="shared" si="76"/>
        <v>0.94204539610936899</v>
      </c>
      <c r="CD88" s="360">
        <f t="shared" si="76"/>
        <v>0.94244312630390059</v>
      </c>
      <c r="CE88" s="360">
        <f t="shared" si="76"/>
        <v>0.94282096998870557</v>
      </c>
      <c r="CF88" s="360">
        <f t="shared" si="76"/>
        <v>0.94317992148927032</v>
      </c>
      <c r="CG88" s="360">
        <f t="shared" si="76"/>
        <v>0.94352092541480681</v>
      </c>
      <c r="CH88" s="360">
        <f t="shared" si="76"/>
        <v>0.94384487914406645</v>
      </c>
      <c r="CI88" s="360">
        <f t="shared" si="76"/>
        <v>0.9441526351868631</v>
      </c>
      <c r="CJ88" s="360">
        <f t="shared" si="76"/>
        <v>0.94444500342751991</v>
      </c>
      <c r="CK88" s="360">
        <f t="shared" si="76"/>
        <v>0.94472275325614397</v>
      </c>
      <c r="CL88" s="360">
        <f t="shared" si="76"/>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75"/>
        <v>6.4891571523352232E-2</v>
      </c>
      <c r="X89" s="360">
        <f t="shared" si="75"/>
        <v>-5.9928800243911784E-2</v>
      </c>
      <c r="Y89" s="360">
        <f t="shared" si="75"/>
        <v>0.13578440086809351</v>
      </c>
      <c r="Z89" s="360">
        <f t="shared" si="75"/>
        <v>0.18085559202387402</v>
      </c>
      <c r="AA89" s="360">
        <f t="shared" si="75"/>
        <v>0.20996654927394531</v>
      </c>
      <c r="AB89" s="360">
        <f t="shared" si="75"/>
        <v>0.31920504642537473</v>
      </c>
      <c r="AC89" s="360">
        <f t="shared" si="75"/>
        <v>0.42752968797197599</v>
      </c>
      <c r="AD89" s="360">
        <f t="shared" si="75"/>
        <v>0.53524827637616346</v>
      </c>
      <c r="AE89" s="360">
        <f t="shared" si="75"/>
        <v>0.64202004959490799</v>
      </c>
      <c r="AF89" s="360">
        <f t="shared" si="75"/>
        <v>0.68298091664397242</v>
      </c>
      <c r="AG89" s="360">
        <f t="shared" si="75"/>
        <v>0.71773194099937465</v>
      </c>
      <c r="AH89" s="360">
        <f t="shared" si="75"/>
        <v>0.74743817371992716</v>
      </c>
      <c r="AI89" s="360">
        <f t="shared" si="75"/>
        <v>0.77239677643190996</v>
      </c>
      <c r="AJ89" s="360">
        <f t="shared" si="75"/>
        <v>0.79380118142459533</v>
      </c>
      <c r="AK89" s="360">
        <f t="shared" si="75"/>
        <v>0.81183992797545557</v>
      </c>
      <c r="AL89" s="360">
        <f t="shared" si="75"/>
        <v>0.82736927641380498</v>
      </c>
      <c r="AM89" s="360">
        <f t="shared" si="75"/>
        <v>0.84048723111460477</v>
      </c>
      <c r="AN89" s="360">
        <f t="shared" si="75"/>
        <v>0.85182374432124819</v>
      </c>
      <c r="AO89" s="360">
        <f t="shared" si="75"/>
        <v>0.86261231158325635</v>
      </c>
      <c r="AP89" s="360">
        <f t="shared" ref="AP89:BE99" si="77">+AO89+($B$86-AO89)*$B$85</f>
        <v>0.86698169600409358</v>
      </c>
      <c r="AQ89" s="360">
        <f t="shared" si="77"/>
        <v>0.87113261120388885</v>
      </c>
      <c r="AR89" s="360">
        <f t="shared" si="77"/>
        <v>0.87507598064369441</v>
      </c>
      <c r="AS89" s="360">
        <f t="shared" si="77"/>
        <v>0.87882218161150971</v>
      </c>
      <c r="AT89" s="360">
        <f t="shared" si="77"/>
        <v>0.88238107253093423</v>
      </c>
      <c r="AU89" s="360">
        <f t="shared" si="77"/>
        <v>0.88576201890438755</v>
      </c>
      <c r="AV89" s="360">
        <f t="shared" si="77"/>
        <v>0.88897391795916814</v>
      </c>
      <c r="AW89" s="360">
        <f t="shared" si="77"/>
        <v>0.89202522206120971</v>
      </c>
      <c r="AX89" s="360">
        <f t="shared" si="77"/>
        <v>0.89492396095814919</v>
      </c>
      <c r="AY89" s="360">
        <f t="shared" si="77"/>
        <v>0.89767776291024171</v>
      </c>
      <c r="AZ89" s="360">
        <f t="shared" si="77"/>
        <v>0.90029387476472966</v>
      </c>
      <c r="BA89" s="360">
        <f t="shared" si="77"/>
        <v>0.90277918102649313</v>
      </c>
      <c r="BB89" s="360">
        <f t="shared" si="77"/>
        <v>0.90514022197516852</v>
      </c>
      <c r="BC89" s="360">
        <f t="shared" si="77"/>
        <v>0.90738321087641005</v>
      </c>
      <c r="BD89" s="360">
        <f t="shared" si="77"/>
        <v>0.90951405033258959</v>
      </c>
      <c r="BE89" s="360">
        <f t="shared" si="77"/>
        <v>0.9115383478159601</v>
      </c>
      <c r="BF89" s="360">
        <f t="shared" si="76"/>
        <v>0.91346143042516215</v>
      </c>
      <c r="BG89" s="360">
        <f t="shared" si="76"/>
        <v>0.91528835890390403</v>
      </c>
      <c r="BH89" s="360">
        <f t="shared" si="76"/>
        <v>0.91702394095870887</v>
      </c>
      <c r="BI89" s="360">
        <f t="shared" si="76"/>
        <v>0.91867274391077347</v>
      </c>
      <c r="BJ89" s="360">
        <f t="shared" si="76"/>
        <v>0.92023910671523479</v>
      </c>
      <c r="BK89" s="360">
        <f t="shared" si="76"/>
        <v>0.92172715137947303</v>
      </c>
      <c r="BL89" s="360">
        <f t="shared" si="76"/>
        <v>0.9231407938104994</v>
      </c>
      <c r="BM89" s="360">
        <f t="shared" si="76"/>
        <v>0.92448375411997441</v>
      </c>
      <c r="BN89" s="360">
        <f t="shared" si="76"/>
        <v>0.92575956641397572</v>
      </c>
      <c r="BO89" s="360">
        <f t="shared" si="76"/>
        <v>0.92697158809327695</v>
      </c>
      <c r="BP89" s="360">
        <f t="shared" si="76"/>
        <v>0.92812300868861308</v>
      </c>
      <c r="BQ89" s="360">
        <f t="shared" si="76"/>
        <v>0.92921685825418243</v>
      </c>
      <c r="BR89" s="360">
        <f t="shared" si="76"/>
        <v>0.93025601534147329</v>
      </c>
      <c r="BS89" s="360">
        <f t="shared" si="76"/>
        <v>0.93124321457439962</v>
      </c>
      <c r="BT89" s="360">
        <f t="shared" si="76"/>
        <v>0.93218105384567962</v>
      </c>
      <c r="BU89" s="360">
        <f t="shared" si="76"/>
        <v>0.93307200115339561</v>
      </c>
      <c r="BV89" s="360">
        <f t="shared" si="76"/>
        <v>0.93391840109572588</v>
      </c>
      <c r="BW89" s="360">
        <f t="shared" si="76"/>
        <v>0.93472248104093958</v>
      </c>
      <c r="BX89" s="360">
        <f t="shared" si="76"/>
        <v>0.9354863569888926</v>
      </c>
      <c r="BY89" s="360">
        <f t="shared" si="76"/>
        <v>0.93621203913944795</v>
      </c>
      <c r="BZ89" s="360">
        <f t="shared" si="76"/>
        <v>0.93690143718247554</v>
      </c>
      <c r="CA89" s="360">
        <f t="shared" si="76"/>
        <v>0.93755636532335174</v>
      </c>
      <c r="CB89" s="360">
        <f t="shared" si="76"/>
        <v>0.93817854705718418</v>
      </c>
      <c r="CC89" s="360">
        <f t="shared" si="76"/>
        <v>0.93876961970432493</v>
      </c>
      <c r="CD89" s="360">
        <f t="shared" si="76"/>
        <v>0.93933113871910867</v>
      </c>
      <c r="CE89" s="360">
        <f t="shared" si="76"/>
        <v>0.93986458178315324</v>
      </c>
      <c r="CF89" s="360">
        <f t="shared" si="76"/>
        <v>0.94037135269399563</v>
      </c>
      <c r="CG89" s="360">
        <f t="shared" si="76"/>
        <v>0.94085278505929582</v>
      </c>
      <c r="CH89" s="360">
        <f t="shared" si="76"/>
        <v>0.94131014580633099</v>
      </c>
      <c r="CI89" s="360">
        <f t="shared" si="76"/>
        <v>0.94174463851601442</v>
      </c>
      <c r="CJ89" s="360">
        <f t="shared" si="76"/>
        <v>0.94215740659021374</v>
      </c>
      <c r="CK89" s="360">
        <f t="shared" si="76"/>
        <v>0.94254953626070304</v>
      </c>
      <c r="CL89" s="360">
        <f t="shared" si="76"/>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75"/>
        <v>0.25706962925986121</v>
      </c>
      <c r="X90" s="360">
        <f t="shared" si="75"/>
        <v>0.293036750218303</v>
      </c>
      <c r="Y90" s="360">
        <f t="shared" si="75"/>
        <v>0.2857109229214424</v>
      </c>
      <c r="Z90" s="360">
        <f t="shared" si="75"/>
        <v>0.31264861796147314</v>
      </c>
      <c r="AA90" s="360">
        <f t="shared" si="75"/>
        <v>0.38482974272082104</v>
      </c>
      <c r="AB90" s="360">
        <f t="shared" si="75"/>
        <v>0.44166012151674405</v>
      </c>
      <c r="AC90" s="360">
        <f t="shared" si="75"/>
        <v>0.50080658804772038</v>
      </c>
      <c r="AD90" s="360">
        <f t="shared" si="75"/>
        <v>0.56910600582930859</v>
      </c>
      <c r="AE90" s="360">
        <f t="shared" si="75"/>
        <v>0.65608565895835791</v>
      </c>
      <c r="AF90" s="360">
        <f t="shared" si="75"/>
        <v>0.68441297518979261</v>
      </c>
      <c r="AG90" s="360">
        <f t="shared" si="75"/>
        <v>0.71324832482794043</v>
      </c>
      <c r="AH90" s="360">
        <f t="shared" si="75"/>
        <v>0.73816817688207281</v>
      </c>
      <c r="AI90" s="360">
        <f t="shared" si="75"/>
        <v>0.75951072421527943</v>
      </c>
      <c r="AJ90" s="360">
        <f t="shared" si="75"/>
        <v>0.77794218415009586</v>
      </c>
      <c r="AK90" s="360">
        <f t="shared" si="75"/>
        <v>0.79371466031029447</v>
      </c>
      <c r="AL90" s="360">
        <f t="shared" si="75"/>
        <v>0.80732738683879923</v>
      </c>
      <c r="AM90" s="360">
        <f t="shared" si="75"/>
        <v>0.8189589492468321</v>
      </c>
      <c r="AN90" s="360">
        <f t="shared" si="75"/>
        <v>0.828982743479171</v>
      </c>
      <c r="AO90" s="360">
        <f t="shared" si="75"/>
        <v>0.83958793348858496</v>
      </c>
      <c r="AP90" s="360">
        <f t="shared" si="77"/>
        <v>0.84510853681415576</v>
      </c>
      <c r="AQ90" s="360">
        <f t="shared" si="77"/>
        <v>0.85035310997344793</v>
      </c>
      <c r="AR90" s="360">
        <f t="shared" si="77"/>
        <v>0.85533545447477555</v>
      </c>
      <c r="AS90" s="360">
        <f t="shared" si="77"/>
        <v>0.86006868175103679</v>
      </c>
      <c r="AT90" s="360">
        <f t="shared" si="77"/>
        <v>0.86456524766348497</v>
      </c>
      <c r="AU90" s="360">
        <f t="shared" si="77"/>
        <v>0.86883698528031073</v>
      </c>
      <c r="AV90" s="360">
        <f t="shared" si="77"/>
        <v>0.8728951360162952</v>
      </c>
      <c r="AW90" s="360">
        <f t="shared" si="77"/>
        <v>0.87675037921548049</v>
      </c>
      <c r="AX90" s="360">
        <f t="shared" si="77"/>
        <v>0.88041286025470644</v>
      </c>
      <c r="AY90" s="360">
        <f t="shared" si="77"/>
        <v>0.88389221724197109</v>
      </c>
      <c r="AZ90" s="360">
        <f t="shared" si="77"/>
        <v>0.88719760637987255</v>
      </c>
      <c r="BA90" s="360">
        <f t="shared" si="77"/>
        <v>0.89033772606087891</v>
      </c>
      <c r="BB90" s="360">
        <f t="shared" si="77"/>
        <v>0.89332083975783494</v>
      </c>
      <c r="BC90" s="360">
        <f t="shared" si="77"/>
        <v>0.89615479776994322</v>
      </c>
      <c r="BD90" s="360">
        <f t="shared" si="77"/>
        <v>0.89884705788144603</v>
      </c>
      <c r="BE90" s="360">
        <f t="shared" si="77"/>
        <v>0.90140470498737368</v>
      </c>
      <c r="BF90" s="360">
        <f t="shared" si="76"/>
        <v>0.90383446973800496</v>
      </c>
      <c r="BG90" s="360">
        <f t="shared" si="76"/>
        <v>0.90614274625110469</v>
      </c>
      <c r="BH90" s="360">
        <f t="shared" si="76"/>
        <v>0.90833560893854948</v>
      </c>
      <c r="BI90" s="360">
        <f t="shared" si="76"/>
        <v>0.91041882849162203</v>
      </c>
      <c r="BJ90" s="360">
        <f t="shared" si="76"/>
        <v>0.91239788706704095</v>
      </c>
      <c r="BK90" s="360">
        <f t="shared" si="76"/>
        <v>0.91427799271368893</v>
      </c>
      <c r="BL90" s="360">
        <f t="shared" si="76"/>
        <v>0.91606409307800452</v>
      </c>
      <c r="BM90" s="360">
        <f t="shared" si="76"/>
        <v>0.9177608884241043</v>
      </c>
      <c r="BN90" s="360">
        <f t="shared" si="76"/>
        <v>0.91937284400289909</v>
      </c>
      <c r="BO90" s="360">
        <f t="shared" si="76"/>
        <v>0.92090420180275412</v>
      </c>
      <c r="BP90" s="360">
        <f t="shared" si="76"/>
        <v>0.92235899171261637</v>
      </c>
      <c r="BQ90" s="360">
        <f t="shared" si="76"/>
        <v>0.9237410421269856</v>
      </c>
      <c r="BR90" s="360">
        <f t="shared" si="76"/>
        <v>0.92505399002063626</v>
      </c>
      <c r="BS90" s="360">
        <f t="shared" si="76"/>
        <v>0.92630129051960441</v>
      </c>
      <c r="BT90" s="360">
        <f t="shared" si="76"/>
        <v>0.92748622599362418</v>
      </c>
      <c r="BU90" s="360">
        <f t="shared" si="76"/>
        <v>0.928611914693943</v>
      </c>
      <c r="BV90" s="360">
        <f t="shared" si="76"/>
        <v>0.92968131895924588</v>
      </c>
      <c r="BW90" s="360">
        <f t="shared" si="76"/>
        <v>0.93069725301128359</v>
      </c>
      <c r="BX90" s="360">
        <f t="shared" si="76"/>
        <v>0.93166239036071941</v>
      </c>
      <c r="BY90" s="360">
        <f t="shared" si="76"/>
        <v>0.93257927084268344</v>
      </c>
      <c r="BZ90" s="360">
        <f t="shared" si="76"/>
        <v>0.93345030730054923</v>
      </c>
      <c r="CA90" s="360">
        <f t="shared" si="76"/>
        <v>0.93427779193552174</v>
      </c>
      <c r="CB90" s="360">
        <f t="shared" si="76"/>
        <v>0.9350639023387457</v>
      </c>
      <c r="CC90" s="360">
        <f t="shared" si="76"/>
        <v>0.93581070722180837</v>
      </c>
      <c r="CD90" s="360">
        <f t="shared" si="76"/>
        <v>0.9365201718607179</v>
      </c>
      <c r="CE90" s="360">
        <f t="shared" si="76"/>
        <v>0.93719416326768201</v>
      </c>
      <c r="CF90" s="360">
        <f t="shared" si="76"/>
        <v>0.93783445510429786</v>
      </c>
      <c r="CG90" s="360">
        <f t="shared" si="76"/>
        <v>0.93844273234908293</v>
      </c>
      <c r="CH90" s="360">
        <f t="shared" si="76"/>
        <v>0.93902059573162877</v>
      </c>
      <c r="CI90" s="360">
        <f t="shared" si="76"/>
        <v>0.93956956594504737</v>
      </c>
      <c r="CJ90" s="360">
        <f t="shared" si="76"/>
        <v>0.94009108764779503</v>
      </c>
      <c r="CK90" s="360">
        <f t="shared" si="76"/>
        <v>0.94058653326540531</v>
      </c>
      <c r="CL90" s="360">
        <f t="shared" si="76"/>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75"/>
        <v>-0.43585279349066419</v>
      </c>
      <c r="X91" s="360">
        <f t="shared" si="75"/>
        <v>-0.5355409208848132</v>
      </c>
      <c r="Y91" s="360">
        <f t="shared" si="75"/>
        <v>-0.50015496049208719</v>
      </c>
      <c r="Z91" s="360">
        <f t="shared" si="75"/>
        <v>-0.41401299713884598</v>
      </c>
      <c r="AA91" s="360">
        <f t="shared" si="75"/>
        <v>-0.2376532142322354</v>
      </c>
      <c r="AB91" s="360">
        <f t="shared" si="75"/>
        <v>-9.8579132312591078E-2</v>
      </c>
      <c r="AC91" s="360">
        <f t="shared" si="75"/>
        <v>5.4062894396163075E-2</v>
      </c>
      <c r="AD91" s="360">
        <f t="shared" si="75"/>
        <v>0.21363427440743121</v>
      </c>
      <c r="AE91" s="360">
        <f t="shared" si="75"/>
        <v>0.38493262331559708</v>
      </c>
      <c r="AF91" s="360">
        <f t="shared" si="75"/>
        <v>0.44689215681427807</v>
      </c>
      <c r="AG91" s="360">
        <f t="shared" si="75"/>
        <v>0.50220143868835443</v>
      </c>
      <c r="AH91" s="360">
        <f t="shared" si="75"/>
        <v>0.54977759993469344</v>
      </c>
      <c r="AI91" s="360">
        <f t="shared" si="75"/>
        <v>0.58982726161922272</v>
      </c>
      <c r="AJ91" s="360">
        <f t="shared" si="75"/>
        <v>0.62433256463701137</v>
      </c>
      <c r="AK91" s="360">
        <f t="shared" si="75"/>
        <v>0.65341495184494502</v>
      </c>
      <c r="AL91" s="360">
        <f t="shared" si="75"/>
        <v>0.67851151764879525</v>
      </c>
      <c r="AM91" s="360">
        <f t="shared" si="75"/>
        <v>0.69966830733146979</v>
      </c>
      <c r="AN91" s="360">
        <f t="shared" si="75"/>
        <v>0.71793921601622568</v>
      </c>
      <c r="AO91" s="360">
        <f t="shared" si="75"/>
        <v>0.7375087476788037</v>
      </c>
      <c r="AP91" s="360">
        <f t="shared" si="77"/>
        <v>0.74813331029486352</v>
      </c>
      <c r="AQ91" s="360">
        <f t="shared" si="77"/>
        <v>0.75822664478012036</v>
      </c>
      <c r="AR91" s="360">
        <f t="shared" si="77"/>
        <v>0.76781531254111435</v>
      </c>
      <c r="AS91" s="360">
        <f t="shared" si="77"/>
        <v>0.77692454691405866</v>
      </c>
      <c r="AT91" s="360">
        <f t="shared" si="77"/>
        <v>0.78557831956835567</v>
      </c>
      <c r="AU91" s="360">
        <f t="shared" si="77"/>
        <v>0.79379940358993784</v>
      </c>
      <c r="AV91" s="360">
        <f t="shared" si="77"/>
        <v>0.80160943341044089</v>
      </c>
      <c r="AW91" s="360">
        <f t="shared" si="77"/>
        <v>0.80902896173991889</v>
      </c>
      <c r="AX91" s="360">
        <f t="shared" si="77"/>
        <v>0.81607751365292291</v>
      </c>
      <c r="AY91" s="360">
        <f t="shared" si="77"/>
        <v>0.82277363797027681</v>
      </c>
      <c r="AZ91" s="360">
        <f t="shared" si="77"/>
        <v>0.82913495607176291</v>
      </c>
      <c r="BA91" s="360">
        <f t="shared" si="77"/>
        <v>0.83517820826817479</v>
      </c>
      <c r="BB91" s="360">
        <f t="shared" si="77"/>
        <v>0.84091929785476605</v>
      </c>
      <c r="BC91" s="360">
        <f t="shared" si="77"/>
        <v>0.84637333296202777</v>
      </c>
      <c r="BD91" s="360">
        <f t="shared" si="77"/>
        <v>0.8515546663139264</v>
      </c>
      <c r="BE91" s="360">
        <f t="shared" si="77"/>
        <v>0.85647693299823002</v>
      </c>
      <c r="BF91" s="360">
        <f t="shared" si="76"/>
        <v>0.86115308634831855</v>
      </c>
      <c r="BG91" s="360">
        <f t="shared" si="76"/>
        <v>0.86559543203090261</v>
      </c>
      <c r="BH91" s="360">
        <f t="shared" si="76"/>
        <v>0.86981566042935743</v>
      </c>
      <c r="BI91" s="360">
        <f t="shared" si="76"/>
        <v>0.87382487740788961</v>
      </c>
      <c r="BJ91" s="360">
        <f t="shared" si="76"/>
        <v>0.87763363353749513</v>
      </c>
      <c r="BK91" s="360">
        <f t="shared" si="76"/>
        <v>0.88125195186062033</v>
      </c>
      <c r="BL91" s="360">
        <f t="shared" si="76"/>
        <v>0.88468935426758932</v>
      </c>
      <c r="BM91" s="360">
        <f t="shared" si="76"/>
        <v>0.88795488655420984</v>
      </c>
      <c r="BN91" s="360">
        <f t="shared" si="76"/>
        <v>0.89105714222649934</v>
      </c>
      <c r="BO91" s="360">
        <f t="shared" si="76"/>
        <v>0.89400428511517438</v>
      </c>
      <c r="BP91" s="360">
        <f t="shared" si="76"/>
        <v>0.8968040708594156</v>
      </c>
      <c r="BQ91" s="360">
        <f t="shared" si="76"/>
        <v>0.89946386731644479</v>
      </c>
      <c r="BR91" s="360">
        <f t="shared" si="76"/>
        <v>0.90199067395062249</v>
      </c>
      <c r="BS91" s="360">
        <f t="shared" si="76"/>
        <v>0.90439114025309131</v>
      </c>
      <c r="BT91" s="360">
        <f t="shared" si="76"/>
        <v>0.90667158324043673</v>
      </c>
      <c r="BU91" s="360">
        <f t="shared" si="76"/>
        <v>0.90883800407841486</v>
      </c>
      <c r="BV91" s="360">
        <f t="shared" si="76"/>
        <v>0.91089610387449416</v>
      </c>
      <c r="BW91" s="360">
        <f t="shared" si="76"/>
        <v>0.91285129868076942</v>
      </c>
      <c r="BX91" s="360">
        <f t="shared" si="76"/>
        <v>0.9147087337467309</v>
      </c>
      <c r="BY91" s="360">
        <f t="shared" si="76"/>
        <v>0.9164732970593944</v>
      </c>
      <c r="BZ91" s="360">
        <f t="shared" si="76"/>
        <v>0.91814963220642465</v>
      </c>
      <c r="CA91" s="360">
        <f t="shared" si="76"/>
        <v>0.91974215059610342</v>
      </c>
      <c r="CB91" s="360">
        <f t="shared" si="76"/>
        <v>0.92125504306629824</v>
      </c>
      <c r="CC91" s="360">
        <f t="shared" si="76"/>
        <v>0.92269229091298333</v>
      </c>
      <c r="CD91" s="360">
        <f t="shared" si="76"/>
        <v>0.92405767636733416</v>
      </c>
      <c r="CE91" s="360">
        <f t="shared" si="76"/>
        <v>0.92535479254896746</v>
      </c>
      <c r="CF91" s="360">
        <f t="shared" si="76"/>
        <v>0.92658705292151911</v>
      </c>
      <c r="CG91" s="360">
        <f t="shared" si="76"/>
        <v>0.92775770027544313</v>
      </c>
      <c r="CH91" s="360">
        <f t="shared" si="76"/>
        <v>0.92886981526167101</v>
      </c>
      <c r="CI91" s="360">
        <f t="shared" si="76"/>
        <v>0.92992632449858748</v>
      </c>
      <c r="CJ91" s="360">
        <f t="shared" si="76"/>
        <v>0.93093000827365813</v>
      </c>
      <c r="CK91" s="360">
        <f t="shared" si="76"/>
        <v>0.9318835078599752</v>
      </c>
      <c r="CL91" s="360">
        <f t="shared" si="76"/>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78">+MIN(IF(R74&gt;0,$B$85+R92,0),$B$86)</f>
        <v>0</v>
      </c>
      <c r="T92" s="360">
        <f t="shared" si="78"/>
        <v>0</v>
      </c>
      <c r="U92" s="360">
        <f t="shared" si="78"/>
        <v>0</v>
      </c>
      <c r="V92" s="360"/>
      <c r="W92" s="360">
        <f t="shared" si="75"/>
        <v>-0.75211228274736741</v>
      </c>
      <c r="X92" s="360">
        <f t="shared" si="75"/>
        <v>-1.1106022150667911</v>
      </c>
      <c r="Y92" s="360">
        <f t="shared" si="75"/>
        <v>-0.98612997005982317</v>
      </c>
      <c r="Z92" s="360">
        <f t="shared" si="75"/>
        <v>-0.80323152425774902</v>
      </c>
      <c r="AA92" s="360">
        <f t="shared" si="75"/>
        <v>-0.52680282237931775</v>
      </c>
      <c r="AB92" s="360">
        <f t="shared" si="75"/>
        <v>-0.31099554410064045</v>
      </c>
      <c r="AC92" s="360">
        <f t="shared" si="75"/>
        <v>-9.9530081487713806E-2</v>
      </c>
      <c r="AD92" s="360">
        <f t="shared" si="75"/>
        <v>0.10968351722349501</v>
      </c>
      <c r="AE92" s="360">
        <f t="shared" si="75"/>
        <v>0.31665002142418164</v>
      </c>
      <c r="AF92" s="360">
        <f t="shared" si="75"/>
        <v>0.39698104395791611</v>
      </c>
      <c r="AG92" s="360">
        <f t="shared" si="75"/>
        <v>0.46576913711593226</v>
      </c>
      <c r="AH92" s="360">
        <f t="shared" si="75"/>
        <v>0.52438381530626621</v>
      </c>
      <c r="AI92" s="360">
        <f t="shared" si="75"/>
        <v>0.57314505981619424</v>
      </c>
      <c r="AJ92" s="360">
        <f t="shared" si="75"/>
        <v>0.61487557415203009</v>
      </c>
      <c r="AK92" s="360">
        <f t="shared" si="75"/>
        <v>0.64973949785975083</v>
      </c>
      <c r="AL92" s="360">
        <f t="shared" si="75"/>
        <v>0.67971943180230587</v>
      </c>
      <c r="AM92" s="360">
        <f t="shared" si="75"/>
        <v>0.70486293321270721</v>
      </c>
      <c r="AN92" s="360">
        <f t="shared" si="75"/>
        <v>0.72658475711526926</v>
      </c>
      <c r="AO92" s="360">
        <f t="shared" si="75"/>
        <v>0.74732560589807251</v>
      </c>
      <c r="AP92" s="360">
        <f t="shared" si="77"/>
        <v>0.75745932560316886</v>
      </c>
      <c r="AQ92" s="360">
        <f t="shared" si="77"/>
        <v>0.76708635932301039</v>
      </c>
      <c r="AR92" s="360">
        <f t="shared" si="77"/>
        <v>0.77623204135685986</v>
      </c>
      <c r="AS92" s="360">
        <f t="shared" si="77"/>
        <v>0.78492043928901689</v>
      </c>
      <c r="AT92" s="360">
        <f t="shared" si="77"/>
        <v>0.79317441732456606</v>
      </c>
      <c r="AU92" s="360">
        <f t="shared" si="77"/>
        <v>0.8010156964583377</v>
      </c>
      <c r="AV92" s="360">
        <f t="shared" si="77"/>
        <v>0.80846491163542078</v>
      </c>
      <c r="AW92" s="360">
        <f t="shared" si="77"/>
        <v>0.81554166605364975</v>
      </c>
      <c r="AX92" s="360">
        <f t="shared" si="77"/>
        <v>0.82226458275096725</v>
      </c>
      <c r="AY92" s="360">
        <f t="shared" si="77"/>
        <v>0.82865135361341891</v>
      </c>
      <c r="AZ92" s="360">
        <f t="shared" si="77"/>
        <v>0.83471878593274795</v>
      </c>
      <c r="BA92" s="360">
        <f t="shared" si="77"/>
        <v>0.8404828466361105</v>
      </c>
      <c r="BB92" s="360">
        <f t="shared" si="77"/>
        <v>0.84595870430430498</v>
      </c>
      <c r="BC92" s="360">
        <f t="shared" si="77"/>
        <v>0.85116076908908977</v>
      </c>
      <c r="BD92" s="360">
        <f t="shared" si="77"/>
        <v>0.85610273063463527</v>
      </c>
      <c r="BE92" s="360">
        <f t="shared" si="77"/>
        <v>0.86079759410290346</v>
      </c>
      <c r="BF92" s="360">
        <f t="shared" si="76"/>
        <v>0.86525771439775834</v>
      </c>
      <c r="BG92" s="360">
        <f t="shared" si="76"/>
        <v>0.86949482867787042</v>
      </c>
      <c r="BH92" s="360">
        <f t="shared" si="76"/>
        <v>0.87352008724397689</v>
      </c>
      <c r="BI92" s="360">
        <f t="shared" si="76"/>
        <v>0.87734408288177801</v>
      </c>
      <c r="BJ92" s="360">
        <f t="shared" si="76"/>
        <v>0.88097687873768915</v>
      </c>
      <c r="BK92" s="360">
        <f t="shared" si="76"/>
        <v>0.88442803480080467</v>
      </c>
      <c r="BL92" s="360">
        <f t="shared" si="76"/>
        <v>0.88770663306076447</v>
      </c>
      <c r="BM92" s="360">
        <f t="shared" si="76"/>
        <v>0.8908213014077262</v>
      </c>
      <c r="BN92" s="360">
        <f t="shared" si="76"/>
        <v>0.89378023633733994</v>
      </c>
      <c r="BO92" s="360">
        <f t="shared" si="76"/>
        <v>0.89659122452047291</v>
      </c>
      <c r="BP92" s="360">
        <f t="shared" si="76"/>
        <v>0.89926166329444923</v>
      </c>
      <c r="BQ92" s="360">
        <f t="shared" si="76"/>
        <v>0.9017985801297268</v>
      </c>
      <c r="BR92" s="360">
        <f t="shared" si="76"/>
        <v>0.90420865112324045</v>
      </c>
      <c r="BS92" s="360">
        <f t="shared" si="76"/>
        <v>0.90649821856707846</v>
      </c>
      <c r="BT92" s="360">
        <f t="shared" si="76"/>
        <v>0.90867330763872456</v>
      </c>
      <c r="BU92" s="360">
        <f t="shared" si="76"/>
        <v>0.91073964225678838</v>
      </c>
      <c r="BV92" s="360">
        <f t="shared" si="76"/>
        <v>0.91270266014394896</v>
      </c>
      <c r="BW92" s="360">
        <f t="shared" si="76"/>
        <v>0.91456752713675149</v>
      </c>
      <c r="BX92" s="360">
        <f t="shared" si="76"/>
        <v>0.9163391507799139</v>
      </c>
      <c r="BY92" s="360">
        <f t="shared" si="76"/>
        <v>0.91802219324091816</v>
      </c>
      <c r="BZ92" s="360">
        <f t="shared" si="76"/>
        <v>0.91962108357887229</v>
      </c>
      <c r="CA92" s="360">
        <f t="shared" si="76"/>
        <v>0.92114002939992867</v>
      </c>
      <c r="CB92" s="360">
        <f t="shared" si="76"/>
        <v>0.92258302792993219</v>
      </c>
      <c r="CC92" s="360">
        <f t="shared" si="76"/>
        <v>0.92395387653343553</v>
      </c>
      <c r="CD92" s="360">
        <f t="shared" si="76"/>
        <v>0.9252561827067638</v>
      </c>
      <c r="CE92" s="360">
        <f t="shared" si="76"/>
        <v>0.92649337357142558</v>
      </c>
      <c r="CF92" s="360">
        <f t="shared" si="76"/>
        <v>0.92766870489285425</v>
      </c>
      <c r="CG92" s="360">
        <f t="shared" si="76"/>
        <v>0.92878526964821151</v>
      </c>
      <c r="CH92" s="360">
        <f t="shared" si="76"/>
        <v>0.92984600616580093</v>
      </c>
      <c r="CI92" s="360">
        <f t="shared" si="76"/>
        <v>0.93085370585751093</v>
      </c>
      <c r="CJ92" s="360">
        <f t="shared" si="76"/>
        <v>0.93181102056463538</v>
      </c>
      <c r="CK92" s="360">
        <f t="shared" si="76"/>
        <v>0.93272046953640364</v>
      </c>
      <c r="CL92" s="360">
        <f t="shared" si="76"/>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78"/>
        <v>0</v>
      </c>
      <c r="T93" s="360">
        <f t="shared" si="78"/>
        <v>0</v>
      </c>
      <c r="U93" s="360">
        <f t="shared" si="78"/>
        <v>0</v>
      </c>
      <c r="V93" s="360"/>
      <c r="W93" s="360">
        <f t="shared" si="75"/>
        <v>0</v>
      </c>
      <c r="X93" s="360">
        <f t="shared" si="75"/>
        <v>0</v>
      </c>
      <c r="Y93" s="360">
        <f t="shared" si="75"/>
        <v>0</v>
      </c>
      <c r="Z93" s="360">
        <f t="shared" si="75"/>
        <v>0</v>
      </c>
      <c r="AA93" s="360">
        <f t="shared" si="75"/>
        <v>0.14763497490494526</v>
      </c>
      <c r="AB93" s="360">
        <f t="shared" si="75"/>
        <v>0.26321963971024309</v>
      </c>
      <c r="AC93" s="360">
        <f t="shared" si="75"/>
        <v>0.37487998946972845</v>
      </c>
      <c r="AD93" s="360">
        <f t="shared" si="75"/>
        <v>0.48794081582522331</v>
      </c>
      <c r="AE93" s="360">
        <f t="shared" si="75"/>
        <v>0.60160998852276748</v>
      </c>
      <c r="AF93" s="360">
        <f t="shared" si="75"/>
        <v>0.64364264212116107</v>
      </c>
      <c r="AG93" s="360">
        <f t="shared" si="75"/>
        <v>0.68079460287289906</v>
      </c>
      <c r="AH93" s="360">
        <f t="shared" si="75"/>
        <v>0.71266775723672282</v>
      </c>
      <c r="AI93" s="360">
        <f t="shared" si="75"/>
        <v>0.73950608546701657</v>
      </c>
      <c r="AJ93" s="360">
        <f t="shared" si="75"/>
        <v>0.76258515772200441</v>
      </c>
      <c r="AK93" s="360">
        <f t="shared" si="75"/>
        <v>0.78205336812768556</v>
      </c>
      <c r="AL93" s="360">
        <f t="shared" si="75"/>
        <v>0.79883992907700407</v>
      </c>
      <c r="AM93" s="360">
        <f t="shared" si="75"/>
        <v>0.81297589981004359</v>
      </c>
      <c r="AN93" s="360">
        <f t="shared" si="75"/>
        <v>0.82519285999290015</v>
      </c>
      <c r="AO93" s="360">
        <f t="shared" si="75"/>
        <v>0.83714819407746421</v>
      </c>
      <c r="AP93" s="360">
        <f t="shared" si="77"/>
        <v>0.84279078437359101</v>
      </c>
      <c r="AQ93" s="360">
        <f t="shared" si="77"/>
        <v>0.84815124515491147</v>
      </c>
      <c r="AR93" s="360">
        <f t="shared" si="77"/>
        <v>0.8532436828971659</v>
      </c>
      <c r="AS93" s="360">
        <f t="shared" si="77"/>
        <v>0.85808149875230755</v>
      </c>
      <c r="AT93" s="360">
        <f t="shared" si="77"/>
        <v>0.86267742381469215</v>
      </c>
      <c r="AU93" s="360">
        <f t="shared" si="77"/>
        <v>0.86704355262395749</v>
      </c>
      <c r="AV93" s="360">
        <f t="shared" si="77"/>
        <v>0.87119137499275956</v>
      </c>
      <c r="AW93" s="360">
        <f t="shared" si="77"/>
        <v>0.87513180624312159</v>
      </c>
      <c r="AX93" s="360">
        <f t="shared" si="77"/>
        <v>0.87887521593096551</v>
      </c>
      <c r="AY93" s="360">
        <f t="shared" si="77"/>
        <v>0.88243145513441723</v>
      </c>
      <c r="AZ93" s="360">
        <f t="shared" si="77"/>
        <v>0.88580988237769631</v>
      </c>
      <c r="BA93" s="360">
        <f t="shared" si="77"/>
        <v>0.88901938825881155</v>
      </c>
      <c r="BB93" s="360">
        <f t="shared" si="77"/>
        <v>0.89206841884587096</v>
      </c>
      <c r="BC93" s="360">
        <f t="shared" si="77"/>
        <v>0.89496499790357742</v>
      </c>
      <c r="BD93" s="360">
        <f t="shared" si="77"/>
        <v>0.89771674800839851</v>
      </c>
      <c r="BE93" s="360">
        <f t="shared" si="77"/>
        <v>0.90033091060797854</v>
      </c>
      <c r="BF93" s="360">
        <f t="shared" si="76"/>
        <v>0.90281436507757962</v>
      </c>
      <c r="BG93" s="360">
        <f t="shared" si="76"/>
        <v>0.90517364682370061</v>
      </c>
      <c r="BH93" s="360">
        <f t="shared" si="76"/>
        <v>0.90741496448251557</v>
      </c>
      <c r="BI93" s="360">
        <f t="shared" si="76"/>
        <v>0.90954421625838977</v>
      </c>
      <c r="BJ93" s="360">
        <f t="shared" si="76"/>
        <v>0.91156700544547031</v>
      </c>
      <c r="BK93" s="360">
        <f t="shared" si="76"/>
        <v>0.91348865517319677</v>
      </c>
      <c r="BL93" s="360">
        <f t="shared" si="76"/>
        <v>0.91531422241453697</v>
      </c>
      <c r="BM93" s="360">
        <f t="shared" si="76"/>
        <v>0.91704851129381015</v>
      </c>
      <c r="BN93" s="360">
        <f t="shared" si="76"/>
        <v>0.91869608572911965</v>
      </c>
      <c r="BO93" s="360">
        <f t="shared" si="76"/>
        <v>0.92026128144266361</v>
      </c>
      <c r="BP93" s="360">
        <f t="shared" si="76"/>
        <v>0.92174821737053048</v>
      </c>
      <c r="BQ93" s="360">
        <f t="shared" si="76"/>
        <v>0.92316080650200394</v>
      </c>
      <c r="BR93" s="360">
        <f t="shared" si="76"/>
        <v>0.92450276617690375</v>
      </c>
      <c r="BS93" s="360">
        <f t="shared" si="76"/>
        <v>0.92577762786805851</v>
      </c>
      <c r="BT93" s="360">
        <f t="shared" si="76"/>
        <v>0.92698874647465557</v>
      </c>
      <c r="BU93" s="360">
        <f t="shared" si="76"/>
        <v>0.9281393091509228</v>
      </c>
      <c r="BV93" s="360">
        <f t="shared" si="76"/>
        <v>0.92923234369337671</v>
      </c>
      <c r="BW93" s="360">
        <f t="shared" si="76"/>
        <v>0.9302707265087079</v>
      </c>
      <c r="BX93" s="360">
        <f t="shared" si="76"/>
        <v>0.93125719018327247</v>
      </c>
      <c r="BY93" s="360">
        <f t="shared" si="76"/>
        <v>0.93219433067410884</v>
      </c>
      <c r="BZ93" s="360">
        <f t="shared" si="76"/>
        <v>0.93308461414040345</v>
      </c>
      <c r="CA93" s="360">
        <f t="shared" si="76"/>
        <v>0.9339303834333833</v>
      </c>
      <c r="CB93" s="360">
        <f t="shared" si="76"/>
        <v>0.93473386426171412</v>
      </c>
      <c r="CC93" s="360">
        <f t="shared" si="76"/>
        <v>0.9354971710486284</v>
      </c>
      <c r="CD93" s="360">
        <f t="shared" si="76"/>
        <v>0.93622231249619703</v>
      </c>
      <c r="CE93" s="360">
        <f t="shared" si="76"/>
        <v>0.93691119687138713</v>
      </c>
      <c r="CF93" s="360">
        <f t="shared" si="76"/>
        <v>0.93756563702781781</v>
      </c>
      <c r="CG93" s="360">
        <f t="shared" si="76"/>
        <v>0.93818735517642693</v>
      </c>
      <c r="CH93" s="360">
        <f t="shared" si="76"/>
        <v>0.93877798741760554</v>
      </c>
      <c r="CI93" s="360">
        <f t="shared" si="76"/>
        <v>0.93933908804672528</v>
      </c>
      <c r="CJ93" s="360">
        <f t="shared" si="76"/>
        <v>0.93987213364438904</v>
      </c>
      <c r="CK93" s="360">
        <f t="shared" si="76"/>
        <v>0.94037852696216961</v>
      </c>
      <c r="CL93" s="360">
        <f t="shared" si="76"/>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78"/>
        <v>0</v>
      </c>
      <c r="T94" s="360">
        <f t="shared" si="78"/>
        <v>0</v>
      </c>
      <c r="U94" s="360">
        <f t="shared" si="78"/>
        <v>0</v>
      </c>
      <c r="V94" s="360"/>
      <c r="W94" s="360">
        <f t="shared" si="75"/>
        <v>0</v>
      </c>
      <c r="X94" s="360">
        <f t="shared" si="75"/>
        <v>0</v>
      </c>
      <c r="Y94" s="360">
        <f t="shared" si="75"/>
        <v>0</v>
      </c>
      <c r="Z94" s="360">
        <f t="shared" si="75"/>
        <v>0</v>
      </c>
      <c r="AA94" s="360">
        <f t="shared" si="75"/>
        <v>0</v>
      </c>
      <c r="AB94" s="360">
        <f t="shared" si="75"/>
        <v>0</v>
      </c>
      <c r="AC94" s="360">
        <f t="shared" si="75"/>
        <v>0.2063487082193074</v>
      </c>
      <c r="AD94" s="360">
        <f t="shared" si="75"/>
        <v>0.39187780666145966</v>
      </c>
      <c r="AE94" s="360">
        <f t="shared" si="75"/>
        <v>0.55198438132458139</v>
      </c>
      <c r="AF94" s="360">
        <f t="shared" si="75"/>
        <v>0.62052386910563206</v>
      </c>
      <c r="AG94" s="360">
        <f t="shared" si="75"/>
        <v>0.67430160159530572</v>
      </c>
      <c r="AH94" s="360">
        <f t="shared" si="75"/>
        <v>0.719084033847185</v>
      </c>
      <c r="AI94" s="360">
        <f t="shared" si="75"/>
        <v>0.75524597378437808</v>
      </c>
      <c r="AJ94" s="360">
        <f t="shared" si="75"/>
        <v>0.78562194300345622</v>
      </c>
      <c r="AK94" s="360">
        <f t="shared" si="75"/>
        <v>0.81036911511660303</v>
      </c>
      <c r="AL94" s="360">
        <f t="shared" si="75"/>
        <v>0.83134969337967335</v>
      </c>
      <c r="AM94" s="360">
        <f t="shared" si="75"/>
        <v>0.8485911744546506</v>
      </c>
      <c r="AN94" s="360">
        <f t="shared" si="75"/>
        <v>0.86334640984496391</v>
      </c>
      <c r="AO94" s="360">
        <f t="shared" si="75"/>
        <v>0.87571083242756209</v>
      </c>
      <c r="AP94" s="360">
        <f t="shared" si="77"/>
        <v>0.87942529080618403</v>
      </c>
      <c r="AQ94" s="360">
        <f t="shared" si="77"/>
        <v>0.88295402626587483</v>
      </c>
      <c r="AR94" s="360">
        <f t="shared" si="77"/>
        <v>0.8863063249525811</v>
      </c>
      <c r="AS94" s="360">
        <f t="shared" si="77"/>
        <v>0.88949100870495201</v>
      </c>
      <c r="AT94" s="360">
        <f t="shared" si="77"/>
        <v>0.89251645826970438</v>
      </c>
      <c r="AU94" s="360">
        <f t="shared" si="77"/>
        <v>0.89539063535621921</v>
      </c>
      <c r="AV94" s="360">
        <f t="shared" si="77"/>
        <v>0.89812110358840824</v>
      </c>
      <c r="AW94" s="360">
        <f t="shared" si="77"/>
        <v>0.90071504840898786</v>
      </c>
      <c r="AX94" s="360">
        <f t="shared" si="77"/>
        <v>0.90317929598853852</v>
      </c>
      <c r="AY94" s="360">
        <f t="shared" si="77"/>
        <v>0.90552033118911157</v>
      </c>
      <c r="AZ94" s="360">
        <f t="shared" si="77"/>
        <v>0.90774431462965599</v>
      </c>
      <c r="BA94" s="360">
        <f t="shared" si="77"/>
        <v>0.90985709889817323</v>
      </c>
      <c r="BB94" s="360">
        <f t="shared" si="77"/>
        <v>0.9118642439532646</v>
      </c>
      <c r="BC94" s="360">
        <f t="shared" si="77"/>
        <v>0.91377103175560137</v>
      </c>
      <c r="BD94" s="360">
        <f t="shared" si="77"/>
        <v>0.91558248016782129</v>
      </c>
      <c r="BE94" s="360">
        <f t="shared" si="77"/>
        <v>0.91730335615943026</v>
      </c>
      <c r="BF94" s="360">
        <f t="shared" si="76"/>
        <v>0.9189381883514588</v>
      </c>
      <c r="BG94" s="360">
        <f t="shared" si="76"/>
        <v>0.92049127893388583</v>
      </c>
      <c r="BH94" s="360">
        <f t="shared" si="76"/>
        <v>0.92196671498719152</v>
      </c>
      <c r="BI94" s="360">
        <f t="shared" si="76"/>
        <v>0.92336837923783199</v>
      </c>
      <c r="BJ94" s="360">
        <f t="shared" si="76"/>
        <v>0.92469996027594037</v>
      </c>
      <c r="BK94" s="360">
        <f t="shared" si="76"/>
        <v>0.92596496226214331</v>
      </c>
      <c r="BL94" s="360">
        <f t="shared" si="76"/>
        <v>0.92716671414903618</v>
      </c>
      <c r="BM94" s="360">
        <f t="shared" si="76"/>
        <v>0.92830837844158431</v>
      </c>
      <c r="BN94" s="360">
        <f t="shared" si="76"/>
        <v>0.92939295951950507</v>
      </c>
      <c r="BO94" s="360">
        <f t="shared" si="76"/>
        <v>0.93042331154352986</v>
      </c>
      <c r="BP94" s="360">
        <f t="shared" si="76"/>
        <v>0.9314021459663534</v>
      </c>
      <c r="BQ94" s="360">
        <f t="shared" si="76"/>
        <v>0.93233203866803571</v>
      </c>
      <c r="BR94" s="360">
        <f t="shared" si="76"/>
        <v>0.93321543673463392</v>
      </c>
      <c r="BS94" s="360">
        <f t="shared" si="76"/>
        <v>0.93405466489790223</v>
      </c>
      <c r="BT94" s="360">
        <f t="shared" si="76"/>
        <v>0.93485193165300706</v>
      </c>
      <c r="BU94" s="360">
        <f t="shared" si="76"/>
        <v>0.93560933507035671</v>
      </c>
      <c r="BV94" s="360">
        <f t="shared" si="76"/>
        <v>0.93632886831683892</v>
      </c>
      <c r="BW94" s="360">
        <f t="shared" si="76"/>
        <v>0.93701242490099701</v>
      </c>
      <c r="BX94" s="360">
        <f t="shared" si="76"/>
        <v>0.9376618036559472</v>
      </c>
      <c r="BY94" s="360">
        <f t="shared" si="76"/>
        <v>0.93827871347314984</v>
      </c>
      <c r="BZ94" s="360">
        <f t="shared" si="76"/>
        <v>0.93886477779949229</v>
      </c>
      <c r="CA94" s="360">
        <f t="shared" si="76"/>
        <v>0.93942153890951763</v>
      </c>
      <c r="CB94" s="360">
        <f t="shared" si="76"/>
        <v>0.93995046196404175</v>
      </c>
      <c r="CC94" s="360">
        <f t="shared" si="76"/>
        <v>0.94045293886583969</v>
      </c>
      <c r="CD94" s="360">
        <f t="shared" si="76"/>
        <v>0.94093029192254773</v>
      </c>
      <c r="CE94" s="360">
        <f t="shared" si="76"/>
        <v>0.94138377732642031</v>
      </c>
      <c r="CF94" s="360">
        <f t="shared" si="76"/>
        <v>0.94181458846009924</v>
      </c>
      <c r="CG94" s="360">
        <f t="shared" si="76"/>
        <v>0.94222385903709427</v>
      </c>
      <c r="CH94" s="360">
        <f t="shared" si="76"/>
        <v>0.94261266608523953</v>
      </c>
      <c r="CI94" s="360">
        <f t="shared" si="76"/>
        <v>0.94298203278097759</v>
      </c>
      <c r="CJ94" s="360">
        <f t="shared" si="76"/>
        <v>0.94333293114192873</v>
      </c>
      <c r="CK94" s="360">
        <f t="shared" si="76"/>
        <v>0.94366628458483226</v>
      </c>
      <c r="CL94" s="360">
        <f t="shared" si="76"/>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78"/>
        <v>0</v>
      </c>
      <c r="T95" s="360">
        <f t="shared" si="78"/>
        <v>0</v>
      </c>
      <c r="U95" s="360">
        <f t="shared" si="78"/>
        <v>0</v>
      </c>
      <c r="V95" s="360"/>
      <c r="W95" s="360">
        <f t="shared" si="75"/>
        <v>0</v>
      </c>
      <c r="X95" s="360">
        <f t="shared" si="75"/>
        <v>0</v>
      </c>
      <c r="Y95" s="360">
        <f t="shared" si="75"/>
        <v>0</v>
      </c>
      <c r="Z95" s="360">
        <f t="shared" si="75"/>
        <v>0</v>
      </c>
      <c r="AA95" s="360">
        <f t="shared" si="75"/>
        <v>0</v>
      </c>
      <c r="AB95" s="360">
        <f t="shared" si="75"/>
        <v>0</v>
      </c>
      <c r="AC95" s="360">
        <f t="shared" si="75"/>
        <v>0</v>
      </c>
      <c r="AD95" s="360">
        <f t="shared" si="75"/>
        <v>0</v>
      </c>
      <c r="AE95" s="360">
        <f t="shared" si="75"/>
        <v>0.260615554786089</v>
      </c>
      <c r="AF95" s="360">
        <f t="shared" si="75"/>
        <v>0.37146476658960759</v>
      </c>
      <c r="AG95" s="360">
        <f t="shared" si="75"/>
        <v>0.45995230961547573</v>
      </c>
      <c r="AH95" s="360">
        <f t="shared" si="75"/>
        <v>0.53370126215202029</v>
      </c>
      <c r="AI95" s="360">
        <f t="shared" si="75"/>
        <v>0.59422447981977244</v>
      </c>
      <c r="AJ95" s="360">
        <f t="shared" si="75"/>
        <v>0.64501948848185275</v>
      </c>
      <c r="AK95" s="360">
        <f t="shared" si="75"/>
        <v>0.68703104876525467</v>
      </c>
      <c r="AL95" s="360">
        <f t="shared" si="75"/>
        <v>0.72257389757065504</v>
      </c>
      <c r="AM95" s="360">
        <f t="shared" si="75"/>
        <v>0.75221392575165513</v>
      </c>
      <c r="AN95" s="360">
        <f t="shared" si="75"/>
        <v>0.77750909156373593</v>
      </c>
      <c r="AO95" s="360">
        <f t="shared" si="75"/>
        <v>0.79681852893406824</v>
      </c>
      <c r="AP95" s="360">
        <f t="shared" si="77"/>
        <v>0.80447760248736477</v>
      </c>
      <c r="AQ95" s="360">
        <f t="shared" si="77"/>
        <v>0.81175372236299648</v>
      </c>
      <c r="AR95" s="360">
        <f t="shared" si="77"/>
        <v>0.81866603624484668</v>
      </c>
      <c r="AS95" s="360">
        <f t="shared" si="77"/>
        <v>0.82523273443260436</v>
      </c>
      <c r="AT95" s="360">
        <f t="shared" si="77"/>
        <v>0.83147109771097416</v>
      </c>
      <c r="AU95" s="360">
        <f t="shared" si="77"/>
        <v>0.83739754282542544</v>
      </c>
      <c r="AV95" s="360">
        <f t="shared" si="77"/>
        <v>0.84302766568415421</v>
      </c>
      <c r="AW95" s="360">
        <f t="shared" si="77"/>
        <v>0.84837628239994656</v>
      </c>
      <c r="AX95" s="360">
        <f t="shared" si="77"/>
        <v>0.85345746827994917</v>
      </c>
      <c r="AY95" s="360">
        <f t="shared" si="77"/>
        <v>0.85828459486595166</v>
      </c>
      <c r="AZ95" s="360">
        <f t="shared" si="77"/>
        <v>0.86287036512265403</v>
      </c>
      <c r="BA95" s="360">
        <f t="shared" si="77"/>
        <v>0.86722684686652129</v>
      </c>
      <c r="BB95" s="360">
        <f t="shared" si="77"/>
        <v>0.87136550452319528</v>
      </c>
      <c r="BC95" s="360">
        <f t="shared" si="77"/>
        <v>0.87529722929703546</v>
      </c>
      <c r="BD95" s="360">
        <f t="shared" si="77"/>
        <v>0.87903236783218364</v>
      </c>
      <c r="BE95" s="360">
        <f t="shared" si="77"/>
        <v>0.88258074944057441</v>
      </c>
      <c r="BF95" s="360">
        <f t="shared" si="76"/>
        <v>0.88595171196854572</v>
      </c>
      <c r="BG95" s="360">
        <f t="shared" si="76"/>
        <v>0.88915412637011848</v>
      </c>
      <c r="BH95" s="360">
        <f t="shared" si="76"/>
        <v>0.89219642005161259</v>
      </c>
      <c r="BI95" s="360">
        <f t="shared" si="76"/>
        <v>0.89508659904903198</v>
      </c>
      <c r="BJ95" s="360">
        <f t="shared" si="76"/>
        <v>0.89783226909658043</v>
      </c>
      <c r="BK95" s="360">
        <f t="shared" si="76"/>
        <v>0.90044065564175135</v>
      </c>
      <c r="BL95" s="360">
        <f t="shared" si="76"/>
        <v>0.90291862285966373</v>
      </c>
      <c r="BM95" s="360">
        <f t="shared" si="76"/>
        <v>0.90527269171668057</v>
      </c>
      <c r="BN95" s="360">
        <f t="shared" si="76"/>
        <v>0.90750905713084651</v>
      </c>
      <c r="BO95" s="360">
        <f t="shared" ref="BO95:CD99" si="79">+BN95+($B$86-BN95)*$B$85</f>
        <v>0.90963360427430417</v>
      </c>
      <c r="BP95" s="360">
        <f t="shared" si="79"/>
        <v>0.91165192406058893</v>
      </c>
      <c r="BQ95" s="360">
        <f t="shared" si="79"/>
        <v>0.91356932785755951</v>
      </c>
      <c r="BR95" s="360">
        <f t="shared" si="79"/>
        <v>0.91539086146468152</v>
      </c>
      <c r="BS95" s="360">
        <f t="shared" si="79"/>
        <v>0.91712131839144739</v>
      </c>
      <c r="BT95" s="360">
        <f t="shared" si="79"/>
        <v>0.91876525247187502</v>
      </c>
      <c r="BU95" s="360">
        <f t="shared" si="79"/>
        <v>0.92032698984828132</v>
      </c>
      <c r="BV95" s="360">
        <f t="shared" si="79"/>
        <v>0.92181064035586724</v>
      </c>
      <c r="BW95" s="360">
        <f t="shared" si="79"/>
        <v>0.92322010833807389</v>
      </c>
      <c r="BX95" s="360">
        <f t="shared" si="79"/>
        <v>0.92455910292117016</v>
      </c>
      <c r="BY95" s="360">
        <f t="shared" si="79"/>
        <v>0.92583114777511166</v>
      </c>
      <c r="BZ95" s="360">
        <f t="shared" si="79"/>
        <v>0.92703959038635608</v>
      </c>
      <c r="CA95" s="360">
        <f t="shared" si="79"/>
        <v>0.92818761086703827</v>
      </c>
      <c r="CB95" s="360">
        <f t="shared" si="79"/>
        <v>0.92927823032368639</v>
      </c>
      <c r="CC95" s="360">
        <f t="shared" si="79"/>
        <v>0.93031431880750204</v>
      </c>
      <c r="CD95" s="360">
        <f t="shared" si="79"/>
        <v>0.93129860286712696</v>
      </c>
      <c r="CE95" s="360">
        <f t="shared" ref="CE95:CL99" si="80">+CD95+($B$86-CD95)*$B$85</f>
        <v>0.93223367272377056</v>
      </c>
      <c r="CF95" s="360">
        <f t="shared" si="80"/>
        <v>0.93312198908758204</v>
      </c>
      <c r="CG95" s="360">
        <f t="shared" si="80"/>
        <v>0.93396588963320293</v>
      </c>
      <c r="CH95" s="360">
        <f t="shared" si="80"/>
        <v>0.93476759515154273</v>
      </c>
      <c r="CI95" s="360">
        <f t="shared" si="80"/>
        <v>0.93552921539396561</v>
      </c>
      <c r="CJ95" s="360">
        <f t="shared" si="80"/>
        <v>0.93625275462426738</v>
      </c>
      <c r="CK95" s="360">
        <f t="shared" si="80"/>
        <v>0.93694011689305401</v>
      </c>
      <c r="CL95" s="360">
        <f t="shared" si="80"/>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78"/>
        <v>0</v>
      </c>
      <c r="T96" s="360">
        <f t="shared" si="78"/>
        <v>0</v>
      </c>
      <c r="U96" s="360">
        <f t="shared" si="78"/>
        <v>0</v>
      </c>
      <c r="V96" s="360"/>
      <c r="W96" s="360">
        <f t="shared" si="75"/>
        <v>0</v>
      </c>
      <c r="X96" s="360">
        <f t="shared" si="75"/>
        <v>0</v>
      </c>
      <c r="Y96" s="360">
        <f t="shared" si="75"/>
        <v>0</v>
      </c>
      <c r="Z96" s="360">
        <f t="shared" si="75"/>
        <v>0</v>
      </c>
      <c r="AA96" s="360">
        <f t="shared" si="75"/>
        <v>0</v>
      </c>
      <c r="AB96" s="360">
        <f t="shared" si="75"/>
        <v>0</v>
      </c>
      <c r="AC96" s="360">
        <f t="shared" si="75"/>
        <v>0</v>
      </c>
      <c r="AD96" s="360">
        <f t="shared" si="75"/>
        <v>0</v>
      </c>
      <c r="AE96" s="360">
        <f t="shared" si="75"/>
        <v>0</v>
      </c>
      <c r="AF96" s="360">
        <f t="shared" si="75"/>
        <v>0</v>
      </c>
      <c r="AG96" s="360">
        <f t="shared" si="75"/>
        <v>0</v>
      </c>
      <c r="AH96" s="360">
        <f t="shared" si="75"/>
        <v>0</v>
      </c>
      <c r="AI96" s="360">
        <f t="shared" si="75"/>
        <v>0.15099509267224853</v>
      </c>
      <c r="AJ96" s="360">
        <f t="shared" si="75"/>
        <v>0.2753680720849625</v>
      </c>
      <c r="AK96" s="360">
        <f t="shared" si="75"/>
        <v>0.37509918653445551</v>
      </c>
      <c r="AL96" s="360">
        <f t="shared" si="75"/>
        <v>0.45818124155495654</v>
      </c>
      <c r="AM96" s="360">
        <f t="shared" si="75"/>
        <v>0.52553624397643683</v>
      </c>
      <c r="AN96" s="360">
        <f t="shared" si="75"/>
        <v>0.58230637402260865</v>
      </c>
      <c r="AO96" s="360">
        <f t="shared" si="75"/>
        <v>0.62415692659693489</v>
      </c>
      <c r="AP96" s="360">
        <f t="shared" si="77"/>
        <v>0.64044908026708813</v>
      </c>
      <c r="AQ96" s="360">
        <f t="shared" si="77"/>
        <v>0.65592662625373377</v>
      </c>
      <c r="AR96" s="360">
        <f t="shared" si="77"/>
        <v>0.67063029494104709</v>
      </c>
      <c r="AS96" s="360">
        <f t="shared" si="77"/>
        <v>0.68459878019399478</v>
      </c>
      <c r="AT96" s="360">
        <f t="shared" si="77"/>
        <v>0.69786884118429504</v>
      </c>
      <c r="AU96" s="360">
        <f t="shared" si="77"/>
        <v>0.71047539912508029</v>
      </c>
      <c r="AV96" s="360">
        <f t="shared" si="77"/>
        <v>0.72245162916882633</v>
      </c>
      <c r="AW96" s="360">
        <f t="shared" si="77"/>
        <v>0.73382904771038504</v>
      </c>
      <c r="AX96" s="360">
        <f t="shared" si="77"/>
        <v>0.74463759532486584</v>
      </c>
      <c r="AY96" s="360">
        <f t="shared" si="77"/>
        <v>0.75490571555862251</v>
      </c>
      <c r="AZ96" s="360">
        <f t="shared" si="77"/>
        <v>0.76466042978069138</v>
      </c>
      <c r="BA96" s="360">
        <f t="shared" si="77"/>
        <v>0.77392740829165685</v>
      </c>
      <c r="BB96" s="360">
        <f t="shared" si="77"/>
        <v>0.78273103787707399</v>
      </c>
      <c r="BC96" s="360">
        <f t="shared" si="77"/>
        <v>0.7910944859832203</v>
      </c>
      <c r="BD96" s="360">
        <f t="shared" si="77"/>
        <v>0.79903976168405932</v>
      </c>
      <c r="BE96" s="360">
        <f t="shared" si="77"/>
        <v>0.80658777359985634</v>
      </c>
      <c r="BF96" s="360">
        <f t="shared" ref="BF96:BU99" si="81">+BE96+($B$86-BE96)*$B$85</f>
        <v>0.81375838491986352</v>
      </c>
      <c r="BG96" s="360">
        <f t="shared" si="81"/>
        <v>0.82057046567387038</v>
      </c>
      <c r="BH96" s="360">
        <f t="shared" si="81"/>
        <v>0.82704194239017681</v>
      </c>
      <c r="BI96" s="360">
        <f t="shared" si="81"/>
        <v>0.83318984527066797</v>
      </c>
      <c r="BJ96" s="360">
        <f t="shared" si="81"/>
        <v>0.83903035300713458</v>
      </c>
      <c r="BK96" s="360">
        <f t="shared" si="81"/>
        <v>0.8445788353567778</v>
      </c>
      <c r="BL96" s="360">
        <f t="shared" si="81"/>
        <v>0.84984989358893892</v>
      </c>
      <c r="BM96" s="360">
        <f t="shared" si="81"/>
        <v>0.85485739890949197</v>
      </c>
      <c r="BN96" s="360">
        <f t="shared" si="81"/>
        <v>0.85961452896401735</v>
      </c>
      <c r="BO96" s="360">
        <f t="shared" si="81"/>
        <v>0.86413380251581651</v>
      </c>
      <c r="BP96" s="360">
        <f t="shared" si="81"/>
        <v>0.86842711239002568</v>
      </c>
      <c r="BQ96" s="360">
        <f t="shared" si="81"/>
        <v>0.87250575677052444</v>
      </c>
      <c r="BR96" s="360">
        <f t="shared" si="81"/>
        <v>0.87638046893199817</v>
      </c>
      <c r="BS96" s="360">
        <f t="shared" si="81"/>
        <v>0.88006144548539822</v>
      </c>
      <c r="BT96" s="360">
        <f t="shared" si="81"/>
        <v>0.88355837321112829</v>
      </c>
      <c r="BU96" s="360">
        <f t="shared" si="81"/>
        <v>0.88688045455057185</v>
      </c>
      <c r="BV96" s="360">
        <f t="shared" si="79"/>
        <v>0.89003643182304326</v>
      </c>
      <c r="BW96" s="360">
        <f t="shared" si="79"/>
        <v>0.89303461023189112</v>
      </c>
      <c r="BX96" s="360">
        <f t="shared" si="79"/>
        <v>0.89588287972029657</v>
      </c>
      <c r="BY96" s="360">
        <f t="shared" si="79"/>
        <v>0.89858873573428177</v>
      </c>
      <c r="BZ96" s="360">
        <f t="shared" si="79"/>
        <v>0.90115929894756763</v>
      </c>
      <c r="CA96" s="360">
        <f t="shared" si="79"/>
        <v>0.90360133400018927</v>
      </c>
      <c r="CB96" s="360">
        <f t="shared" si="79"/>
        <v>0.90592126730017986</v>
      </c>
      <c r="CC96" s="360">
        <f t="shared" si="79"/>
        <v>0.90812520393517082</v>
      </c>
      <c r="CD96" s="360">
        <f t="shared" si="79"/>
        <v>0.91021894373841228</v>
      </c>
      <c r="CE96" s="360">
        <f t="shared" si="80"/>
        <v>0.91220799655149165</v>
      </c>
      <c r="CF96" s="360">
        <f t="shared" si="80"/>
        <v>0.91409759672391711</v>
      </c>
      <c r="CG96" s="360">
        <f t="shared" si="80"/>
        <v>0.91589271688772123</v>
      </c>
      <c r="CH96" s="360">
        <f t="shared" si="80"/>
        <v>0.91759808104333518</v>
      </c>
      <c r="CI96" s="360">
        <f t="shared" si="80"/>
        <v>0.91921817699116837</v>
      </c>
      <c r="CJ96" s="360">
        <f t="shared" si="80"/>
        <v>0.92075726814160996</v>
      </c>
      <c r="CK96" s="360">
        <f t="shared" si="80"/>
        <v>0.92221940473452946</v>
      </c>
      <c r="CL96" s="360">
        <f t="shared" si="80"/>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78"/>
        <v>0</v>
      </c>
      <c r="T97" s="360">
        <f t="shared" si="78"/>
        <v>0</v>
      </c>
      <c r="U97" s="360">
        <f t="shared" si="78"/>
        <v>0</v>
      </c>
      <c r="V97" s="360"/>
      <c r="W97" s="360">
        <f t="shared" si="75"/>
        <v>0</v>
      </c>
      <c r="X97" s="360">
        <f t="shared" si="75"/>
        <v>0</v>
      </c>
      <c r="Y97" s="360">
        <f t="shared" si="75"/>
        <v>0</v>
      </c>
      <c r="Z97" s="360">
        <f t="shared" si="75"/>
        <v>0</v>
      </c>
      <c r="AA97" s="360">
        <f t="shared" si="75"/>
        <v>0.19621310006116277</v>
      </c>
      <c r="AB97" s="360">
        <f t="shared" si="75"/>
        <v>0.34480790920268811</v>
      </c>
      <c r="AC97" s="360">
        <f t="shared" si="75"/>
        <v>0.47285498168621742</v>
      </c>
      <c r="AD97" s="360">
        <f t="shared" si="75"/>
        <v>0.59052917317550835</v>
      </c>
      <c r="AE97" s="360">
        <f t="shared" si="75"/>
        <v>0.69551787165775647</v>
      </c>
      <c r="AF97" s="360">
        <f t="shared" si="75"/>
        <v>0.73969071703855405</v>
      </c>
      <c r="AG97" s="360">
        <f t="shared" si="75"/>
        <v>0.77551804318784023</v>
      </c>
      <c r="AH97" s="360">
        <f t="shared" si="75"/>
        <v>0.80546270872900505</v>
      </c>
      <c r="AI97" s="360">
        <f t="shared" si="75"/>
        <v>0.82979102953259898</v>
      </c>
      <c r="AJ97" s="360">
        <f t="shared" si="75"/>
        <v>0.85028714593137056</v>
      </c>
      <c r="AK97" s="360">
        <f t="shared" si="75"/>
        <v>0.86707457148745359</v>
      </c>
      <c r="AL97" s="360">
        <f t="shared" si="75"/>
        <v>0.88133944626631666</v>
      </c>
      <c r="AM97" s="360">
        <f t="shared" si="75"/>
        <v>0.89311796590612236</v>
      </c>
      <c r="AN97" s="360">
        <f t="shared" si="75"/>
        <v>0.90321482276576948</v>
      </c>
      <c r="AO97" s="360">
        <f t="shared" si="75"/>
        <v>0.91179608786504274</v>
      </c>
      <c r="AP97" s="360">
        <f t="shared" si="77"/>
        <v>0.91370628347179061</v>
      </c>
      <c r="AQ97" s="360">
        <f t="shared" si="77"/>
        <v>0.91552096929820104</v>
      </c>
      <c r="AR97" s="360">
        <f t="shared" si="77"/>
        <v>0.91724492083329101</v>
      </c>
      <c r="AS97" s="360">
        <f t="shared" si="77"/>
        <v>0.91888267479162644</v>
      </c>
      <c r="AT97" s="360">
        <f t="shared" si="77"/>
        <v>0.92043854105204514</v>
      </c>
      <c r="AU97" s="360">
        <f t="shared" si="77"/>
        <v>0.92191661399944291</v>
      </c>
      <c r="AV97" s="360">
        <f t="shared" si="77"/>
        <v>0.92332078329947076</v>
      </c>
      <c r="AW97" s="360">
        <f t="shared" si="77"/>
        <v>0.92465474413449722</v>
      </c>
      <c r="AX97" s="360">
        <f t="shared" si="77"/>
        <v>0.92592200692777238</v>
      </c>
      <c r="AY97" s="360">
        <f t="shared" si="77"/>
        <v>0.92712590658138372</v>
      </c>
      <c r="AZ97" s="360">
        <f t="shared" si="77"/>
        <v>0.92826961125231455</v>
      </c>
      <c r="BA97" s="360">
        <f t="shared" si="77"/>
        <v>0.9293561306896988</v>
      </c>
      <c r="BB97" s="360">
        <f t="shared" si="77"/>
        <v>0.93038832415521389</v>
      </c>
      <c r="BC97" s="360">
        <f t="shared" si="77"/>
        <v>0.9313689079474532</v>
      </c>
      <c r="BD97" s="360">
        <f t="shared" si="77"/>
        <v>0.93230046255008059</v>
      </c>
      <c r="BE97" s="360">
        <f t="shared" si="77"/>
        <v>0.93318543942257659</v>
      </c>
      <c r="BF97" s="360">
        <f t="shared" si="81"/>
        <v>0.93402616745144773</v>
      </c>
      <c r="BG97" s="360">
        <f t="shared" si="81"/>
        <v>0.93482485907887536</v>
      </c>
      <c r="BH97" s="360">
        <f t="shared" si="81"/>
        <v>0.93558361612493157</v>
      </c>
      <c r="BI97" s="360">
        <f t="shared" si="81"/>
        <v>0.93630443531868501</v>
      </c>
      <c r="BJ97" s="360">
        <f t="shared" si="81"/>
        <v>0.93698921355275078</v>
      </c>
      <c r="BK97" s="360">
        <f t="shared" si="81"/>
        <v>0.93763975287511325</v>
      </c>
      <c r="BL97" s="360">
        <f t="shared" si="81"/>
        <v>0.93825776523135762</v>
      </c>
      <c r="BM97" s="360">
        <f t="shared" si="81"/>
        <v>0.93884487696978969</v>
      </c>
      <c r="BN97" s="360">
        <f t="shared" si="81"/>
        <v>0.93940263312130023</v>
      </c>
      <c r="BO97" s="360">
        <f t="shared" si="81"/>
        <v>0.93993250146523522</v>
      </c>
      <c r="BP97" s="360">
        <f t="shared" si="81"/>
        <v>0.94043587639197346</v>
      </c>
      <c r="BQ97" s="360">
        <f t="shared" si="81"/>
        <v>0.94091408257237474</v>
      </c>
      <c r="BR97" s="360">
        <f t="shared" si="81"/>
        <v>0.94136837844375598</v>
      </c>
      <c r="BS97" s="360">
        <f t="shared" si="81"/>
        <v>0.94179995952156814</v>
      </c>
      <c r="BT97" s="360">
        <f t="shared" si="81"/>
        <v>0.94220996154548975</v>
      </c>
      <c r="BU97" s="360">
        <f t="shared" si="81"/>
        <v>0.94259946346821522</v>
      </c>
      <c r="BV97" s="360">
        <f t="shared" si="79"/>
        <v>0.94296949029480448</v>
      </c>
      <c r="BW97" s="360">
        <f t="shared" si="79"/>
        <v>0.94332101578006422</v>
      </c>
      <c r="BX97" s="360">
        <f t="shared" si="79"/>
        <v>0.94365496499106105</v>
      </c>
      <c r="BY97" s="360">
        <f t="shared" si="79"/>
        <v>0.943972216741508</v>
      </c>
      <c r="BZ97" s="360">
        <f t="shared" si="79"/>
        <v>0.94427360590443254</v>
      </c>
      <c r="CA97" s="360">
        <f t="shared" si="79"/>
        <v>0.94455992560921087</v>
      </c>
      <c r="CB97" s="360">
        <f t="shared" si="79"/>
        <v>0.94483192932875038</v>
      </c>
      <c r="CC97" s="360">
        <f t="shared" si="79"/>
        <v>0.94509033286231281</v>
      </c>
      <c r="CD97" s="360">
        <f t="shared" si="79"/>
        <v>0.94533581621919716</v>
      </c>
      <c r="CE97" s="360">
        <f t="shared" si="80"/>
        <v>0.94556902540823728</v>
      </c>
      <c r="CF97" s="360">
        <f t="shared" si="80"/>
        <v>0.94579057413782541</v>
      </c>
      <c r="CG97" s="360">
        <f t="shared" si="80"/>
        <v>0.94600104543093411</v>
      </c>
      <c r="CH97" s="360">
        <f t="shared" si="80"/>
        <v>0.94620099315938744</v>
      </c>
      <c r="CI97" s="360">
        <f t="shared" si="80"/>
        <v>0.94639094350141806</v>
      </c>
      <c r="CJ97" s="360">
        <f t="shared" si="80"/>
        <v>0.94657139632634713</v>
      </c>
      <c r="CK97" s="360">
        <f t="shared" si="80"/>
        <v>0.94674282651002972</v>
      </c>
      <c r="CL97" s="360">
        <f t="shared" si="80"/>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75"/>
        <v>0</v>
      </c>
      <c r="X98" s="360">
        <f t="shared" si="75"/>
        <v>0</v>
      </c>
      <c r="Y98" s="360">
        <f t="shared" si="75"/>
        <v>2.9110034627829018E-2</v>
      </c>
      <c r="Z98" s="360">
        <f t="shared" si="75"/>
        <v>0.102224693962498</v>
      </c>
      <c r="AA98" s="360">
        <f t="shared" si="75"/>
        <v>0.22754974524365745</v>
      </c>
      <c r="AB98" s="360">
        <f t="shared" si="75"/>
        <v>0.32599955328165053</v>
      </c>
      <c r="AC98" s="360">
        <f t="shared" si="75"/>
        <v>0.42383539053094288</v>
      </c>
      <c r="AD98" s="360">
        <f t="shared" si="75"/>
        <v>0.52448483605101459</v>
      </c>
      <c r="AE98" s="360">
        <f t="shared" si="75"/>
        <v>0.62709220837853485</v>
      </c>
      <c r="AF98" s="360">
        <f t="shared" si="75"/>
        <v>0.66377689663130379</v>
      </c>
      <c r="AG98" s="360">
        <f t="shared" si="75"/>
        <v>0.69518859914243603</v>
      </c>
      <c r="AH98" s="360">
        <f t="shared" si="75"/>
        <v>0.72230727463438282</v>
      </c>
      <c r="AI98" s="360">
        <f t="shared" si="75"/>
        <v>0.74562870160324035</v>
      </c>
      <c r="AJ98" s="360">
        <f t="shared" si="75"/>
        <v>0.76575583836456251</v>
      </c>
      <c r="AK98" s="360">
        <f t="shared" si="75"/>
        <v>0.78305953451794152</v>
      </c>
      <c r="AL98" s="360">
        <f t="shared" si="75"/>
        <v>0.79799520316287487</v>
      </c>
      <c r="AM98" s="360">
        <f t="shared" si="75"/>
        <v>0.8108155861553481</v>
      </c>
      <c r="AN98" s="360">
        <f t="shared" si="75"/>
        <v>0.82187912302675992</v>
      </c>
      <c r="AO98" s="360">
        <f t="shared" si="75"/>
        <v>0.83292457963747679</v>
      </c>
      <c r="AP98" s="360">
        <f t="shared" si="77"/>
        <v>0.83877835065560291</v>
      </c>
      <c r="AQ98" s="360">
        <f t="shared" si="77"/>
        <v>0.84433943312282278</v>
      </c>
      <c r="AR98" s="360">
        <f t="shared" si="77"/>
        <v>0.84962246146668163</v>
      </c>
      <c r="AS98" s="360">
        <f t="shared" si="77"/>
        <v>0.85464133839334755</v>
      </c>
      <c r="AT98" s="360">
        <f t="shared" si="77"/>
        <v>0.85940927147368018</v>
      </c>
      <c r="AU98" s="360">
        <f t="shared" si="77"/>
        <v>0.86393880789999622</v>
      </c>
      <c r="AV98" s="360">
        <f t="shared" si="77"/>
        <v>0.86824186750499643</v>
      </c>
      <c r="AW98" s="360">
        <f t="shared" si="77"/>
        <v>0.87232977412974666</v>
      </c>
      <c r="AX98" s="360">
        <f t="shared" si="77"/>
        <v>0.87621328542325938</v>
      </c>
      <c r="AY98" s="360">
        <f t="shared" si="77"/>
        <v>0.87990262115209639</v>
      </c>
      <c r="AZ98" s="360">
        <f t="shared" si="77"/>
        <v>0.8834074900944916</v>
      </c>
      <c r="BA98" s="360">
        <f t="shared" si="77"/>
        <v>0.88673711558976698</v>
      </c>
      <c r="BB98" s="360">
        <f t="shared" si="77"/>
        <v>0.88990025981027865</v>
      </c>
      <c r="BC98" s="360">
        <f t="shared" si="77"/>
        <v>0.89290524681976469</v>
      </c>
      <c r="BD98" s="360">
        <f t="shared" si="77"/>
        <v>0.89575998447877647</v>
      </c>
      <c r="BE98" s="360">
        <f t="shared" si="77"/>
        <v>0.89847198525483762</v>
      </c>
      <c r="BF98" s="360">
        <f t="shared" si="81"/>
        <v>0.90104838599209569</v>
      </c>
      <c r="BG98" s="360">
        <f t="shared" si="81"/>
        <v>0.90349596669249088</v>
      </c>
      <c r="BH98" s="360">
        <f t="shared" si="81"/>
        <v>0.9058211683578663</v>
      </c>
      <c r="BI98" s="360">
        <f t="shared" si="81"/>
        <v>0.90803010993997302</v>
      </c>
      <c r="BJ98" s="360">
        <f t="shared" si="81"/>
        <v>0.91012860444297439</v>
      </c>
      <c r="BK98" s="360">
        <f t="shared" si="81"/>
        <v>0.91212217422082564</v>
      </c>
      <c r="BL98" s="360">
        <f t="shared" si="81"/>
        <v>0.91401606550978431</v>
      </c>
      <c r="BM98" s="360">
        <f t="shared" si="81"/>
        <v>0.9158152622342951</v>
      </c>
      <c r="BN98" s="360">
        <f t="shared" si="81"/>
        <v>0.91752449912258038</v>
      </c>
      <c r="BO98" s="360">
        <f t="shared" si="81"/>
        <v>0.9191482741664514</v>
      </c>
      <c r="BP98" s="360">
        <f t="shared" si="81"/>
        <v>0.92069086045812887</v>
      </c>
      <c r="BQ98" s="360">
        <f t="shared" si="81"/>
        <v>0.92215631743522242</v>
      </c>
      <c r="BR98" s="360">
        <f t="shared" si="81"/>
        <v>0.92354850156346124</v>
      </c>
      <c r="BS98" s="360">
        <f t="shared" si="81"/>
        <v>0.92487107648528821</v>
      </c>
      <c r="BT98" s="360">
        <f t="shared" si="81"/>
        <v>0.92612752266102383</v>
      </c>
      <c r="BU98" s="360">
        <f t="shared" si="81"/>
        <v>0.9273211465279726</v>
      </c>
      <c r="BV98" s="360">
        <f t="shared" si="79"/>
        <v>0.92845508920157394</v>
      </c>
      <c r="BW98" s="360">
        <f t="shared" si="79"/>
        <v>0.92953233474149521</v>
      </c>
      <c r="BX98" s="360">
        <f t="shared" si="79"/>
        <v>0.9305557180044205</v>
      </c>
      <c r="BY98" s="360">
        <f t="shared" si="79"/>
        <v>0.93152793210419949</v>
      </c>
      <c r="BZ98" s="360">
        <f t="shared" si="79"/>
        <v>0.93245153549898951</v>
      </c>
      <c r="CA98" s="360">
        <f t="shared" si="79"/>
        <v>0.93332895872404009</v>
      </c>
      <c r="CB98" s="360">
        <f t="shared" si="79"/>
        <v>0.93416251078783807</v>
      </c>
      <c r="CC98" s="360">
        <f t="shared" si="79"/>
        <v>0.93495438524844621</v>
      </c>
      <c r="CD98" s="360">
        <f t="shared" si="79"/>
        <v>0.93570666598602392</v>
      </c>
      <c r="CE98" s="360">
        <f t="shared" si="80"/>
        <v>0.93642133268672267</v>
      </c>
      <c r="CF98" s="360">
        <f t="shared" si="80"/>
        <v>0.9371002660523865</v>
      </c>
      <c r="CG98" s="360">
        <f t="shared" si="80"/>
        <v>0.93774525274976717</v>
      </c>
      <c r="CH98" s="360">
        <f t="shared" si="80"/>
        <v>0.93835799011227883</v>
      </c>
      <c r="CI98" s="360">
        <f t="shared" si="80"/>
        <v>0.93894009060666483</v>
      </c>
      <c r="CJ98" s="360">
        <f t="shared" si="80"/>
        <v>0.93949308607633164</v>
      </c>
      <c r="CK98" s="360">
        <f t="shared" si="80"/>
        <v>0.9400184317725151</v>
      </c>
      <c r="CL98" s="360">
        <f t="shared" si="80"/>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75"/>
        <v>0</v>
      </c>
      <c r="X99" s="360">
        <f t="shared" si="75"/>
        <v>0</v>
      </c>
      <c r="Y99" s="360">
        <f t="shared" si="75"/>
        <v>0</v>
      </c>
      <c r="Z99" s="360">
        <f t="shared" si="75"/>
        <v>0</v>
      </c>
      <c r="AA99" s="360">
        <f t="shared" si="75"/>
        <v>0</v>
      </c>
      <c r="AB99" s="360">
        <f t="shared" si="75"/>
        <v>0</v>
      </c>
      <c r="AC99" s="360">
        <f t="shared" si="75"/>
        <v>0.22793427173981873</v>
      </c>
      <c r="AD99" s="360">
        <f t="shared" si="75"/>
        <v>0.42450712957184011</v>
      </c>
      <c r="AE99" s="360">
        <f t="shared" si="75"/>
        <v>0.58628080828650275</v>
      </c>
      <c r="AF99" s="360">
        <f t="shared" si="75"/>
        <v>0.65805174225169161</v>
      </c>
      <c r="AG99" s="360">
        <f t="shared" si="75"/>
        <v>0.71288654927217676</v>
      </c>
      <c r="AH99" s="360">
        <f t="shared" si="75"/>
        <v>0.75774300610875711</v>
      </c>
      <c r="AI99" s="360">
        <f t="shared" si="75"/>
        <v>0.79323337823686491</v>
      </c>
      <c r="AJ99" s="360">
        <f t="shared" si="75"/>
        <v>0.82258856656642843</v>
      </c>
      <c r="AK99" s="360">
        <f t="shared" si="75"/>
        <v>0.84608069908683436</v>
      </c>
      <c r="AL99" s="360">
        <f t="shared" si="75"/>
        <v>0.86573776211548137</v>
      </c>
      <c r="AM99" s="360">
        <f t="shared" si="75"/>
        <v>0.88164373966416643</v>
      </c>
      <c r="AN99" s="360">
        <f t="shared" si="75"/>
        <v>0.89510992721468907</v>
      </c>
      <c r="AO99" s="360">
        <f t="shared" si="75"/>
        <v>0.90583415082326502</v>
      </c>
      <c r="AP99" s="360">
        <f t="shared" si="77"/>
        <v>0.90804244328210171</v>
      </c>
      <c r="AQ99" s="360">
        <f t="shared" si="77"/>
        <v>0.91014032111799659</v>
      </c>
      <c r="AR99" s="360">
        <f t="shared" si="77"/>
        <v>0.91213330506209678</v>
      </c>
      <c r="AS99" s="360">
        <f t="shared" si="77"/>
        <v>0.9140266398089919</v>
      </c>
      <c r="AT99" s="360">
        <f t="shared" si="77"/>
        <v>0.91582530781854232</v>
      </c>
      <c r="AU99" s="360">
        <f t="shared" si="77"/>
        <v>0.91753404242761516</v>
      </c>
      <c r="AV99" s="360">
        <f t="shared" si="77"/>
        <v>0.91915734030623442</v>
      </c>
      <c r="AW99" s="360">
        <f t="shared" si="77"/>
        <v>0.92069947329092272</v>
      </c>
      <c r="AX99" s="360">
        <f t="shared" si="77"/>
        <v>0.92216449962637659</v>
      </c>
      <c r="AY99" s="360">
        <f t="shared" si="77"/>
        <v>0.92355627464505774</v>
      </c>
      <c r="AZ99" s="360">
        <f t="shared" si="77"/>
        <v>0.9248784609128049</v>
      </c>
      <c r="BA99" s="360">
        <f t="shared" si="77"/>
        <v>0.9261345378671646</v>
      </c>
      <c r="BB99" s="360">
        <f t="shared" si="77"/>
        <v>0.92732781097380634</v>
      </c>
      <c r="BC99" s="360">
        <f t="shared" si="77"/>
        <v>0.92846142042511604</v>
      </c>
      <c r="BD99" s="360">
        <f t="shared" si="77"/>
        <v>0.92953834940386026</v>
      </c>
      <c r="BE99" s="360">
        <f t="shared" si="77"/>
        <v>0.93056143193366725</v>
      </c>
      <c r="BF99" s="360">
        <f t="shared" si="81"/>
        <v>0.93153336033698386</v>
      </c>
      <c r="BG99" s="360">
        <f t="shared" si="81"/>
        <v>0.93245669232013462</v>
      </c>
      <c r="BH99" s="360">
        <f t="shared" si="81"/>
        <v>0.93333385770412791</v>
      </c>
      <c r="BI99" s="360">
        <f t="shared" si="81"/>
        <v>0.93416716481892148</v>
      </c>
      <c r="BJ99" s="360">
        <f t="shared" si="81"/>
        <v>0.93495880657797537</v>
      </c>
      <c r="BK99" s="360">
        <f t="shared" si="81"/>
        <v>0.93571086624907662</v>
      </c>
      <c r="BL99" s="360">
        <f t="shared" si="81"/>
        <v>0.93642532293662284</v>
      </c>
      <c r="BM99" s="360">
        <f t="shared" si="81"/>
        <v>0.9371040567897917</v>
      </c>
      <c r="BN99" s="360">
        <f t="shared" si="81"/>
        <v>0.93774885395030205</v>
      </c>
      <c r="BO99" s="360">
        <f t="shared" si="81"/>
        <v>0.93836141125278694</v>
      </c>
      <c r="BP99" s="360">
        <f t="shared" si="81"/>
        <v>0.93894334069014762</v>
      </c>
      <c r="BQ99" s="360">
        <f t="shared" si="81"/>
        <v>0.9394961736556402</v>
      </c>
      <c r="BR99" s="360">
        <f t="shared" si="81"/>
        <v>0.94002136497285815</v>
      </c>
      <c r="BS99" s="360">
        <f t="shared" si="81"/>
        <v>0.94052029672421522</v>
      </c>
      <c r="BT99" s="360">
        <f t="shared" si="81"/>
        <v>0.94099428188800449</v>
      </c>
      <c r="BU99" s="360">
        <f t="shared" si="81"/>
        <v>0.9414445677936043</v>
      </c>
      <c r="BV99" s="360">
        <f t="shared" si="79"/>
        <v>0.94187233940392412</v>
      </c>
      <c r="BW99" s="360">
        <f t="shared" si="79"/>
        <v>0.9422787224337279</v>
      </c>
      <c r="BX99" s="360">
        <f t="shared" si="79"/>
        <v>0.94266478631204154</v>
      </c>
      <c r="BY99" s="360">
        <f t="shared" si="79"/>
        <v>0.94303154699643943</v>
      </c>
      <c r="BZ99" s="360">
        <f t="shared" si="79"/>
        <v>0.94337996964661741</v>
      </c>
      <c r="CA99" s="360">
        <f t="shared" si="79"/>
        <v>0.94371097116428659</v>
      </c>
      <c r="CB99" s="360">
        <f t="shared" si="79"/>
        <v>0.94402542260607225</v>
      </c>
      <c r="CC99" s="360">
        <f t="shared" si="79"/>
        <v>0.94432415147576865</v>
      </c>
      <c r="CD99" s="360">
        <f t="shared" si="79"/>
        <v>0.94460794390198022</v>
      </c>
      <c r="CE99" s="360">
        <f t="shared" si="80"/>
        <v>0.94487754670688118</v>
      </c>
      <c r="CF99" s="360">
        <f t="shared" si="80"/>
        <v>0.94513366937153709</v>
      </c>
      <c r="CG99" s="360">
        <f t="shared" si="80"/>
        <v>0.94537698590296027</v>
      </c>
      <c r="CH99" s="360">
        <f t="shared" si="80"/>
        <v>0.94560813660781229</v>
      </c>
      <c r="CI99" s="360">
        <f t="shared" si="80"/>
        <v>0.94582772977742169</v>
      </c>
      <c r="CJ99" s="360">
        <f t="shared" si="80"/>
        <v>0.94603634328855057</v>
      </c>
      <c r="CK99" s="360">
        <f t="shared" si="80"/>
        <v>0.94623452612412307</v>
      </c>
      <c r="CL99" s="360">
        <f t="shared" si="80"/>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4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82">+IF(R70=0,BS3,R61)</f>
        <v>1.6621334550980102</v>
      </c>
      <c r="S102" s="338"/>
      <c r="T102" s="338"/>
      <c r="U102" s="338"/>
      <c r="V102" s="338"/>
      <c r="W102" s="8">
        <f>+IF(W70=0,W4,W61)</f>
        <v>1.6240659924690146</v>
      </c>
      <c r="X102" s="8">
        <f>+IF(X70=0,BT3,X61)</f>
        <v>1.3842794390922046</v>
      </c>
      <c r="Y102" s="8">
        <f t="shared" ref="Y102:AK102" si="83">+IF(Y70=0,Y4,Y61)</f>
        <v>1.4022927499634557</v>
      </c>
      <c r="Z102" s="8">
        <f t="shared" si="83"/>
        <v>1.3529484199086483</v>
      </c>
      <c r="AA102" s="8">
        <f t="shared" si="83"/>
        <v>1.1920110455249424</v>
      </c>
      <c r="AB102" s="8">
        <f t="shared" si="83"/>
        <v>1.0650404885241216</v>
      </c>
      <c r="AC102" s="8">
        <f t="shared" si="83"/>
        <v>0.91906154616318558</v>
      </c>
      <c r="AD102" s="8">
        <f t="shared" si="83"/>
        <v>0.7656926372213686</v>
      </c>
      <c r="AE102" s="8">
        <f t="shared" si="83"/>
        <v>0.59921790278102194</v>
      </c>
      <c r="AF102" s="8">
        <f t="shared" si="83"/>
        <v>0.53914315712482919</v>
      </c>
      <c r="AG102" s="8">
        <f t="shared" si="83"/>
        <v>0.48474908100594283</v>
      </c>
      <c r="AH102" s="8">
        <f t="shared" si="83"/>
        <v>0.43798529818541049</v>
      </c>
      <c r="AI102" s="8">
        <f t="shared" si="83"/>
        <v>0.39771846645544995</v>
      </c>
      <c r="AJ102" s="8">
        <f t="shared" si="83"/>
        <v>0.36306889547259652</v>
      </c>
      <c r="AK102" s="8">
        <f t="shared" si="83"/>
        <v>0.33331622824918522</v>
      </c>
      <c r="AL102" s="8">
        <f>+IF(AL70=0,AL4,AL61)</f>
        <v>0.30766153025849458</v>
      </c>
      <c r="AM102" s="8">
        <f>+IF(AM70=0,AM4,AM61)</f>
        <v>0.28565937198649127</v>
      </c>
      <c r="AN102" s="8">
        <f>+IF(AN70=0,AN4,AN61)</f>
        <v>0.26664261383066901</v>
      </c>
      <c r="AO102" s="8">
        <f>+IF(AO70=0,AO4,AO61)</f>
        <v>0.24998557093910706</v>
      </c>
      <c r="AP102" s="157">
        <f t="shared" ref="AP102:BK102" si="84">+AO102*(1-$A$157/200)</f>
        <v>0.23748629239215169</v>
      </c>
      <c r="AQ102" s="157">
        <f t="shared" si="84"/>
        <v>0.2256119777725441</v>
      </c>
      <c r="AR102" s="157">
        <f t="shared" si="84"/>
        <v>0.2143313788839169</v>
      </c>
      <c r="AS102" s="157">
        <f t="shared" si="84"/>
        <v>0.20361480993972106</v>
      </c>
      <c r="AT102" s="157">
        <f t="shared" si="84"/>
        <v>0.193434069442735</v>
      </c>
      <c r="AU102" s="157">
        <f t="shared" si="84"/>
        <v>0.18376236597059825</v>
      </c>
      <c r="AV102" s="157">
        <f t="shared" si="84"/>
        <v>0.17457424767206833</v>
      </c>
      <c r="AW102" s="157">
        <f t="shared" si="84"/>
        <v>0.16584553528846491</v>
      </c>
      <c r="AX102" s="157">
        <f t="shared" si="84"/>
        <v>0.15755325852404164</v>
      </c>
      <c r="AY102" s="157">
        <f t="shared" si="84"/>
        <v>0.14967559559783955</v>
      </c>
      <c r="AZ102" s="157">
        <f t="shared" si="84"/>
        <v>0.14219181581794757</v>
      </c>
      <c r="BA102" s="157">
        <f t="shared" si="84"/>
        <v>0.1350822250270502</v>
      </c>
      <c r="BB102" s="157">
        <f t="shared" si="84"/>
        <v>0.12832811377569767</v>
      </c>
      <c r="BC102" s="157">
        <f t="shared" si="84"/>
        <v>0.12191170808691278</v>
      </c>
      <c r="BD102" s="157">
        <f t="shared" si="84"/>
        <v>0.11581612268256714</v>
      </c>
      <c r="BE102" s="157">
        <f t="shared" si="84"/>
        <v>0.11002531654843878</v>
      </c>
      <c r="BF102" s="157">
        <f t="shared" si="84"/>
        <v>0.10452405072101684</v>
      </c>
      <c r="BG102" s="157">
        <f t="shared" si="84"/>
        <v>9.9297848184965995E-2</v>
      </c>
      <c r="BH102" s="157">
        <f t="shared" si="84"/>
        <v>9.4332955775717695E-2</v>
      </c>
      <c r="BI102" s="157">
        <f t="shared" si="84"/>
        <v>8.9616307986931806E-2</v>
      </c>
      <c r="BJ102" s="157">
        <f t="shared" si="84"/>
        <v>8.513549258758521E-2</v>
      </c>
      <c r="BK102" s="157">
        <f t="shared" si="84"/>
        <v>8.0878717958205948E-2</v>
      </c>
      <c r="BL102" s="157">
        <f t="shared" ref="BL102:BL114" si="85">+BK102*(1-$A$157/200)</f>
        <v>7.6834782060295648E-2</v>
      </c>
      <c r="BM102" s="157">
        <f t="shared" ref="BM102:BM114" si="86">+BL102*(1-$A$157/200)</f>
        <v>7.299304295728086E-2</v>
      </c>
      <c r="BN102" s="157">
        <f t="shared" ref="BN102:BN114" si="87">+BM102*(1-$A$157/200)</f>
        <v>6.9343390809416816E-2</v>
      </c>
      <c r="BO102" s="157">
        <f t="shared" ref="BO102:BO114" si="88">+BN102*(1-$A$157/200)</f>
        <v>6.5876221268945975E-2</v>
      </c>
      <c r="BP102" s="157">
        <f t="shared" ref="BP102:BQ114" si="89">+BO102*(1-$A$157/200)</f>
        <v>6.2582410205498679E-2</v>
      </c>
      <c r="BQ102" s="157">
        <f t="shared" si="89"/>
        <v>5.9453289695223739E-2</v>
      </c>
      <c r="BR102" s="157">
        <f t="shared" ref="BR102:BR113" si="90">+BQ102*(1-$A$157/200)</f>
        <v>5.648062521046255E-2</v>
      </c>
      <c r="BS102" s="157">
        <f t="shared" ref="BS102:BS113" si="91">+BR102*(1-$A$157/200)</f>
        <v>5.3656593949939421E-2</v>
      </c>
      <c r="BT102" s="157">
        <f t="shared" ref="BT102:BU113" si="92">+BS102*(1-$A$157/200)</f>
        <v>5.0973764252442447E-2</v>
      </c>
      <c r="BU102" s="157">
        <f t="shared" si="92"/>
        <v>4.8425076039820325E-2</v>
      </c>
      <c r="BV102" s="157">
        <f t="shared" ref="BV102:BV113" si="93">+BU102*(1-$A$157/200)</f>
        <v>4.6003822237829305E-2</v>
      </c>
      <c r="BW102" s="157">
        <f t="shared" ref="BW102:BW113" si="94">+BV102*(1-$A$157/200)</f>
        <v>4.3703631125937836E-2</v>
      </c>
      <c r="BX102" s="157">
        <f t="shared" ref="BX102:BX113" si="95">+BW102*(1-$A$157/200)</f>
        <v>4.1518449569640944E-2</v>
      </c>
      <c r="BY102" s="157">
        <f t="shared" ref="BY102:BY113" si="96">+BX102*(1-$A$157/200)</f>
        <v>3.9442527091158898E-2</v>
      </c>
      <c r="BZ102" s="157">
        <f t="shared" ref="BZ102:BZ113" si="97">+BY102*(1-$A$157/200)</f>
        <v>3.7470400736600948E-2</v>
      </c>
      <c r="CA102" s="157">
        <f t="shared" ref="CA102:CA113" si="98">+BZ102*(1-$A$157/200)</f>
        <v>3.5596880699770898E-2</v>
      </c>
      <c r="CB102" s="157">
        <f t="shared" ref="CB102:CB113" si="99">+CA102*(1-$A$157/200)</f>
        <v>3.3817036664782349E-2</v>
      </c>
      <c r="CC102" s="157">
        <f t="shared" ref="CC102:CC113" si="100">+CB102*(1-$A$157/200)</f>
        <v>3.2126184831543232E-2</v>
      </c>
      <c r="CD102" s="157">
        <f t="shared" ref="CD102:CD113" si="101">+CC102*(1-$A$157/200)</f>
        <v>3.0519875589966067E-2</v>
      </c>
      <c r="CE102" s="157">
        <f t="shared" ref="CE102:CE113" si="102">+CD102*(1-$A$157/200)</f>
        <v>2.8993881810467761E-2</v>
      </c>
      <c r="CF102" s="157">
        <f t="shared" ref="CF102:CF113" si="103">+CE102*(1-$A$157/200)</f>
        <v>2.7544187719944373E-2</v>
      </c>
      <c r="CG102" s="157">
        <f t="shared" ref="CG102:CG113" si="104">+CF102*(1-$A$157/200)</f>
        <v>2.6166978333947152E-2</v>
      </c>
      <c r="CH102" s="157">
        <f t="shared" ref="CH102:CH113" si="105">+CG102*(1-$A$157/200)</f>
        <v>2.4858629417249794E-2</v>
      </c>
      <c r="CI102" s="157">
        <f t="shared" ref="CI102:CI113" si="106">+CH102*(1-$A$157/200)</f>
        <v>2.3615697946387303E-2</v>
      </c>
      <c r="CJ102" s="157">
        <f t="shared" ref="CJ102:CJ113" si="107">+CI102*(1-$A$157/200)</f>
        <v>2.2434913049067938E-2</v>
      </c>
      <c r="CK102" s="157">
        <f t="shared" ref="CK102:CK113" si="108">+CJ102*(1-$A$157/200)</f>
        <v>2.1313167396614541E-2</v>
      </c>
      <c r="CL102" s="157">
        <f t="shared" ref="CL102:CL113" si="109">+CK102*(1-$A$157/200)</f>
        <v>2.0247509026783812E-2</v>
      </c>
      <c r="CM102" s="157">
        <f t="shared" ref="CM102:CM113" si="110">+CL102*(1-$A$157/200)</f>
        <v>1.9235133575444621E-2</v>
      </c>
      <c r="CN102" s="157">
        <f t="shared" ref="CN102:CN113" si="111">+CM102*(1-$A$157/200)</f>
        <v>1.827337689667239E-2</v>
      </c>
      <c r="CO102" s="157">
        <f t="shared" ref="CO102:CO113" si="112">+CN102*(1-$A$157/200)</f>
        <v>1.7359708051838771E-2</v>
      </c>
      <c r="CP102" s="157">
        <f t="shared" ref="CP102:CP113" si="113">+CO102*(1-$A$157/200)</f>
        <v>1.649172264924683E-2</v>
      </c>
      <c r="CQ102" s="157">
        <f t="shared" ref="CQ102:CQ113" si="114">+CP102*(1-$A$157/200)</f>
        <v>1.5667136516784488E-2</v>
      </c>
      <c r="CR102" s="157">
        <f t="shared" ref="CR102:CR113" si="115">+CQ102*(1-$A$157/200)</f>
        <v>1.4883779690945263E-2</v>
      </c>
      <c r="CS102" s="157">
        <f t="shared" ref="CS102:CS113" si="116">+CR102*(1-$A$157/200)</f>
        <v>1.4139590706398E-2</v>
      </c>
      <c r="CT102" s="157">
        <f t="shared" ref="CT102:CT113" si="117">+CS102*(1-$A$157/200)</f>
        <v>1.3432611171078098E-2</v>
      </c>
      <c r="CU102" s="157">
        <f t="shared" ref="CU102:CU113" si="118">+CT102*(1-$A$157/200)</f>
        <v>1.2760980612524193E-2</v>
      </c>
      <c r="CV102" s="157">
        <f t="shared" ref="CV102:CV113" si="119">+CU102*(1-$A$157/200)</f>
        <v>1.2122931581897983E-2</v>
      </c>
      <c r="CW102" s="157">
        <f t="shared" ref="CW102:CW113" si="120">+CV102*(1-$A$157/200)</f>
        <v>1.1516785002803084E-2</v>
      </c>
      <c r="CX102" s="157">
        <f t="shared" ref="CX102:CX113" si="121">+CW102*(1-$A$157/200)</f>
        <v>1.0940945752662929E-2</v>
      </c>
      <c r="CY102" s="157">
        <f t="shared" ref="CY102:CY113" si="122">+CX102*(1-$A$157/200)</f>
        <v>1.0393898465029782E-2</v>
      </c>
      <c r="CZ102" s="157">
        <f t="shared" ref="CZ102:CZ113" si="123">+CY102*(1-$A$157/200)</f>
        <v>9.8742035417782922E-3</v>
      </c>
      <c r="DA102" s="157">
        <f t="shared" ref="DA102:DA113" si="124">+CZ102*(1-$A$157/200)</f>
        <v>9.3804933646893778E-3</v>
      </c>
      <c r="DB102" s="157">
        <f t="shared" ref="DB102:DB113" si="125">+DA102*(1-$A$157/200)</f>
        <v>8.9114686964549081E-3</v>
      </c>
      <c r="DC102" s="157">
        <f t="shared" ref="DC102:DC113" si="126">+DB102*(1-$A$157/200)</f>
        <v>8.4658952616321632E-3</v>
      </c>
      <c r="DD102" s="157">
        <f t="shared" ref="DD102:DD113" si="127">+DC102*(1-$A$157/200)</f>
        <v>8.0426004985505554E-3</v>
      </c>
      <c r="DE102" s="157">
        <f t="shared" ref="DE102:DE113" si="128">+DD102*(1-$A$157/200)</f>
        <v>7.640470473623027E-3</v>
      </c>
      <c r="DF102" s="157">
        <f t="shared" ref="DF102:DF113" si="129">+DE102*(1-$A$157/200)</f>
        <v>7.2584469499418752E-3</v>
      </c>
      <c r="DG102" s="157">
        <f t="shared" ref="DG102:DG113" si="130">+DF102*(1-$A$157/200)</f>
        <v>6.8955246024447808E-3</v>
      </c>
      <c r="DH102" s="157">
        <f t="shared" ref="DH102:DH113" si="131">+DG102*(1-$A$157/200)</f>
        <v>6.5507483723225412E-3</v>
      </c>
      <c r="DI102" s="157">
        <f t="shared" ref="DI102:DI113" si="132">+DH102*(1-$A$157/200)</f>
        <v>6.223210953706414E-3</v>
      </c>
      <c r="DJ102" s="157">
        <f t="shared" ref="DJ102:DJ113" si="133">+DI102*(1-$A$157/200)</f>
        <v>5.9120504060210929E-3</v>
      </c>
      <c r="DK102" s="157">
        <f t="shared" ref="DK102:DK113" si="134">+DJ102*(1-$A$157/200)</f>
        <v>5.6164478857200382E-3</v>
      </c>
      <c r="DL102" s="157">
        <f t="shared" ref="DL102:DL113" si="135">+DK102*(1-$A$157/200)</f>
        <v>5.3356254914340359E-3</v>
      </c>
      <c r="DM102" s="157">
        <f t="shared" ref="DM102:DM113" si="136">+DL102*(1-$A$157/200)</f>
        <v>5.0688442168623339E-3</v>
      </c>
      <c r="DN102" s="157">
        <f t="shared" ref="DN102:DN113" si="137">+DM102*(1-$A$157/200)</f>
        <v>4.8154020060192171E-3</v>
      </c>
      <c r="DO102" s="157">
        <f t="shared" ref="DO102:DO113" si="138">+DN102*(1-$A$157/200)</f>
        <v>4.5746319057182565E-3</v>
      </c>
      <c r="DP102" s="157">
        <f t="shared" ref="DP102:DP113" si="139">+DO102*(1-$A$157/200)</f>
        <v>4.3459003104323437E-3</v>
      </c>
      <c r="DQ102" s="157">
        <f t="shared" ref="DQ102:DQ113" si="140">+DP102*(1-$A$157/200)</f>
        <v>4.1286052949107265E-3</v>
      </c>
      <c r="DR102" s="157">
        <f t="shared" ref="DR102:DR113" si="141">+DQ102*(1-$A$157/200)</f>
        <v>3.9221750301651898E-3</v>
      </c>
      <c r="DS102" s="157">
        <f t="shared" ref="DS102:DS113" si="142">+DR102*(1-$A$157/200)</f>
        <v>3.7260662786569301E-3</v>
      </c>
      <c r="DT102" s="157">
        <f t="shared" ref="DT102:DT113" si="143">+DS102*(1-$A$157/200)</f>
        <v>3.5397629647240833E-3</v>
      </c>
      <c r="DU102" s="157">
        <f t="shared" ref="DU102:DU113" si="144">+DT102*(1-$A$157/200)</f>
        <v>3.3627748164878788E-3</v>
      </c>
      <c r="DV102" s="157">
        <f t="shared" ref="DV102:DV113" si="145">+DU102*(1-$A$157/200)</f>
        <v>3.1946360756634849E-3</v>
      </c>
      <c r="DW102" s="157">
        <f t="shared" ref="DW102:DW113" si="146">+DV102*(1-$A$157/200)</f>
        <v>3.0349042718803105E-3</v>
      </c>
      <c r="DX102" s="157">
        <f t="shared" ref="DX102:DX113" si="147">+DW102*(1-$A$157/200)</f>
        <v>2.8831590582862948E-3</v>
      </c>
      <c r="DY102" s="157">
        <f t="shared" ref="DY102:DY113" si="148">+DX102*(1-$A$157/200)</f>
        <v>2.7390011053719798E-3</v>
      </c>
      <c r="DZ102" s="157">
        <f t="shared" ref="DZ102:DZ113" si="149">+DY102*(1-$A$157/200)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82"/>
        <v>1.1460506191660516</v>
      </c>
      <c r="S103" s="338"/>
      <c r="T103" s="338"/>
      <c r="U103" s="338"/>
      <c r="V103" s="338"/>
      <c r="W103" s="8">
        <f>+IF(W71=0,W5,W66)</f>
        <v>1.0537535277990626</v>
      </c>
      <c r="X103" s="8">
        <f>+W103</f>
        <v>1.0537535277990626</v>
      </c>
      <c r="Y103" s="8">
        <f t="shared" ref="Y103:AO103" si="150">+IF(Y71=0,Y5,Y66)</f>
        <v>0.90645464756908634</v>
      </c>
      <c r="Z103" s="8">
        <f t="shared" si="150"/>
        <v>0.90645464756908634</v>
      </c>
      <c r="AA103" s="8">
        <f t="shared" si="150"/>
        <v>0.90645464756908634</v>
      </c>
      <c r="AB103" s="8">
        <f t="shared" si="150"/>
        <v>0.80990096886794261</v>
      </c>
      <c r="AC103" s="8">
        <f t="shared" si="150"/>
        <v>0.69889252540841307</v>
      </c>
      <c r="AD103" s="8">
        <f t="shared" si="150"/>
        <v>0.58226444480058026</v>
      </c>
      <c r="AE103" s="8">
        <f t="shared" si="150"/>
        <v>0.45567015081077333</v>
      </c>
      <c r="AF103" s="8">
        <f t="shared" si="150"/>
        <v>0.40998682211510207</v>
      </c>
      <c r="AG103" s="8">
        <f t="shared" si="150"/>
        <v>0.36862331018851774</v>
      </c>
      <c r="AH103" s="8">
        <f t="shared" si="150"/>
        <v>0.33306218981574859</v>
      </c>
      <c r="AI103" s="8">
        <f t="shared" si="150"/>
        <v>0.30244162056722201</v>
      </c>
      <c r="AJ103" s="8">
        <f t="shared" si="150"/>
        <v>0.27609264941330897</v>
      </c>
      <c r="AK103" s="8">
        <f t="shared" si="150"/>
        <v>0.25346748701780392</v>
      </c>
      <c r="AL103" s="8">
        <f t="shared" si="150"/>
        <v>0.23395859042414713</v>
      </c>
      <c r="AM103" s="8">
        <f t="shared" si="150"/>
        <v>0.21722723655198145</v>
      </c>
      <c r="AN103" s="8">
        <f t="shared" si="150"/>
        <v>0.20276610477240878</v>
      </c>
      <c r="AO103" s="8">
        <f t="shared" si="150"/>
        <v>0.19009939836855611</v>
      </c>
      <c r="AP103" s="157">
        <f t="shared" ref="AP103:BE113" si="151">+AO103*(1-$A$157/200)</f>
        <v>0.1805944284501283</v>
      </c>
      <c r="AQ103" s="157">
        <f t="shared" si="151"/>
        <v>0.17156470702762189</v>
      </c>
      <c r="AR103" s="157">
        <f t="shared" si="151"/>
        <v>0.16298647167624078</v>
      </c>
      <c r="AS103" s="157">
        <f t="shared" si="151"/>
        <v>0.15483714809242874</v>
      </c>
      <c r="AT103" s="157">
        <f t="shared" si="151"/>
        <v>0.1470952906878073</v>
      </c>
      <c r="AU103" s="157">
        <f t="shared" si="151"/>
        <v>0.13974052615341692</v>
      </c>
      <c r="AV103" s="157">
        <f t="shared" si="151"/>
        <v>0.13275349984574608</v>
      </c>
      <c r="AW103" s="157">
        <f t="shared" si="151"/>
        <v>0.12611582485345876</v>
      </c>
      <c r="AX103" s="157">
        <f t="shared" si="151"/>
        <v>0.11981003361078582</v>
      </c>
      <c r="AY103" s="157">
        <f t="shared" si="151"/>
        <v>0.11381953193024652</v>
      </c>
      <c r="AZ103" s="157">
        <f t="shared" si="151"/>
        <v>0.10812855533373419</v>
      </c>
      <c r="BA103" s="157">
        <f t="shared" si="151"/>
        <v>0.10272212756704747</v>
      </c>
      <c r="BB103" s="157">
        <f t="shared" si="151"/>
        <v>9.7586021188695096E-2</v>
      </c>
      <c r="BC103" s="157">
        <f t="shared" si="151"/>
        <v>9.2706720129260331E-2</v>
      </c>
      <c r="BD103" s="157">
        <f t="shared" si="151"/>
        <v>8.8071384122797317E-2</v>
      </c>
      <c r="BE103" s="157">
        <f t="shared" si="151"/>
        <v>8.3667814916657451E-2</v>
      </c>
      <c r="BF103" s="157">
        <f t="shared" ref="BF103:BK114" si="152">+BE103*(1-$A$157/200)</f>
        <v>7.9484424170824575E-2</v>
      </c>
      <c r="BG103" s="157">
        <f t="shared" si="152"/>
        <v>7.5510202962283349E-2</v>
      </c>
      <c r="BH103" s="157">
        <f t="shared" si="152"/>
        <v>7.1734692814169179E-2</v>
      </c>
      <c r="BI103" s="157">
        <f t="shared" si="152"/>
        <v>6.8147958173460713E-2</v>
      </c>
      <c r="BJ103" s="157">
        <f t="shared" si="152"/>
        <v>6.474056026478768E-2</v>
      </c>
      <c r="BK103" s="157">
        <f t="shared" si="152"/>
        <v>6.1503532251548296E-2</v>
      </c>
      <c r="BL103" s="157">
        <f t="shared" si="85"/>
        <v>5.8428355638970877E-2</v>
      </c>
      <c r="BM103" s="157">
        <f t="shared" si="86"/>
        <v>5.5506937857022334E-2</v>
      </c>
      <c r="BN103" s="157">
        <f t="shared" si="87"/>
        <v>5.2731590964171217E-2</v>
      </c>
      <c r="BO103" s="157">
        <f t="shared" si="88"/>
        <v>5.0095011415962655E-2</v>
      </c>
      <c r="BP103" s="157">
        <f t="shared" si="89"/>
        <v>4.7590260845164517E-2</v>
      </c>
      <c r="BQ103" s="157">
        <f t="shared" si="89"/>
        <v>4.5210747802906286E-2</v>
      </c>
      <c r="BR103" s="157">
        <f t="shared" si="90"/>
        <v>4.2950210412760967E-2</v>
      </c>
      <c r="BS103" s="157">
        <f t="shared" si="91"/>
        <v>4.0802699892122915E-2</v>
      </c>
      <c r="BT103" s="157">
        <f t="shared" si="92"/>
        <v>3.8762564897516769E-2</v>
      </c>
      <c r="BU103" s="157">
        <f t="shared" si="92"/>
        <v>3.6824436652640929E-2</v>
      </c>
      <c r="BV103" s="157">
        <f t="shared" si="93"/>
        <v>3.4983214820008879E-2</v>
      </c>
      <c r="BW103" s="157">
        <f t="shared" si="94"/>
        <v>3.3234054079008431E-2</v>
      </c>
      <c r="BX103" s="157">
        <f t="shared" si="95"/>
        <v>3.1572351375058011E-2</v>
      </c>
      <c r="BY103" s="157">
        <f t="shared" si="96"/>
        <v>2.9993733806305108E-2</v>
      </c>
      <c r="BZ103" s="157">
        <f t="shared" si="97"/>
        <v>2.8494047115989851E-2</v>
      </c>
      <c r="CA103" s="157">
        <f t="shared" si="98"/>
        <v>2.7069344760190357E-2</v>
      </c>
      <c r="CB103" s="157">
        <f t="shared" si="99"/>
        <v>2.5715877522180838E-2</v>
      </c>
      <c r="CC103" s="157">
        <f t="shared" si="100"/>
        <v>2.4430083646071795E-2</v>
      </c>
      <c r="CD103" s="157">
        <f t="shared" si="101"/>
        <v>2.3208579463768204E-2</v>
      </c>
      <c r="CE103" s="157">
        <f t="shared" si="102"/>
        <v>2.2048150490579795E-2</v>
      </c>
      <c r="CF103" s="157">
        <f t="shared" si="103"/>
        <v>2.0945742966050805E-2</v>
      </c>
      <c r="CG103" s="157">
        <f t="shared" si="104"/>
        <v>1.9898455817748264E-2</v>
      </c>
      <c r="CH103" s="157">
        <f t="shared" si="105"/>
        <v>1.890353302686085E-2</v>
      </c>
      <c r="CI103" s="157">
        <f t="shared" si="106"/>
        <v>1.7958356375517806E-2</v>
      </c>
      <c r="CJ103" s="157">
        <f t="shared" si="107"/>
        <v>1.7060438556741914E-2</v>
      </c>
      <c r="CK103" s="157">
        <f t="shared" si="108"/>
        <v>1.6207416628904816E-2</v>
      </c>
      <c r="CL103" s="157">
        <f t="shared" si="109"/>
        <v>1.5397045797459574E-2</v>
      </c>
      <c r="CM103" s="157">
        <f t="shared" si="110"/>
        <v>1.4627193507586594E-2</v>
      </c>
      <c r="CN103" s="157">
        <f t="shared" si="111"/>
        <v>1.3895833832207265E-2</v>
      </c>
      <c r="CO103" s="157">
        <f t="shared" si="112"/>
        <v>1.32010421405969E-2</v>
      </c>
      <c r="CP103" s="157">
        <f t="shared" si="113"/>
        <v>1.2540990033567054E-2</v>
      </c>
      <c r="CQ103" s="157">
        <f t="shared" si="114"/>
        <v>1.1913940531888701E-2</v>
      </c>
      <c r="CR103" s="157">
        <f t="shared" si="115"/>
        <v>1.1318243505294265E-2</v>
      </c>
      <c r="CS103" s="157">
        <f t="shared" si="116"/>
        <v>1.0752331330029551E-2</v>
      </c>
      <c r="CT103" s="157">
        <f t="shared" si="117"/>
        <v>1.0214714763528072E-2</v>
      </c>
      <c r="CU103" s="157">
        <f t="shared" si="118"/>
        <v>9.7039790253516684E-3</v>
      </c>
      <c r="CV103" s="157">
        <f t="shared" si="119"/>
        <v>9.2187800740840854E-3</v>
      </c>
      <c r="CW103" s="157">
        <f t="shared" si="120"/>
        <v>8.7578410703798813E-3</v>
      </c>
      <c r="CX103" s="157">
        <f t="shared" si="121"/>
        <v>8.319949016860886E-3</v>
      </c>
      <c r="CY103" s="157">
        <f t="shared" si="122"/>
        <v>7.9039515660178413E-3</v>
      </c>
      <c r="CZ103" s="157">
        <f t="shared" si="123"/>
        <v>7.508753987716949E-3</v>
      </c>
      <c r="DA103" s="157">
        <f t="shared" si="124"/>
        <v>7.133316288331101E-3</v>
      </c>
      <c r="DB103" s="157">
        <f t="shared" si="125"/>
        <v>6.776650473914546E-3</v>
      </c>
      <c r="DC103" s="157">
        <f t="shared" si="126"/>
        <v>6.4378179502188188E-3</v>
      </c>
      <c r="DD103" s="157">
        <f t="shared" si="127"/>
        <v>6.1159270527078773E-3</v>
      </c>
      <c r="DE103" s="157">
        <f t="shared" si="128"/>
        <v>5.8101307000724828E-3</v>
      </c>
      <c r="DF103" s="157">
        <f t="shared" si="129"/>
        <v>5.5196241650688586E-3</v>
      </c>
      <c r="DG103" s="157">
        <f t="shared" si="130"/>
        <v>5.2436429568154157E-3</v>
      </c>
      <c r="DH103" s="157">
        <f t="shared" si="131"/>
        <v>4.9814608089746443E-3</v>
      </c>
      <c r="DI103" s="157">
        <f t="shared" si="132"/>
        <v>4.7323877685259115E-3</v>
      </c>
      <c r="DJ103" s="157">
        <f t="shared" si="133"/>
        <v>4.4957683800996157E-3</v>
      </c>
      <c r="DK103" s="157">
        <f t="shared" si="134"/>
        <v>4.2709799610946347E-3</v>
      </c>
      <c r="DL103" s="157">
        <f t="shared" si="135"/>
        <v>4.0574309630399029E-3</v>
      </c>
      <c r="DM103" s="157">
        <f t="shared" si="136"/>
        <v>3.8545594148879075E-3</v>
      </c>
      <c r="DN103" s="157">
        <f t="shared" si="137"/>
        <v>3.6618314441435118E-3</v>
      </c>
      <c r="DO103" s="157">
        <f t="shared" si="138"/>
        <v>3.4787398719363363E-3</v>
      </c>
      <c r="DP103" s="157">
        <f t="shared" si="139"/>
        <v>3.3048028783395195E-3</v>
      </c>
      <c r="DQ103" s="157">
        <f t="shared" si="140"/>
        <v>3.1395627344225434E-3</v>
      </c>
      <c r="DR103" s="157">
        <f t="shared" si="141"/>
        <v>2.9825845977014161E-3</v>
      </c>
      <c r="DS103" s="157">
        <f t="shared" si="142"/>
        <v>2.833455367816345E-3</v>
      </c>
      <c r="DT103" s="157">
        <f t="shared" si="143"/>
        <v>2.6917825994255276E-3</v>
      </c>
      <c r="DU103" s="157">
        <f t="shared" si="144"/>
        <v>2.5571934694542512E-3</v>
      </c>
      <c r="DV103" s="157">
        <f t="shared" si="145"/>
        <v>2.4293337959815386E-3</v>
      </c>
      <c r="DW103" s="157">
        <f t="shared" si="146"/>
        <v>2.3078671061824616E-3</v>
      </c>
      <c r="DX103" s="157">
        <f t="shared" si="147"/>
        <v>2.1924737508733382E-3</v>
      </c>
      <c r="DY103" s="157">
        <f t="shared" si="148"/>
        <v>2.0828500633296712E-3</v>
      </c>
      <c r="DZ103" s="157">
        <f t="shared" si="149"/>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82"/>
        <v>0.36996592574248305</v>
      </c>
      <c r="S104" s="338"/>
      <c r="T104" s="338"/>
      <c r="U104" s="338"/>
      <c r="V104" s="338"/>
      <c r="W104" s="8">
        <f>+C6*Z162</f>
        <v>0.27014967320962396</v>
      </c>
      <c r="X104" s="8">
        <f>+W104</f>
        <v>0.27014967320962396</v>
      </c>
      <c r="Y104" s="8">
        <f>+X104*(Y102/X102)</f>
        <v>0.2736650689511681</v>
      </c>
      <c r="Z104" s="8">
        <f t="shared" ref="Z104:AE104" si="153">+Y104*(Z102/Y102)</f>
        <v>0.26403525414455947</v>
      </c>
      <c r="AA104" s="8">
        <f t="shared" si="153"/>
        <v>0.23262744884949207</v>
      </c>
      <c r="AB104" s="8">
        <f t="shared" si="153"/>
        <v>0.20784845299623433</v>
      </c>
      <c r="AC104" s="8">
        <f t="shared" si="153"/>
        <v>0.17935986719439997</v>
      </c>
      <c r="AD104" s="8">
        <f t="shared" si="153"/>
        <v>0.14942908915848588</v>
      </c>
      <c r="AE104" s="8">
        <f t="shared" si="153"/>
        <v>0.11694063788436203</v>
      </c>
      <c r="AF104" s="8">
        <f t="shared" ref="AF104:AO104" si="154">+AE104*(AF$102/AE$102)</f>
        <v>0.10521672402068818</v>
      </c>
      <c r="AG104" s="8">
        <f t="shared" si="154"/>
        <v>9.460142376188127E-2</v>
      </c>
      <c r="AH104" s="8">
        <f t="shared" si="154"/>
        <v>8.5475216805215526E-2</v>
      </c>
      <c r="AI104" s="8">
        <f t="shared" si="154"/>
        <v>7.7616925245117319E-2</v>
      </c>
      <c r="AJ104" s="8">
        <f t="shared" si="154"/>
        <v>7.0854872719068041E-2</v>
      </c>
      <c r="AK104" s="8">
        <f t="shared" si="154"/>
        <v>6.504847763687982E-2</v>
      </c>
      <c r="AL104" s="8">
        <f t="shared" si="154"/>
        <v>6.0041823573577624E-2</v>
      </c>
      <c r="AM104" s="8">
        <f t="shared" si="154"/>
        <v>5.5747982533082184E-2</v>
      </c>
      <c r="AN104" s="8">
        <f t="shared" si="154"/>
        <v>5.2036758587813689E-2</v>
      </c>
      <c r="AO104" s="8">
        <f t="shared" si="154"/>
        <v>4.8786045930588114E-2</v>
      </c>
      <c r="AP104" s="157">
        <f t="shared" si="151"/>
        <v>4.6346743634058704E-2</v>
      </c>
      <c r="AQ104" s="157">
        <f t="shared" si="151"/>
        <v>4.4029406452355764E-2</v>
      </c>
      <c r="AR104" s="157">
        <f t="shared" si="151"/>
        <v>4.1827936129737973E-2</v>
      </c>
      <c r="AS104" s="157">
        <f t="shared" si="151"/>
        <v>3.9736539323251073E-2</v>
      </c>
      <c r="AT104" s="157">
        <f t="shared" si="151"/>
        <v>3.7749712357088516E-2</v>
      </c>
      <c r="AU104" s="157">
        <f t="shared" si="151"/>
        <v>3.5862226739234088E-2</v>
      </c>
      <c r="AV104" s="157">
        <f t="shared" si="151"/>
        <v>3.4069115402272379E-2</v>
      </c>
      <c r="AW104" s="157">
        <f t="shared" si="151"/>
        <v>3.2365659632158761E-2</v>
      </c>
      <c r="AX104" s="157">
        <f t="shared" si="151"/>
        <v>3.0747376650550821E-2</v>
      </c>
      <c r="AY104" s="157">
        <f t="shared" si="151"/>
        <v>2.9210007818023281E-2</v>
      </c>
      <c r="AZ104" s="157">
        <f t="shared" si="151"/>
        <v>2.7749507427122115E-2</v>
      </c>
      <c r="BA104" s="157">
        <f t="shared" si="151"/>
        <v>2.6362032055766007E-2</v>
      </c>
      <c r="BB104" s="157">
        <f t="shared" si="151"/>
        <v>2.5043930452977706E-2</v>
      </c>
      <c r="BC104" s="157">
        <f t="shared" si="151"/>
        <v>2.379173393032882E-2</v>
      </c>
      <c r="BD104" s="157">
        <f t="shared" si="151"/>
        <v>2.2602147233812379E-2</v>
      </c>
      <c r="BE104" s="157">
        <f t="shared" si="151"/>
        <v>2.1472039872121759E-2</v>
      </c>
      <c r="BF104" s="157">
        <f t="shared" si="152"/>
        <v>2.0398437878515668E-2</v>
      </c>
      <c r="BG104" s="157">
        <f t="shared" si="152"/>
        <v>1.9378515984589884E-2</v>
      </c>
      <c r="BH104" s="157">
        <f t="shared" si="152"/>
        <v>1.840959018536039E-2</v>
      </c>
      <c r="BI104" s="157">
        <f t="shared" si="152"/>
        <v>1.7489110676092368E-2</v>
      </c>
      <c r="BJ104" s="157">
        <f t="shared" si="152"/>
        <v>1.661465514228775E-2</v>
      </c>
      <c r="BK104" s="157">
        <f t="shared" si="152"/>
        <v>1.5783922385173361E-2</v>
      </c>
      <c r="BL104" s="157">
        <f t="shared" si="85"/>
        <v>1.4994726265914691E-2</v>
      </c>
      <c r="BM104" s="157">
        <f t="shared" si="86"/>
        <v>1.4244989952618956E-2</v>
      </c>
      <c r="BN104" s="157">
        <f t="shared" si="87"/>
        <v>1.3532740454988007E-2</v>
      </c>
      <c r="BO104" s="157">
        <f t="shared" si="88"/>
        <v>1.2856103432238607E-2</v>
      </c>
      <c r="BP104" s="157">
        <f t="shared" si="89"/>
        <v>1.2213298260626676E-2</v>
      </c>
      <c r="BQ104" s="157">
        <f t="shared" si="89"/>
        <v>1.1602633347595341E-2</v>
      </c>
      <c r="BR104" s="157">
        <f t="shared" si="90"/>
        <v>1.1022501680215574E-2</v>
      </c>
      <c r="BS104" s="157">
        <f t="shared" si="91"/>
        <v>1.0471376596204795E-2</v>
      </c>
      <c r="BT104" s="157">
        <f t="shared" si="92"/>
        <v>9.9478077663945549E-3</v>
      </c>
      <c r="BU104" s="157">
        <f t="shared" si="92"/>
        <v>9.4504173780748275E-3</v>
      </c>
      <c r="BV104" s="157">
        <f t="shared" si="93"/>
        <v>8.9778965091710863E-3</v>
      </c>
      <c r="BW104" s="157">
        <f t="shared" si="94"/>
        <v>8.5290016837125324E-3</v>
      </c>
      <c r="BX104" s="157">
        <f t="shared" si="95"/>
        <v>8.1025515995269051E-3</v>
      </c>
      <c r="BY104" s="157">
        <f t="shared" si="96"/>
        <v>7.6974240195505595E-3</v>
      </c>
      <c r="BZ104" s="157">
        <f t="shared" si="97"/>
        <v>7.3125528185730313E-3</v>
      </c>
      <c r="CA104" s="157">
        <f t="shared" si="98"/>
        <v>6.9469251776443797E-3</v>
      </c>
      <c r="CB104" s="157">
        <f t="shared" si="99"/>
        <v>6.5995789187621601E-3</v>
      </c>
      <c r="CC104" s="157">
        <f t="shared" si="100"/>
        <v>6.269599972824052E-3</v>
      </c>
      <c r="CD104" s="157">
        <f t="shared" si="101"/>
        <v>5.9561199741828491E-3</v>
      </c>
      <c r="CE104" s="157">
        <f t="shared" si="102"/>
        <v>5.658313975473706E-3</v>
      </c>
      <c r="CF104" s="157">
        <f t="shared" si="103"/>
        <v>5.3753982767000205E-3</v>
      </c>
      <c r="CG104" s="157">
        <f t="shared" si="104"/>
        <v>5.1066283628650195E-3</v>
      </c>
      <c r="CH104" s="157">
        <f t="shared" si="105"/>
        <v>4.8512969447217684E-3</v>
      </c>
      <c r="CI104" s="157">
        <f t="shared" si="106"/>
        <v>4.6087320974856801E-3</v>
      </c>
      <c r="CJ104" s="157">
        <f t="shared" si="107"/>
        <v>4.378295492611396E-3</v>
      </c>
      <c r="CK104" s="157">
        <f t="shared" si="108"/>
        <v>4.1593807179808257E-3</v>
      </c>
      <c r="CL104" s="157">
        <f t="shared" si="109"/>
        <v>3.9514116820817844E-3</v>
      </c>
      <c r="CM104" s="157">
        <f t="shared" si="110"/>
        <v>3.7538410979776949E-3</v>
      </c>
      <c r="CN104" s="157">
        <f t="shared" si="111"/>
        <v>3.5661490430788098E-3</v>
      </c>
      <c r="CO104" s="157">
        <f t="shared" si="112"/>
        <v>3.3878415909248693E-3</v>
      </c>
      <c r="CP104" s="157">
        <f t="shared" si="113"/>
        <v>3.2184495113786256E-3</v>
      </c>
      <c r="CQ104" s="157">
        <f t="shared" si="114"/>
        <v>3.0575270358096942E-3</v>
      </c>
      <c r="CR104" s="157">
        <f t="shared" si="115"/>
        <v>2.9046506840192093E-3</v>
      </c>
      <c r="CS104" s="157">
        <f t="shared" si="116"/>
        <v>2.7594181498182485E-3</v>
      </c>
      <c r="CT104" s="157">
        <f t="shared" si="117"/>
        <v>2.621447242327336E-3</v>
      </c>
      <c r="CU104" s="157">
        <f t="shared" si="118"/>
        <v>2.4903748802109693E-3</v>
      </c>
      <c r="CV104" s="157">
        <f t="shared" si="119"/>
        <v>2.3658561362004207E-3</v>
      </c>
      <c r="CW104" s="157">
        <f t="shared" si="120"/>
        <v>2.2475633293903997E-3</v>
      </c>
      <c r="CX104" s="157">
        <f t="shared" si="121"/>
        <v>2.1351851629208794E-3</v>
      </c>
      <c r="CY104" s="157">
        <f t="shared" si="122"/>
        <v>2.0284259047748353E-3</v>
      </c>
      <c r="CZ104" s="157">
        <f t="shared" si="123"/>
        <v>1.9270046095360934E-3</v>
      </c>
      <c r="DA104" s="157">
        <f t="shared" si="124"/>
        <v>1.8306543790592887E-3</v>
      </c>
      <c r="DB104" s="157">
        <f t="shared" si="125"/>
        <v>1.7391216601063241E-3</v>
      </c>
      <c r="DC104" s="157">
        <f t="shared" si="126"/>
        <v>1.6521655771010078E-3</v>
      </c>
      <c r="DD104" s="157">
        <f t="shared" si="127"/>
        <v>1.5695572982459573E-3</v>
      </c>
      <c r="DE104" s="157">
        <f t="shared" si="128"/>
        <v>1.4910794333336593E-3</v>
      </c>
      <c r="DF104" s="157">
        <f t="shared" si="129"/>
        <v>1.4165254616669762E-3</v>
      </c>
      <c r="DG104" s="157">
        <f t="shared" si="130"/>
        <v>1.3456991885836273E-3</v>
      </c>
      <c r="DH104" s="157">
        <f t="shared" si="131"/>
        <v>1.2784142291544459E-3</v>
      </c>
      <c r="DI104" s="157">
        <f t="shared" si="132"/>
        <v>1.2144935176967235E-3</v>
      </c>
      <c r="DJ104" s="157">
        <f t="shared" si="133"/>
        <v>1.1537688418118872E-3</v>
      </c>
      <c r="DK104" s="157">
        <f t="shared" si="134"/>
        <v>1.0960803997212929E-3</v>
      </c>
      <c r="DL104" s="157">
        <f t="shared" si="135"/>
        <v>1.0412763797352281E-3</v>
      </c>
      <c r="DM104" s="157">
        <f t="shared" si="136"/>
        <v>9.892125607484667E-4</v>
      </c>
      <c r="DN104" s="157">
        <f t="shared" si="137"/>
        <v>9.3975193271104334E-4</v>
      </c>
      <c r="DO104" s="157">
        <f t="shared" si="138"/>
        <v>8.9276433607549111E-4</v>
      </c>
      <c r="DP104" s="157">
        <f t="shared" si="139"/>
        <v>8.4812611927171646E-4</v>
      </c>
      <c r="DQ104" s="157">
        <f t="shared" si="140"/>
        <v>8.0571981330813057E-4</v>
      </c>
      <c r="DR104" s="157">
        <f t="shared" si="141"/>
        <v>7.6543382264272406E-4</v>
      </c>
      <c r="DS104" s="157">
        <f t="shared" si="142"/>
        <v>7.2716213151058785E-4</v>
      </c>
      <c r="DT104" s="157">
        <f t="shared" si="143"/>
        <v>6.9080402493505841E-4</v>
      </c>
      <c r="DU104" s="157">
        <f t="shared" si="144"/>
        <v>6.5626382368830542E-4</v>
      </c>
      <c r="DV104" s="157">
        <f t="shared" si="145"/>
        <v>6.2345063250389009E-4</v>
      </c>
      <c r="DW104" s="157">
        <f t="shared" si="146"/>
        <v>5.922781008786956E-4</v>
      </c>
      <c r="DX104" s="157">
        <f t="shared" si="147"/>
        <v>5.6266419583476078E-4</v>
      </c>
      <c r="DY104" s="157">
        <f t="shared" si="148"/>
        <v>5.345309860430227E-4</v>
      </c>
      <c r="DZ104" s="157">
        <f t="shared" si="149"/>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82"/>
        <v>0.43123618180564005</v>
      </c>
      <c r="S105" s="338"/>
      <c r="T105" s="338"/>
      <c r="U105" s="338"/>
      <c r="V105" s="338"/>
      <c r="W105" s="8">
        <f>+C7*Z163</f>
        <v>0.65</v>
      </c>
      <c r="X105" s="8">
        <f>+W105</f>
        <v>0.65</v>
      </c>
      <c r="Y105" s="8">
        <f>+X105</f>
        <v>0.65</v>
      </c>
      <c r="Z105" s="8">
        <f>+Y105*(Z$102/Y$102)</f>
        <v>0.62712759012947861</v>
      </c>
      <c r="AA105" s="8">
        <f t="shared" ref="AA105:AO106" si="155">+Z105*(AA$102/Z$102)</f>
        <v>0.55252883508910988</v>
      </c>
      <c r="AB105" s="8">
        <f t="shared" si="155"/>
        <v>0.4936746036508568</v>
      </c>
      <c r="AC105" s="8">
        <f t="shared" si="155"/>
        <v>0.4260094798476558</v>
      </c>
      <c r="AD105" s="8">
        <f t="shared" si="155"/>
        <v>0.35491890991154296</v>
      </c>
      <c r="AE105" s="8">
        <f t="shared" si="155"/>
        <v>0.27775344115400619</v>
      </c>
      <c r="AF105" s="8">
        <f t="shared" si="155"/>
        <v>0.2499071981512217</v>
      </c>
      <c r="AG105" s="8">
        <f t="shared" si="155"/>
        <v>0.22469409662288711</v>
      </c>
      <c r="AH105" s="8">
        <f t="shared" si="155"/>
        <v>0.20301783905531562</v>
      </c>
      <c r="AI105" s="8">
        <f t="shared" si="155"/>
        <v>0.1843530911806964</v>
      </c>
      <c r="AJ105" s="8">
        <f t="shared" si="155"/>
        <v>0.16829209311917059</v>
      </c>
      <c r="AK105" s="8">
        <f t="shared" si="155"/>
        <v>0.15450094024062841</v>
      </c>
      <c r="AL105" s="8">
        <f t="shared" si="155"/>
        <v>0.14260930513491779</v>
      </c>
      <c r="AM105" s="8">
        <f t="shared" si="155"/>
        <v>0.13241071937087184</v>
      </c>
      <c r="AN105" s="8">
        <f t="shared" si="155"/>
        <v>0.12359594599234115</v>
      </c>
      <c r="AO105" s="8">
        <f t="shared" si="155"/>
        <v>0.11587496342304711</v>
      </c>
      <c r="AP105" s="157">
        <f t="shared" si="151"/>
        <v>0.11008121525189475</v>
      </c>
      <c r="AQ105" s="157">
        <f t="shared" si="151"/>
        <v>0.10457715448930001</v>
      </c>
      <c r="AR105" s="157">
        <f t="shared" si="151"/>
        <v>9.9348296764835003E-2</v>
      </c>
      <c r="AS105" s="157">
        <f t="shared" si="151"/>
        <v>9.4380881926593246E-2</v>
      </c>
      <c r="AT105" s="157">
        <f t="shared" si="151"/>
        <v>8.9661837830263574E-2</v>
      </c>
      <c r="AU105" s="157">
        <f t="shared" si="151"/>
        <v>8.5178745938750397E-2</v>
      </c>
      <c r="AV105" s="157">
        <f t="shared" si="151"/>
        <v>8.0919808641812876E-2</v>
      </c>
      <c r="AW105" s="157">
        <f t="shared" si="151"/>
        <v>7.6873818209722222E-2</v>
      </c>
      <c r="AX105" s="157">
        <f t="shared" si="151"/>
        <v>7.3030127299236108E-2</v>
      </c>
      <c r="AY105" s="157">
        <f t="shared" si="151"/>
        <v>6.9378620934274299E-2</v>
      </c>
      <c r="AZ105" s="157">
        <f t="shared" si="151"/>
        <v>6.5909689887560574E-2</v>
      </c>
      <c r="BA105" s="157">
        <f t="shared" si="151"/>
        <v>6.2614205393182548E-2</v>
      </c>
      <c r="BB105" s="157">
        <f t="shared" si="151"/>
        <v>5.9483495123523418E-2</v>
      </c>
      <c r="BC105" s="157">
        <f t="shared" si="151"/>
        <v>5.6509320367347245E-2</v>
      </c>
      <c r="BD105" s="157">
        <f t="shared" si="151"/>
        <v>5.3683854348979883E-2</v>
      </c>
      <c r="BE105" s="157">
        <f t="shared" si="151"/>
        <v>5.0999661631530885E-2</v>
      </c>
      <c r="BF105" s="157">
        <f t="shared" si="152"/>
        <v>4.8449678549954335E-2</v>
      </c>
      <c r="BG105" s="157">
        <f t="shared" si="152"/>
        <v>4.6027194622456614E-2</v>
      </c>
      <c r="BH105" s="157">
        <f t="shared" si="152"/>
        <v>4.3725834891333783E-2</v>
      </c>
      <c r="BI105" s="157">
        <f t="shared" si="152"/>
        <v>4.153954314676709E-2</v>
      </c>
      <c r="BJ105" s="157">
        <f t="shared" si="152"/>
        <v>3.9462565989428731E-2</v>
      </c>
      <c r="BK105" s="157">
        <f t="shared" si="152"/>
        <v>3.7489437689957293E-2</v>
      </c>
      <c r="BL105" s="157">
        <f t="shared" si="85"/>
        <v>3.5614965805459427E-2</v>
      </c>
      <c r="BM105" s="157">
        <f t="shared" si="86"/>
        <v>3.3834217515186456E-2</v>
      </c>
      <c r="BN105" s="157">
        <f t="shared" si="87"/>
        <v>3.2142506639427131E-2</v>
      </c>
      <c r="BO105" s="157">
        <f t="shared" si="88"/>
        <v>3.0535381307455773E-2</v>
      </c>
      <c r="BP105" s="157">
        <f t="shared" si="89"/>
        <v>2.9008612242082982E-2</v>
      </c>
      <c r="BQ105" s="157">
        <f t="shared" si="89"/>
        <v>2.7558181629978831E-2</v>
      </c>
      <c r="BR105" s="157">
        <f t="shared" si="90"/>
        <v>2.6180272548479887E-2</v>
      </c>
      <c r="BS105" s="157">
        <f t="shared" si="91"/>
        <v>2.4871258921055892E-2</v>
      </c>
      <c r="BT105" s="157">
        <f t="shared" si="92"/>
        <v>2.3627695975003096E-2</v>
      </c>
      <c r="BU105" s="157">
        <f t="shared" si="92"/>
        <v>2.2446311176252939E-2</v>
      </c>
      <c r="BV105" s="157">
        <f t="shared" si="93"/>
        <v>2.1323995617440292E-2</v>
      </c>
      <c r="BW105" s="157">
        <f t="shared" si="94"/>
        <v>2.0257795836568275E-2</v>
      </c>
      <c r="BX105" s="157">
        <f t="shared" si="95"/>
        <v>1.924490604473986E-2</v>
      </c>
      <c r="BY105" s="157">
        <f t="shared" si="96"/>
        <v>1.8282660742502867E-2</v>
      </c>
      <c r="BZ105" s="157">
        <f t="shared" si="97"/>
        <v>1.7368527705377723E-2</v>
      </c>
      <c r="CA105" s="157">
        <f t="shared" si="98"/>
        <v>1.6500101320108835E-2</v>
      </c>
      <c r="CB105" s="157">
        <f t="shared" si="99"/>
        <v>1.5675096254103394E-2</v>
      </c>
      <c r="CC105" s="157">
        <f t="shared" si="100"/>
        <v>1.4891341441398224E-2</v>
      </c>
      <c r="CD105" s="157">
        <f t="shared" si="101"/>
        <v>1.4146774369328312E-2</v>
      </c>
      <c r="CE105" s="157">
        <f t="shared" si="102"/>
        <v>1.3439435650861895E-2</v>
      </c>
      <c r="CF105" s="157">
        <f t="shared" si="103"/>
        <v>1.27674638683188E-2</v>
      </c>
      <c r="CG105" s="157">
        <f t="shared" si="104"/>
        <v>1.212909067490286E-2</v>
      </c>
      <c r="CH105" s="157">
        <f t="shared" si="105"/>
        <v>1.1522636141157717E-2</v>
      </c>
      <c r="CI105" s="157">
        <f t="shared" si="106"/>
        <v>1.094650433409983E-2</v>
      </c>
      <c r="CJ105" s="157">
        <f t="shared" si="107"/>
        <v>1.0399179117394838E-2</v>
      </c>
      <c r="CK105" s="157">
        <f t="shared" si="108"/>
        <v>9.8792201615250964E-3</v>
      </c>
      <c r="CL105" s="157">
        <f t="shared" si="109"/>
        <v>9.3852591534488404E-3</v>
      </c>
      <c r="CM105" s="157">
        <f t="shared" si="110"/>
        <v>8.9159961957763975E-3</v>
      </c>
      <c r="CN105" s="157">
        <f t="shared" si="111"/>
        <v>8.470196385987578E-3</v>
      </c>
      <c r="CO105" s="157">
        <f t="shared" si="112"/>
        <v>8.0466865666881989E-3</v>
      </c>
      <c r="CP105" s="157">
        <f t="shared" si="113"/>
        <v>7.6443522383537882E-3</v>
      </c>
      <c r="CQ105" s="157">
        <f t="shared" si="114"/>
        <v>7.2621346264360983E-3</v>
      </c>
      <c r="CR105" s="157">
        <f t="shared" si="115"/>
        <v>6.8990278951142929E-3</v>
      </c>
      <c r="CS105" s="157">
        <f t="shared" si="116"/>
        <v>6.5540765003585782E-3</v>
      </c>
      <c r="CT105" s="157">
        <f t="shared" si="117"/>
        <v>6.2263726753406488E-3</v>
      </c>
      <c r="CU105" s="157">
        <f t="shared" si="118"/>
        <v>5.9150540415736164E-3</v>
      </c>
      <c r="CV105" s="157">
        <f t="shared" si="119"/>
        <v>5.6193013394949349E-3</v>
      </c>
      <c r="CW105" s="157">
        <f t="shared" si="120"/>
        <v>5.3383362725201878E-3</v>
      </c>
      <c r="CX105" s="157">
        <f t="shared" si="121"/>
        <v>5.0714194588941785E-3</v>
      </c>
      <c r="CY105" s="157">
        <f t="shared" si="122"/>
        <v>4.8178484859494695E-3</v>
      </c>
      <c r="CZ105" s="157">
        <f t="shared" si="123"/>
        <v>4.5769560616519961E-3</v>
      </c>
      <c r="DA105" s="157">
        <f t="shared" si="124"/>
        <v>4.3481082585693958E-3</v>
      </c>
      <c r="DB105" s="157">
        <f t="shared" si="125"/>
        <v>4.1307028456409262E-3</v>
      </c>
      <c r="DC105" s="157">
        <f t="shared" si="126"/>
        <v>3.9241677033588799E-3</v>
      </c>
      <c r="DD105" s="157">
        <f t="shared" si="127"/>
        <v>3.7279593181909357E-3</v>
      </c>
      <c r="DE105" s="157">
        <f t="shared" si="128"/>
        <v>3.5415613522813889E-3</v>
      </c>
      <c r="DF105" s="157">
        <f t="shared" si="129"/>
        <v>3.3644832846673194E-3</v>
      </c>
      <c r="DG105" s="157">
        <f t="shared" si="130"/>
        <v>3.1962591204339531E-3</v>
      </c>
      <c r="DH105" s="157">
        <f t="shared" si="131"/>
        <v>3.0364461644122554E-3</v>
      </c>
      <c r="DI105" s="157">
        <f t="shared" si="132"/>
        <v>2.8846238561916425E-3</v>
      </c>
      <c r="DJ105" s="157">
        <f t="shared" si="133"/>
        <v>2.7403926633820601E-3</v>
      </c>
      <c r="DK105" s="157">
        <f t="shared" si="134"/>
        <v>2.6033730302129571E-3</v>
      </c>
      <c r="DL105" s="157">
        <f t="shared" si="135"/>
        <v>2.4732043787023092E-3</v>
      </c>
      <c r="DM105" s="157">
        <f t="shared" si="136"/>
        <v>2.3495441597671937E-3</v>
      </c>
      <c r="DN105" s="157">
        <f t="shared" si="137"/>
        <v>2.2320669517788337E-3</v>
      </c>
      <c r="DO105" s="157">
        <f t="shared" si="138"/>
        <v>2.1204636041898921E-3</v>
      </c>
      <c r="DP105" s="157">
        <f t="shared" si="139"/>
        <v>2.0144404239803974E-3</v>
      </c>
      <c r="DQ105" s="157">
        <f t="shared" si="140"/>
        <v>1.9137184027813775E-3</v>
      </c>
      <c r="DR105" s="157">
        <f t="shared" si="141"/>
        <v>1.8180324826423085E-3</v>
      </c>
      <c r="DS105" s="157">
        <f t="shared" si="142"/>
        <v>1.727130858510193E-3</v>
      </c>
      <c r="DT105" s="157">
        <f t="shared" si="143"/>
        <v>1.6407743155846832E-3</v>
      </c>
      <c r="DU105" s="157">
        <f t="shared" si="144"/>
        <v>1.5587355998054489E-3</v>
      </c>
      <c r="DV105" s="157">
        <f t="shared" si="145"/>
        <v>1.4807988198151764E-3</v>
      </c>
      <c r="DW105" s="157">
        <f t="shared" si="146"/>
        <v>1.4067588788244175E-3</v>
      </c>
      <c r="DX105" s="157">
        <f t="shared" si="147"/>
        <v>1.3364209348831965E-3</v>
      </c>
      <c r="DY105" s="157">
        <f t="shared" si="148"/>
        <v>1.2695998881390367E-3</v>
      </c>
      <c r="DZ105" s="157">
        <f t="shared" si="149"/>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82"/>
        <v>0.25666629327477047</v>
      </c>
      <c r="S106" s="338"/>
      <c r="T106" s="338"/>
      <c r="U106" s="338"/>
      <c r="V106" s="338"/>
      <c r="W106" s="8">
        <f>+C8*Z164</f>
        <v>0.49278319473092996</v>
      </c>
      <c r="X106" s="8">
        <f>+W106</f>
        <v>0.49278319473092996</v>
      </c>
      <c r="Y106" s="8">
        <f>+X106</f>
        <v>0.49278319473092996</v>
      </c>
      <c r="Z106" s="8">
        <f>+Y106*(Z$102/Y$102)</f>
        <v>0.47544298056602108</v>
      </c>
      <c r="AA106" s="8">
        <f t="shared" si="155"/>
        <v>0.41888757620949346</v>
      </c>
      <c r="AB106" s="8">
        <f t="shared" si="155"/>
        <v>0.37426853591476134</v>
      </c>
      <c r="AC106" s="8">
        <f t="shared" si="155"/>
        <v>0.32296971148459935</v>
      </c>
      <c r="AD106" s="8">
        <f t="shared" si="155"/>
        <v>0.26907396045635273</v>
      </c>
      <c r="AE106" s="8">
        <f t="shared" si="155"/>
        <v>0.21057265858366239</v>
      </c>
      <c r="AF106" s="8">
        <f t="shared" si="155"/>
        <v>0.18946164229417631</v>
      </c>
      <c r="AG106" s="8">
        <f t="shared" si="155"/>
        <v>0.17034688426308706</v>
      </c>
      <c r="AH106" s="8">
        <f t="shared" si="155"/>
        <v>0.15391350664161263</v>
      </c>
      <c r="AI106" s="8">
        <f t="shared" si="155"/>
        <v>0.13976323881622463</v>
      </c>
      <c r="AJ106" s="8">
        <f t="shared" si="155"/>
        <v>0.12758694660803085</v>
      </c>
      <c r="AK106" s="8">
        <f t="shared" si="155"/>
        <v>0.11713148757032213</v>
      </c>
      <c r="AL106" s="8">
        <f t="shared" si="155"/>
        <v>0.10811610612729665</v>
      </c>
      <c r="AM106" s="8">
        <f t="shared" si="155"/>
        <v>0.10038427278184442</v>
      </c>
      <c r="AN106" s="8">
        <f t="shared" si="155"/>
        <v>9.3701546341380559E-2</v>
      </c>
      <c r="AO106" s="8">
        <f t="shared" si="155"/>
        <v>8.7848053330675108E-2</v>
      </c>
      <c r="AP106" s="157">
        <f t="shared" si="151"/>
        <v>8.3455650664141345E-2</v>
      </c>
      <c r="AQ106" s="157">
        <f t="shared" si="151"/>
        <v>7.928286813093427E-2</v>
      </c>
      <c r="AR106" s="157">
        <f t="shared" si="151"/>
        <v>7.5318724724387554E-2</v>
      </c>
      <c r="AS106" s="157">
        <f t="shared" si="151"/>
        <v>7.1552788488168179E-2</v>
      </c>
      <c r="AT106" s="157">
        <f t="shared" si="151"/>
        <v>6.797514906375976E-2</v>
      </c>
      <c r="AU106" s="157">
        <f t="shared" si="151"/>
        <v>6.4576391610571771E-2</v>
      </c>
      <c r="AV106" s="157">
        <f t="shared" si="151"/>
        <v>6.1347572030043179E-2</v>
      </c>
      <c r="AW106" s="157">
        <f t="shared" si="151"/>
        <v>5.8280193428541016E-2</v>
      </c>
      <c r="AX106" s="157">
        <f t="shared" si="151"/>
        <v>5.5366183757113961E-2</v>
      </c>
      <c r="AY106" s="157">
        <f t="shared" si="151"/>
        <v>5.2597874569258261E-2</v>
      </c>
      <c r="AZ106" s="157">
        <f t="shared" si="151"/>
        <v>4.9967980840795345E-2</v>
      </c>
      <c r="BA106" s="157">
        <f t="shared" si="151"/>
        <v>4.7469581798755572E-2</v>
      </c>
      <c r="BB106" s="157">
        <f t="shared" si="151"/>
        <v>4.5096102708817788E-2</v>
      </c>
      <c r="BC106" s="157">
        <f t="shared" si="151"/>
        <v>4.2841297573376895E-2</v>
      </c>
      <c r="BD106" s="157">
        <f t="shared" si="151"/>
        <v>4.069923269470805E-2</v>
      </c>
      <c r="BE106" s="157">
        <f t="shared" si="151"/>
        <v>3.8664271059972645E-2</v>
      </c>
      <c r="BF106" s="157">
        <f t="shared" si="152"/>
        <v>3.6731057506974009E-2</v>
      </c>
      <c r="BG106" s="157">
        <f t="shared" si="152"/>
        <v>3.4894504631625307E-2</v>
      </c>
      <c r="BH106" s="157">
        <f t="shared" si="152"/>
        <v>3.3149779400044044E-2</v>
      </c>
      <c r="BI106" s="157">
        <f t="shared" si="152"/>
        <v>3.1492290430041842E-2</v>
      </c>
      <c r="BJ106" s="157">
        <f t="shared" si="152"/>
        <v>2.9917675908539748E-2</v>
      </c>
      <c r="BK106" s="157">
        <f t="shared" si="152"/>
        <v>2.842179211311276E-2</v>
      </c>
      <c r="BL106" s="157">
        <f t="shared" si="85"/>
        <v>2.7000702507457119E-2</v>
      </c>
      <c r="BM106" s="157">
        <f t="shared" si="86"/>
        <v>2.5650667382084262E-2</v>
      </c>
      <c r="BN106" s="157">
        <f t="shared" si="87"/>
        <v>2.4368134012980047E-2</v>
      </c>
      <c r="BO106" s="157">
        <f t="shared" si="88"/>
        <v>2.3149727312331045E-2</v>
      </c>
      <c r="BP106" s="157">
        <f t="shared" si="89"/>
        <v>2.1992240946714491E-2</v>
      </c>
      <c r="BQ106" s="157">
        <f t="shared" si="89"/>
        <v>2.0892628899378766E-2</v>
      </c>
      <c r="BR106" s="157">
        <f t="shared" si="90"/>
        <v>1.9847997454409825E-2</v>
      </c>
      <c r="BS106" s="157">
        <f t="shared" si="91"/>
        <v>1.8855597581689334E-2</v>
      </c>
      <c r="BT106" s="157">
        <f t="shared" si="92"/>
        <v>1.7912817702604868E-2</v>
      </c>
      <c r="BU106" s="157">
        <f t="shared" si="92"/>
        <v>1.7017176817474625E-2</v>
      </c>
      <c r="BV106" s="157">
        <f t="shared" si="93"/>
        <v>1.6166317976600893E-2</v>
      </c>
      <c r="BW106" s="157">
        <f t="shared" si="94"/>
        <v>1.5358002077770848E-2</v>
      </c>
      <c r="BX106" s="157">
        <f t="shared" si="95"/>
        <v>1.4590101973882304E-2</v>
      </c>
      <c r="BY106" s="157">
        <f t="shared" si="96"/>
        <v>1.3860596875188189E-2</v>
      </c>
      <c r="BZ106" s="157">
        <f t="shared" si="97"/>
        <v>1.3167567031428778E-2</v>
      </c>
      <c r="CA106" s="157">
        <f t="shared" si="98"/>
        <v>1.2509188679857338E-2</v>
      </c>
      <c r="CB106" s="157">
        <f t="shared" si="99"/>
        <v>1.188372924586447E-2</v>
      </c>
      <c r="CC106" s="157">
        <f t="shared" si="100"/>
        <v>1.1289542783571246E-2</v>
      </c>
      <c r="CD106" s="157">
        <f t="shared" si="101"/>
        <v>1.0725065644392682E-2</v>
      </c>
      <c r="CE106" s="157">
        <f t="shared" si="102"/>
        <v>1.0188812362173047E-2</v>
      </c>
      <c r="CF106" s="157">
        <f t="shared" si="103"/>
        <v>9.6793717440643943E-3</v>
      </c>
      <c r="CG106" s="157">
        <f t="shared" si="104"/>
        <v>9.1954031568611747E-3</v>
      </c>
      <c r="CH106" s="157">
        <f t="shared" si="105"/>
        <v>8.7356329990181149E-3</v>
      </c>
      <c r="CI106" s="157">
        <f t="shared" si="106"/>
        <v>8.2988513490672086E-3</v>
      </c>
      <c r="CJ106" s="157">
        <f t="shared" si="107"/>
        <v>7.8839087816138485E-3</v>
      </c>
      <c r="CK106" s="157">
        <f t="shared" si="108"/>
        <v>7.4897133425331558E-3</v>
      </c>
      <c r="CL106" s="157">
        <f t="shared" si="109"/>
        <v>7.1152276754064972E-3</v>
      </c>
      <c r="CM106" s="157">
        <f t="shared" si="110"/>
        <v>6.7594662916361722E-3</v>
      </c>
      <c r="CN106" s="157">
        <f t="shared" si="111"/>
        <v>6.4214929770543636E-3</v>
      </c>
      <c r="CO106" s="157">
        <f t="shared" si="112"/>
        <v>6.1004183282016454E-3</v>
      </c>
      <c r="CP106" s="157">
        <f t="shared" si="113"/>
        <v>5.7953974117915625E-3</v>
      </c>
      <c r="CQ106" s="157">
        <f t="shared" si="114"/>
        <v>5.5056275412019842E-3</v>
      </c>
      <c r="CR106" s="157">
        <f t="shared" si="115"/>
        <v>5.2303461641418844E-3</v>
      </c>
      <c r="CS106" s="157">
        <f t="shared" si="116"/>
        <v>4.9688288559347898E-3</v>
      </c>
      <c r="CT106" s="157">
        <f t="shared" si="117"/>
        <v>4.7203874131380502E-3</v>
      </c>
      <c r="CU106" s="157">
        <f t="shared" si="118"/>
        <v>4.4843680424811478E-3</v>
      </c>
      <c r="CV106" s="157">
        <f t="shared" si="119"/>
        <v>4.2601496403570898E-3</v>
      </c>
      <c r="CW106" s="157">
        <f t="shared" si="120"/>
        <v>4.0471421583392351E-3</v>
      </c>
      <c r="CX106" s="157">
        <f t="shared" si="121"/>
        <v>3.844785050422273E-3</v>
      </c>
      <c r="CY106" s="157">
        <f t="shared" si="122"/>
        <v>3.6525457979011593E-3</v>
      </c>
      <c r="CZ106" s="157">
        <f t="shared" si="123"/>
        <v>3.4699185080061014E-3</v>
      </c>
      <c r="DA106" s="157">
        <f t="shared" si="124"/>
        <v>3.2964225826057963E-3</v>
      </c>
      <c r="DB106" s="157">
        <f t="shared" si="125"/>
        <v>3.1316014534755062E-3</v>
      </c>
      <c r="DC106" s="157">
        <f t="shared" si="126"/>
        <v>2.9750213808017309E-3</v>
      </c>
      <c r="DD106" s="157">
        <f t="shared" si="127"/>
        <v>2.8262703117616444E-3</v>
      </c>
      <c r="DE106" s="157">
        <f t="shared" si="128"/>
        <v>2.684956796173562E-3</v>
      </c>
      <c r="DF106" s="157">
        <f t="shared" si="129"/>
        <v>2.5507089563648836E-3</v>
      </c>
      <c r="DG106" s="157">
        <f t="shared" si="130"/>
        <v>2.4231735085466395E-3</v>
      </c>
      <c r="DH106" s="157">
        <f t="shared" si="131"/>
        <v>2.3020148331193073E-3</v>
      </c>
      <c r="DI106" s="157">
        <f t="shared" si="132"/>
        <v>2.186914091463342E-3</v>
      </c>
      <c r="DJ106" s="157">
        <f t="shared" si="133"/>
        <v>2.077568386890175E-3</v>
      </c>
      <c r="DK106" s="157">
        <f t="shared" si="134"/>
        <v>1.9736899675456662E-3</v>
      </c>
      <c r="DL106" s="157">
        <f t="shared" si="135"/>
        <v>1.8750054691683829E-3</v>
      </c>
      <c r="DM106" s="157">
        <f t="shared" si="136"/>
        <v>1.7812551957099637E-3</v>
      </c>
      <c r="DN106" s="157">
        <f t="shared" si="137"/>
        <v>1.6921924359244655E-3</v>
      </c>
      <c r="DO106" s="157">
        <f t="shared" si="138"/>
        <v>1.6075828141282422E-3</v>
      </c>
      <c r="DP106" s="157">
        <f t="shared" si="139"/>
        <v>1.52720367342183E-3</v>
      </c>
      <c r="DQ106" s="157">
        <f t="shared" si="140"/>
        <v>1.4508434897507385E-3</v>
      </c>
      <c r="DR106" s="157">
        <f t="shared" si="141"/>
        <v>1.3783013152632016E-3</v>
      </c>
      <c r="DS106" s="157">
        <f t="shared" si="142"/>
        <v>1.3093862495000413E-3</v>
      </c>
      <c r="DT106" s="157">
        <f t="shared" si="143"/>
        <v>1.2439169370250392E-3</v>
      </c>
      <c r="DU106" s="157">
        <f t="shared" si="144"/>
        <v>1.1817210901737872E-3</v>
      </c>
      <c r="DV106" s="157">
        <f t="shared" si="145"/>
        <v>1.1226350356650979E-3</v>
      </c>
      <c r="DW106" s="157">
        <f t="shared" si="146"/>
        <v>1.0665032838818431E-3</v>
      </c>
      <c r="DX106" s="157">
        <f t="shared" si="147"/>
        <v>1.0131781196877508E-3</v>
      </c>
      <c r="DY106" s="157">
        <f t="shared" si="148"/>
        <v>9.6251921370336317E-4</v>
      </c>
      <c r="DZ106" s="157">
        <f t="shared" si="149"/>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82"/>
        <v>1.6007411280266048</v>
      </c>
      <c r="S107" s="370"/>
      <c r="T107" s="370"/>
      <c r="U107" s="370"/>
      <c r="V107" s="157"/>
      <c r="W107" s="157">
        <f t="shared" ref="W107:AN107" si="156">+IF(W75=0,W9,IF(W214=1,W9*$Z165,V107*(W$102/V$102)))</f>
        <v>2.2090973964761451</v>
      </c>
      <c r="X107" s="157">
        <f t="shared" si="156"/>
        <v>2.843737175726925</v>
      </c>
      <c r="Y107" s="157">
        <f t="shared" si="156"/>
        <v>3.0204513058397735</v>
      </c>
      <c r="Z107" s="157">
        <f t="shared" si="156"/>
        <v>3.2081467193314417</v>
      </c>
      <c r="AA107" s="157">
        <f t="shared" si="156"/>
        <v>2.8265278031559355</v>
      </c>
      <c r="AB107" s="157">
        <f t="shared" si="156"/>
        <v>2.5254518937569852</v>
      </c>
      <c r="AC107" s="157">
        <f t="shared" si="156"/>
        <v>2.1793028032703488</v>
      </c>
      <c r="AD107" s="157">
        <f t="shared" si="156"/>
        <v>1.8156304305258246</v>
      </c>
      <c r="AE107" s="157">
        <f t="shared" si="156"/>
        <v>1.4208811811919644</v>
      </c>
      <c r="AF107" s="157">
        <f t="shared" si="156"/>
        <v>1.2784303712752059</v>
      </c>
      <c r="AG107" s="157">
        <f t="shared" si="156"/>
        <v>1.1494497137098181</v>
      </c>
      <c r="AH107" s="157">
        <f t="shared" si="156"/>
        <v>1.0385622074075833</v>
      </c>
      <c r="AI107" s="157">
        <f t="shared" si="156"/>
        <v>0.94308044164960525</v>
      </c>
      <c r="AJ107" s="157">
        <f t="shared" si="156"/>
        <v>0.86091847165936064</v>
      </c>
      <c r="AK107" s="157">
        <f t="shared" si="156"/>
        <v>0.79036816808563537</v>
      </c>
      <c r="AL107" s="157">
        <f t="shared" si="156"/>
        <v>0.72953507645910443</v>
      </c>
      <c r="AM107" s="157">
        <f t="shared" si="156"/>
        <v>0.6773629826528198</v>
      </c>
      <c r="AN107" s="157">
        <f t="shared" si="156"/>
        <v>0.63226994777271706</v>
      </c>
      <c r="AO107" s="157">
        <f t="shared" ref="AO107:AO113" si="157">+IF(AO75=0,AO9,IF(AO214=1,AO9*AN165,AN107*(AO$102/AN$102)))</f>
        <v>0.59277233151478481</v>
      </c>
      <c r="AP107" s="157">
        <f t="shared" si="151"/>
        <v>0.56313371493904552</v>
      </c>
      <c r="AQ107" s="157">
        <f t="shared" si="151"/>
        <v>0.53497702919209322</v>
      </c>
      <c r="AR107" s="157">
        <f t="shared" si="151"/>
        <v>0.50822817773248852</v>
      </c>
      <c r="AS107" s="157">
        <f t="shared" si="151"/>
        <v>0.48281676884586405</v>
      </c>
      <c r="AT107" s="157">
        <f t="shared" si="151"/>
        <v>0.45867593040357085</v>
      </c>
      <c r="AU107" s="157">
        <f t="shared" si="151"/>
        <v>0.43574213388339228</v>
      </c>
      <c r="AV107" s="157">
        <f t="shared" si="151"/>
        <v>0.41395502718922267</v>
      </c>
      <c r="AW107" s="157">
        <f t="shared" si="151"/>
        <v>0.3932572758297615</v>
      </c>
      <c r="AX107" s="157">
        <f t="shared" si="151"/>
        <v>0.37359441203827343</v>
      </c>
      <c r="AY107" s="157">
        <f t="shared" si="151"/>
        <v>0.35491469143635973</v>
      </c>
      <c r="AZ107" s="157">
        <f t="shared" si="151"/>
        <v>0.33716895686454174</v>
      </c>
      <c r="BA107" s="157">
        <f t="shared" si="151"/>
        <v>0.32031050902131464</v>
      </c>
      <c r="BB107" s="157">
        <f t="shared" si="151"/>
        <v>0.30429498357024887</v>
      </c>
      <c r="BC107" s="157">
        <f t="shared" si="151"/>
        <v>0.28908023439173641</v>
      </c>
      <c r="BD107" s="157">
        <f t="shared" si="151"/>
        <v>0.27462622267214959</v>
      </c>
      <c r="BE107" s="157">
        <f t="shared" si="151"/>
        <v>0.26089491153854211</v>
      </c>
      <c r="BF107" s="157">
        <f t="shared" si="152"/>
        <v>0.24785016596161499</v>
      </c>
      <c r="BG107" s="157">
        <f t="shared" si="152"/>
        <v>0.23545765766353424</v>
      </c>
      <c r="BH107" s="157">
        <f t="shared" si="152"/>
        <v>0.22368477478035753</v>
      </c>
      <c r="BI107" s="157">
        <f t="shared" si="152"/>
        <v>0.21250053604133964</v>
      </c>
      <c r="BJ107" s="157">
        <f t="shared" si="152"/>
        <v>0.20187550923927267</v>
      </c>
      <c r="BK107" s="157">
        <f t="shared" si="152"/>
        <v>0.19178173377730903</v>
      </c>
      <c r="BL107" s="157">
        <f t="shared" si="85"/>
        <v>0.18219264708844357</v>
      </c>
      <c r="BM107" s="157">
        <f t="shared" si="86"/>
        <v>0.17308301473402138</v>
      </c>
      <c r="BN107" s="157">
        <f t="shared" si="87"/>
        <v>0.16442886399732029</v>
      </c>
      <c r="BO107" s="157">
        <f t="shared" si="88"/>
        <v>0.15620742079745426</v>
      </c>
      <c r="BP107" s="157">
        <f t="shared" si="89"/>
        <v>0.14839704975758153</v>
      </c>
      <c r="BQ107" s="157">
        <f t="shared" si="89"/>
        <v>0.14097719726970245</v>
      </c>
      <c r="BR107" s="157">
        <f t="shared" si="90"/>
        <v>0.13392833740621732</v>
      </c>
      <c r="BS107" s="157">
        <f t="shared" si="91"/>
        <v>0.12723192053590646</v>
      </c>
      <c r="BT107" s="157">
        <f t="shared" si="92"/>
        <v>0.12087032450911113</v>
      </c>
      <c r="BU107" s="157">
        <f t="shared" si="92"/>
        <v>0.11482680828365557</v>
      </c>
      <c r="BV107" s="157">
        <f t="shared" si="93"/>
        <v>0.10908546786947279</v>
      </c>
      <c r="BW107" s="157">
        <f t="shared" si="94"/>
        <v>0.10363119447599915</v>
      </c>
      <c r="BX107" s="157">
        <f t="shared" si="95"/>
        <v>9.8449634752199186E-2</v>
      </c>
      <c r="BY107" s="157">
        <f t="shared" si="96"/>
        <v>9.352715301458922E-2</v>
      </c>
      <c r="BZ107" s="157">
        <f t="shared" si="97"/>
        <v>8.8850795363859758E-2</v>
      </c>
      <c r="CA107" s="157">
        <f t="shared" si="98"/>
        <v>8.4408255595666767E-2</v>
      </c>
      <c r="CB107" s="157">
        <f t="shared" si="99"/>
        <v>8.0187842815883426E-2</v>
      </c>
      <c r="CC107" s="157">
        <f t="shared" si="100"/>
        <v>7.6178450675089257E-2</v>
      </c>
      <c r="CD107" s="157">
        <f t="shared" si="101"/>
        <v>7.2369528141334794E-2</v>
      </c>
      <c r="CE107" s="157">
        <f t="shared" si="102"/>
        <v>6.8751051734268057E-2</v>
      </c>
      <c r="CF107" s="157">
        <f t="shared" si="103"/>
        <v>6.5313499147554646E-2</v>
      </c>
      <c r="CG107" s="157">
        <f t="shared" si="104"/>
        <v>6.204782419017691E-2</v>
      </c>
      <c r="CH107" s="157">
        <f t="shared" si="105"/>
        <v>5.894543298066806E-2</v>
      </c>
      <c r="CI107" s="157">
        <f t="shared" si="106"/>
        <v>5.5998161331634655E-2</v>
      </c>
      <c r="CJ107" s="157">
        <f t="shared" si="107"/>
        <v>5.3198253265052918E-2</v>
      </c>
      <c r="CK107" s="157">
        <f t="shared" si="108"/>
        <v>5.053834060180027E-2</v>
      </c>
      <c r="CL107" s="157">
        <f t="shared" si="109"/>
        <v>4.8011423571710253E-2</v>
      </c>
      <c r="CM107" s="157">
        <f t="shared" si="110"/>
        <v>4.5610852393124741E-2</v>
      </c>
      <c r="CN107" s="157">
        <f t="shared" si="111"/>
        <v>4.3330309773468502E-2</v>
      </c>
      <c r="CO107" s="157">
        <f t="shared" si="112"/>
        <v>4.1163794284795073E-2</v>
      </c>
      <c r="CP107" s="157">
        <f t="shared" si="113"/>
        <v>3.910560457055532E-2</v>
      </c>
      <c r="CQ107" s="157">
        <f t="shared" si="114"/>
        <v>3.7150324342027551E-2</v>
      </c>
      <c r="CR107" s="157">
        <f t="shared" si="115"/>
        <v>3.5292808124926169E-2</v>
      </c>
      <c r="CS107" s="157">
        <f t="shared" si="116"/>
        <v>3.3528167718679856E-2</v>
      </c>
      <c r="CT107" s="157">
        <f t="shared" si="117"/>
        <v>3.1851759332745859E-2</v>
      </c>
      <c r="CU107" s="157">
        <f t="shared" si="118"/>
        <v>3.0259171366108565E-2</v>
      </c>
      <c r="CV107" s="157">
        <f t="shared" si="119"/>
        <v>2.8746212797803136E-2</v>
      </c>
      <c r="CW107" s="157">
        <f t="shared" si="120"/>
        <v>2.7308902157912977E-2</v>
      </c>
      <c r="CX107" s="157">
        <f t="shared" si="121"/>
        <v>2.5943457050017327E-2</v>
      </c>
      <c r="CY107" s="157">
        <f t="shared" si="122"/>
        <v>2.4646284197516459E-2</v>
      </c>
      <c r="CZ107" s="157">
        <f t="shared" si="123"/>
        <v>2.3413969987640636E-2</v>
      </c>
      <c r="DA107" s="157">
        <f t="shared" si="124"/>
        <v>2.2243271488258602E-2</v>
      </c>
      <c r="DB107" s="157">
        <f t="shared" si="125"/>
        <v>2.1131107913845672E-2</v>
      </c>
      <c r="DC107" s="157">
        <f t="shared" si="126"/>
        <v>2.0074552518153387E-2</v>
      </c>
      <c r="DD107" s="157">
        <f t="shared" si="127"/>
        <v>1.9070824892245718E-2</v>
      </c>
      <c r="DE107" s="157">
        <f t="shared" si="128"/>
        <v>1.8117283647633431E-2</v>
      </c>
      <c r="DF107" s="157">
        <f t="shared" si="129"/>
        <v>1.7211419465251759E-2</v>
      </c>
      <c r="DG107" s="157">
        <f t="shared" si="130"/>
        <v>1.6350848491989169E-2</v>
      </c>
      <c r="DH107" s="157">
        <f t="shared" si="131"/>
        <v>1.553330606738971E-2</v>
      </c>
      <c r="DI107" s="157">
        <f t="shared" si="132"/>
        <v>1.4756640764020224E-2</v>
      </c>
      <c r="DJ107" s="157">
        <f t="shared" si="133"/>
        <v>1.4018808725819211E-2</v>
      </c>
      <c r="DK107" s="157">
        <f t="shared" si="134"/>
        <v>1.331786828952825E-2</v>
      </c>
      <c r="DL107" s="157">
        <f t="shared" si="135"/>
        <v>1.2651974875051838E-2</v>
      </c>
      <c r="DM107" s="157">
        <f t="shared" si="136"/>
        <v>1.2019376131299246E-2</v>
      </c>
      <c r="DN107" s="157">
        <f t="shared" si="137"/>
        <v>1.1418407324734283E-2</v>
      </c>
      <c r="DO107" s="157">
        <f t="shared" si="138"/>
        <v>1.0847486958497568E-2</v>
      </c>
      <c r="DP107" s="157">
        <f t="shared" si="139"/>
        <v>1.030511261057269E-2</v>
      </c>
      <c r="DQ107" s="157">
        <f t="shared" si="140"/>
        <v>9.7898569800440541E-3</v>
      </c>
      <c r="DR107" s="157">
        <f t="shared" si="141"/>
        <v>9.3003641310418512E-3</v>
      </c>
      <c r="DS107" s="157">
        <f t="shared" si="142"/>
        <v>8.8353459244897587E-3</v>
      </c>
      <c r="DT107" s="157">
        <f t="shared" si="143"/>
        <v>8.3935786282652702E-3</v>
      </c>
      <c r="DU107" s="157">
        <f t="shared" si="144"/>
        <v>7.9738996968520062E-3</v>
      </c>
      <c r="DV107" s="157">
        <f t="shared" si="145"/>
        <v>7.5752047120094057E-3</v>
      </c>
      <c r="DW107" s="157">
        <f t="shared" si="146"/>
        <v>7.1964444764089355E-3</v>
      </c>
      <c r="DX107" s="157">
        <f t="shared" si="147"/>
        <v>6.836622252588488E-3</v>
      </c>
      <c r="DY107" s="157">
        <f t="shared" si="148"/>
        <v>6.4947911399590632E-3</v>
      </c>
      <c r="DZ107" s="157">
        <f t="shared" si="149"/>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82"/>
        <v>0.40515158969265602</v>
      </c>
      <c r="S108" s="338"/>
      <c r="T108" s="338"/>
      <c r="U108" s="338"/>
      <c r="V108" s="338"/>
      <c r="W108" s="157">
        <f t="shared" ref="W108:AN108" si="158">+IF(W76=0,W10,IF(W215=1,W10*$Z166,V108*(W$102/V$102)))</f>
        <v>0.50169259501631014</v>
      </c>
      <c r="X108" s="157">
        <f t="shared" si="158"/>
        <v>0.72309374310061081</v>
      </c>
      <c r="Y108" s="157">
        <f t="shared" si="158"/>
        <v>0.82958942163466609</v>
      </c>
      <c r="Z108" s="157">
        <f t="shared" si="158"/>
        <v>0.95176955277897013</v>
      </c>
      <c r="AA108" s="157">
        <f t="shared" si="158"/>
        <v>1.0569050849267174</v>
      </c>
      <c r="AB108" s="157">
        <f t="shared" si="158"/>
        <v>1.1736542267846262</v>
      </c>
      <c r="AC108" s="157">
        <f t="shared" si="158"/>
        <v>1.0127882272573401</v>
      </c>
      <c r="AD108" s="157">
        <f t="shared" si="158"/>
        <v>0.84377862604833109</v>
      </c>
      <c r="AE108" s="157">
        <f t="shared" si="158"/>
        <v>0.66032665606781527</v>
      </c>
      <c r="AF108" s="157">
        <f t="shared" si="158"/>
        <v>0.59412543656290517</v>
      </c>
      <c r="AG108" s="157">
        <f t="shared" si="158"/>
        <v>0.53418420612438766</v>
      </c>
      <c r="AH108" s="157">
        <f t="shared" si="158"/>
        <v>0.48265141280888452</v>
      </c>
      <c r="AI108" s="157">
        <f t="shared" si="158"/>
        <v>0.43827813520271286</v>
      </c>
      <c r="AJ108" s="157">
        <f t="shared" si="158"/>
        <v>0.40009497139017691</v>
      </c>
      <c r="AK108" s="157">
        <f t="shared" si="158"/>
        <v>0.36730810176303014</v>
      </c>
      <c r="AL108" s="157">
        <f t="shared" si="158"/>
        <v>0.33903711576945383</v>
      </c>
      <c r="AM108" s="157">
        <f t="shared" si="158"/>
        <v>0.31479115861330376</v>
      </c>
      <c r="AN108" s="157">
        <f t="shared" si="158"/>
        <v>0.29383505522586312</v>
      </c>
      <c r="AO108" s="157">
        <f t="shared" si="157"/>
        <v>0.27547931287985589</v>
      </c>
      <c r="AP108" s="157">
        <f t="shared" si="151"/>
        <v>0.26170534723586308</v>
      </c>
      <c r="AQ108" s="157">
        <f t="shared" si="151"/>
        <v>0.24862007987406992</v>
      </c>
      <c r="AR108" s="157">
        <f t="shared" si="151"/>
        <v>0.23618907588036642</v>
      </c>
      <c r="AS108" s="157">
        <f t="shared" si="151"/>
        <v>0.2243796220863481</v>
      </c>
      <c r="AT108" s="157">
        <f t="shared" si="151"/>
        <v>0.21316064098203069</v>
      </c>
      <c r="AU108" s="157">
        <f t="shared" si="151"/>
        <v>0.20250260893292915</v>
      </c>
      <c r="AV108" s="157">
        <f t="shared" si="151"/>
        <v>0.19237747848628267</v>
      </c>
      <c r="AW108" s="157">
        <f t="shared" si="151"/>
        <v>0.18275860456196852</v>
      </c>
      <c r="AX108" s="157">
        <f t="shared" si="151"/>
        <v>0.17362067433387007</v>
      </c>
      <c r="AY108" s="157">
        <f t="shared" si="151"/>
        <v>0.16493964061717656</v>
      </c>
      <c r="AZ108" s="157">
        <f t="shared" si="151"/>
        <v>0.15669265858631773</v>
      </c>
      <c r="BA108" s="157">
        <f t="shared" si="151"/>
        <v>0.14885802565700185</v>
      </c>
      <c r="BB108" s="157">
        <f t="shared" si="151"/>
        <v>0.14141512437415174</v>
      </c>
      <c r="BC108" s="157">
        <f t="shared" si="151"/>
        <v>0.13434436815544415</v>
      </c>
      <c r="BD108" s="157">
        <f t="shared" si="151"/>
        <v>0.12762714974767195</v>
      </c>
      <c r="BE108" s="157">
        <f t="shared" si="151"/>
        <v>0.12124579226028834</v>
      </c>
      <c r="BF108" s="157">
        <f t="shared" si="152"/>
        <v>0.11518350264727392</v>
      </c>
      <c r="BG108" s="157">
        <f t="shared" si="152"/>
        <v>0.10942432751491023</v>
      </c>
      <c r="BH108" s="157">
        <f t="shared" si="152"/>
        <v>0.10395311113916471</v>
      </c>
      <c r="BI108" s="157">
        <f t="shared" si="152"/>
        <v>9.8755455582206469E-2</v>
      </c>
      <c r="BJ108" s="157">
        <f t="shared" si="152"/>
        <v>9.3817682803096145E-2</v>
      </c>
      <c r="BK108" s="157">
        <f t="shared" si="152"/>
        <v>8.9126798662941334E-2</v>
      </c>
      <c r="BL108" s="157">
        <f t="shared" si="85"/>
        <v>8.4670458729794257E-2</v>
      </c>
      <c r="BM108" s="157">
        <f t="shared" si="86"/>
        <v>8.0436935793304534E-2</v>
      </c>
      <c r="BN108" s="157">
        <f t="shared" si="87"/>
        <v>7.6415089003639303E-2</v>
      </c>
      <c r="BO108" s="157">
        <f t="shared" si="88"/>
        <v>7.2594334553457332E-2</v>
      </c>
      <c r="BP108" s="157">
        <f t="shared" si="89"/>
        <v>6.8964617825784461E-2</v>
      </c>
      <c r="BQ108" s="157">
        <f t="shared" si="89"/>
        <v>6.5516386934495241E-2</v>
      </c>
      <c r="BR108" s="157">
        <f t="shared" si="90"/>
        <v>6.2240567587770475E-2</v>
      </c>
      <c r="BS108" s="157">
        <f t="shared" si="91"/>
        <v>5.9128539208381951E-2</v>
      </c>
      <c r="BT108" s="157">
        <f t="shared" si="92"/>
        <v>5.6172112247962848E-2</v>
      </c>
      <c r="BU108" s="157">
        <f t="shared" si="92"/>
        <v>5.3363506635564703E-2</v>
      </c>
      <c r="BV108" s="157">
        <f t="shared" si="93"/>
        <v>5.0695331303786464E-2</v>
      </c>
      <c r="BW108" s="157">
        <f t="shared" si="94"/>
        <v>4.8160564738597138E-2</v>
      </c>
      <c r="BX108" s="157">
        <f t="shared" si="95"/>
        <v>4.5752536501667281E-2</v>
      </c>
      <c r="BY108" s="157">
        <f t="shared" si="96"/>
        <v>4.3464909676583917E-2</v>
      </c>
      <c r="BZ108" s="157">
        <f t="shared" si="97"/>
        <v>4.1291664192754721E-2</v>
      </c>
      <c r="CA108" s="157">
        <f t="shared" si="98"/>
        <v>3.9227080983116981E-2</v>
      </c>
      <c r="CB108" s="157">
        <f t="shared" si="99"/>
        <v>3.726572693396113E-2</v>
      </c>
      <c r="CC108" s="157">
        <f t="shared" si="100"/>
        <v>3.5402440587263072E-2</v>
      </c>
      <c r="CD108" s="157">
        <f t="shared" si="101"/>
        <v>3.3632318557899915E-2</v>
      </c>
      <c r="CE108" s="157">
        <f t="shared" si="102"/>
        <v>3.1950702630004921E-2</v>
      </c>
      <c r="CF108" s="157">
        <f t="shared" si="103"/>
        <v>3.0353167498504672E-2</v>
      </c>
      <c r="CG108" s="157">
        <f t="shared" si="104"/>
        <v>2.8835509123579437E-2</v>
      </c>
      <c r="CH108" s="157">
        <f t="shared" si="105"/>
        <v>2.7393733667400465E-2</v>
      </c>
      <c r="CI108" s="157">
        <f t="shared" si="106"/>
        <v>2.6024046984030439E-2</v>
      </c>
      <c r="CJ108" s="157">
        <f t="shared" si="107"/>
        <v>2.4722844634828916E-2</v>
      </c>
      <c r="CK108" s="157">
        <f t="shared" si="108"/>
        <v>2.3486702403087468E-2</v>
      </c>
      <c r="CL108" s="157">
        <f t="shared" si="109"/>
        <v>2.2312367282933093E-2</v>
      </c>
      <c r="CM108" s="157">
        <f t="shared" si="110"/>
        <v>2.1196748918786437E-2</v>
      </c>
      <c r="CN108" s="157">
        <f t="shared" si="111"/>
        <v>2.0136911472847116E-2</v>
      </c>
      <c r="CO108" s="157">
        <f t="shared" si="112"/>
        <v>1.9130065899204761E-2</v>
      </c>
      <c r="CP108" s="157">
        <f t="shared" si="113"/>
        <v>1.8173562604244523E-2</v>
      </c>
      <c r="CQ108" s="157">
        <f t="shared" si="114"/>
        <v>1.7264884474032297E-2</v>
      </c>
      <c r="CR108" s="157">
        <f t="shared" si="115"/>
        <v>1.6401640250330682E-2</v>
      </c>
      <c r="CS108" s="157">
        <f t="shared" si="116"/>
        <v>1.5581558237814147E-2</v>
      </c>
      <c r="CT108" s="157">
        <f t="shared" si="117"/>
        <v>1.4802480325923439E-2</v>
      </c>
      <c r="CU108" s="157">
        <f t="shared" si="118"/>
        <v>1.4062356309627266E-2</v>
      </c>
      <c r="CV108" s="157">
        <f t="shared" si="119"/>
        <v>1.3359238494145902E-2</v>
      </c>
      <c r="CW108" s="157">
        <f t="shared" si="120"/>
        <v>1.2691276569438607E-2</v>
      </c>
      <c r="CX108" s="157">
        <f t="shared" si="121"/>
        <v>1.2056712740966676E-2</v>
      </c>
      <c r="CY108" s="157">
        <f t="shared" si="122"/>
        <v>1.1453877103918342E-2</v>
      </c>
      <c r="CZ108" s="157">
        <f t="shared" si="123"/>
        <v>1.0881183248722424E-2</v>
      </c>
      <c r="DA108" s="157">
        <f t="shared" si="124"/>
        <v>1.0337124086286302E-2</v>
      </c>
      <c r="DB108" s="157">
        <f t="shared" si="125"/>
        <v>9.8202678819719873E-3</v>
      </c>
      <c r="DC108" s="157">
        <f t="shared" si="126"/>
        <v>9.3292544878733879E-3</v>
      </c>
      <c r="DD108" s="157">
        <f t="shared" si="127"/>
        <v>8.8627917634797188E-3</v>
      </c>
      <c r="DE108" s="157">
        <f t="shared" si="128"/>
        <v>8.4196521753057332E-3</v>
      </c>
      <c r="DF108" s="157">
        <f t="shared" si="129"/>
        <v>7.9986695665404464E-3</v>
      </c>
      <c r="DG108" s="157">
        <f t="shared" si="130"/>
        <v>7.5987360882134236E-3</v>
      </c>
      <c r="DH108" s="157">
        <f t="shared" si="131"/>
        <v>7.2187992838027518E-3</v>
      </c>
      <c r="DI108" s="157">
        <f t="shared" si="132"/>
        <v>6.8578593196126142E-3</v>
      </c>
      <c r="DJ108" s="157">
        <f t="shared" si="133"/>
        <v>6.5149663536319827E-3</v>
      </c>
      <c r="DK108" s="157">
        <f t="shared" si="134"/>
        <v>6.1892180359503831E-3</v>
      </c>
      <c r="DL108" s="157">
        <f t="shared" si="135"/>
        <v>5.8797571341528635E-3</v>
      </c>
      <c r="DM108" s="157">
        <f t="shared" si="136"/>
        <v>5.5857692774452204E-3</v>
      </c>
      <c r="DN108" s="157">
        <f t="shared" si="137"/>
        <v>5.3064808135729596E-3</v>
      </c>
      <c r="DO108" s="157">
        <f t="shared" si="138"/>
        <v>5.0411567728943117E-3</v>
      </c>
      <c r="DP108" s="157">
        <f t="shared" si="139"/>
        <v>4.7890989342495955E-3</v>
      </c>
      <c r="DQ108" s="157">
        <f t="shared" si="140"/>
        <v>4.5496439875371154E-3</v>
      </c>
      <c r="DR108" s="157">
        <f t="shared" si="141"/>
        <v>4.322161788160259E-3</v>
      </c>
      <c r="DS108" s="157">
        <f t="shared" si="142"/>
        <v>4.1060536987522454E-3</v>
      </c>
      <c r="DT108" s="157">
        <f t="shared" si="143"/>
        <v>3.9007510138146331E-3</v>
      </c>
      <c r="DU108" s="157">
        <f t="shared" si="144"/>
        <v>3.7057134631239014E-3</v>
      </c>
      <c r="DV108" s="157">
        <f t="shared" si="145"/>
        <v>3.5204277899677063E-3</v>
      </c>
      <c r="DW108" s="157">
        <f t="shared" si="146"/>
        <v>3.3444064004693208E-3</v>
      </c>
      <c r="DX108" s="157">
        <f t="shared" si="147"/>
        <v>3.1771860804458547E-3</v>
      </c>
      <c r="DY108" s="157">
        <f t="shared" si="148"/>
        <v>3.0183267764235617E-3</v>
      </c>
      <c r="DZ108" s="157">
        <f t="shared" si="149"/>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82"/>
        <v>0.58967496043455159</v>
      </c>
      <c r="S109" s="338"/>
      <c r="T109" s="338"/>
      <c r="U109" s="338"/>
      <c r="V109" s="338"/>
      <c r="W109" s="157">
        <f t="shared" ref="W109:AN109" si="159">+IF(W77=0,W11,IF(W216=1,W11*$Z167,V109*(W$102/V$102)))</f>
        <v>0.56450371289523038</v>
      </c>
      <c r="X109" s="157">
        <f t="shared" si="159"/>
        <v>0.80742718953750414</v>
      </c>
      <c r="Y109" s="157">
        <f t="shared" si="159"/>
        <v>0.9182495125083443</v>
      </c>
      <c r="Z109" s="157">
        <f t="shared" si="159"/>
        <v>1.0442826029982819</v>
      </c>
      <c r="AA109" s="157">
        <f t="shared" si="159"/>
        <v>1.1536835819900664</v>
      </c>
      <c r="AB109" s="157">
        <f t="shared" si="159"/>
        <v>1.2745456100982464</v>
      </c>
      <c r="AC109" s="157">
        <f t="shared" si="159"/>
        <v>1.3800747491160248</v>
      </c>
      <c r="AD109" s="157">
        <f t="shared" si="159"/>
        <v>1.4943414327878348</v>
      </c>
      <c r="AE109" s="157">
        <f t="shared" si="159"/>
        <v>1.1694459315207379</v>
      </c>
      <c r="AF109" s="157">
        <f t="shared" si="159"/>
        <v>1.0522028275201363</v>
      </c>
      <c r="AG109" s="157">
        <f t="shared" si="159"/>
        <v>0.94604623453311576</v>
      </c>
      <c r="AH109" s="157">
        <f t="shared" si="159"/>
        <v>0.8547810782215628</v>
      </c>
      <c r="AI109" s="157">
        <f t="shared" si="159"/>
        <v>0.77619550472103094</v>
      </c>
      <c r="AJ109" s="157">
        <f t="shared" si="159"/>
        <v>0.70857269234046549</v>
      </c>
      <c r="AK109" s="157">
        <f t="shared" si="159"/>
        <v>0.65050677762926257</v>
      </c>
      <c r="AL109" s="157">
        <f t="shared" si="159"/>
        <v>0.60043854360226578</v>
      </c>
      <c r="AM109" s="157">
        <f t="shared" si="159"/>
        <v>0.5574986808971415</v>
      </c>
      <c r="AN109" s="157">
        <f t="shared" si="159"/>
        <v>0.52038518620209528</v>
      </c>
      <c r="AO109" s="157">
        <f t="shared" si="157"/>
        <v>0.48787696014560156</v>
      </c>
      <c r="AP109" s="157">
        <f t="shared" si="151"/>
        <v>0.46348311213832144</v>
      </c>
      <c r="AQ109" s="157">
        <f t="shared" si="151"/>
        <v>0.44030895653140534</v>
      </c>
      <c r="AR109" s="157">
        <f t="shared" si="151"/>
        <v>0.41829350870483506</v>
      </c>
      <c r="AS109" s="157">
        <f t="shared" si="151"/>
        <v>0.39737883326959328</v>
      </c>
      <c r="AT109" s="157">
        <f t="shared" si="151"/>
        <v>0.37750989160611359</v>
      </c>
      <c r="AU109" s="157">
        <f t="shared" si="151"/>
        <v>0.35863439702580791</v>
      </c>
      <c r="AV109" s="157">
        <f t="shared" si="151"/>
        <v>0.34070267717451752</v>
      </c>
      <c r="AW109" s="157">
        <f t="shared" si="151"/>
        <v>0.32366754331579162</v>
      </c>
      <c r="AX109" s="157">
        <f t="shared" si="151"/>
        <v>0.30748416615000201</v>
      </c>
      <c r="AY109" s="157">
        <f t="shared" si="151"/>
        <v>0.29210995784250188</v>
      </c>
      <c r="AZ109" s="157">
        <f t="shared" si="151"/>
        <v>0.27750445995037676</v>
      </c>
      <c r="BA109" s="157">
        <f t="shared" si="151"/>
        <v>0.26362923695285789</v>
      </c>
      <c r="BB109" s="157">
        <f t="shared" si="151"/>
        <v>0.25044777510521499</v>
      </c>
      <c r="BC109" s="157">
        <f t="shared" si="151"/>
        <v>0.23792538634995422</v>
      </c>
      <c r="BD109" s="157">
        <f t="shared" si="151"/>
        <v>0.22602911703245651</v>
      </c>
      <c r="BE109" s="157">
        <f t="shared" si="151"/>
        <v>0.21472766118083367</v>
      </c>
      <c r="BF109" s="157">
        <f t="shared" si="152"/>
        <v>0.20399127812179196</v>
      </c>
      <c r="BG109" s="157">
        <f t="shared" si="152"/>
        <v>0.19379171421570235</v>
      </c>
      <c r="BH109" s="157">
        <f t="shared" si="152"/>
        <v>0.18410212850491722</v>
      </c>
      <c r="BI109" s="157">
        <f t="shared" si="152"/>
        <v>0.17489702207967137</v>
      </c>
      <c r="BJ109" s="157">
        <f t="shared" si="152"/>
        <v>0.1661521709756878</v>
      </c>
      <c r="BK109" s="157">
        <f t="shared" si="152"/>
        <v>0.1578445624269034</v>
      </c>
      <c r="BL109" s="157">
        <f t="shared" si="85"/>
        <v>0.14995233430555821</v>
      </c>
      <c r="BM109" s="157">
        <f t="shared" si="86"/>
        <v>0.14245471759028031</v>
      </c>
      <c r="BN109" s="157">
        <f t="shared" si="87"/>
        <v>0.1353319817107663</v>
      </c>
      <c r="BO109" s="157">
        <f t="shared" si="88"/>
        <v>0.12856538262522799</v>
      </c>
      <c r="BP109" s="157">
        <f t="shared" si="89"/>
        <v>0.12213711349396658</v>
      </c>
      <c r="BQ109" s="157">
        <f t="shared" si="89"/>
        <v>0.11603025781926825</v>
      </c>
      <c r="BR109" s="157">
        <f t="shared" si="90"/>
        <v>0.11022874492830483</v>
      </c>
      <c r="BS109" s="157">
        <f t="shared" si="91"/>
        <v>0.10471730768188958</v>
      </c>
      <c r="BT109" s="157">
        <f t="shared" si="92"/>
        <v>9.9481442297795097E-2</v>
      </c>
      <c r="BU109" s="157">
        <f t="shared" si="92"/>
        <v>9.4507370182905337E-2</v>
      </c>
      <c r="BV109" s="157">
        <f t="shared" si="93"/>
        <v>8.9782001673760062E-2</v>
      </c>
      <c r="BW109" s="157">
        <f t="shared" si="94"/>
        <v>8.5292901590072051E-2</v>
      </c>
      <c r="BX109" s="157">
        <f t="shared" si="95"/>
        <v>8.1028256510568442E-2</v>
      </c>
      <c r="BY109" s="157">
        <f t="shared" si="96"/>
        <v>7.6976843685040014E-2</v>
      </c>
      <c r="BZ109" s="157">
        <f t="shared" si="97"/>
        <v>7.3128001500788006E-2</v>
      </c>
      <c r="CA109" s="157">
        <f t="shared" si="98"/>
        <v>6.9471601425748597E-2</v>
      </c>
      <c r="CB109" s="157">
        <f t="shared" si="99"/>
        <v>6.5998021354461159E-2</v>
      </c>
      <c r="CC109" s="157">
        <f t="shared" si="100"/>
        <v>6.2698120286738102E-2</v>
      </c>
      <c r="CD109" s="157">
        <f t="shared" si="101"/>
        <v>5.9563214272401195E-2</v>
      </c>
      <c r="CE109" s="157">
        <f t="shared" si="102"/>
        <v>5.6585053558781136E-2</v>
      </c>
      <c r="CF109" s="157">
        <f t="shared" si="103"/>
        <v>5.3755800880842079E-2</v>
      </c>
      <c r="CG109" s="157">
        <f t="shared" si="104"/>
        <v>5.1068010836799974E-2</v>
      </c>
      <c r="CH109" s="157">
        <f t="shared" si="105"/>
        <v>4.8514610294959973E-2</v>
      </c>
      <c r="CI109" s="157">
        <f t="shared" si="106"/>
        <v>4.6088879780211971E-2</v>
      </c>
      <c r="CJ109" s="157">
        <f t="shared" si="107"/>
        <v>4.3784435791201372E-2</v>
      </c>
      <c r="CK109" s="157">
        <f t="shared" si="108"/>
        <v>4.1595214001641304E-2</v>
      </c>
      <c r="CL109" s="157">
        <f t="shared" si="109"/>
        <v>3.9515453301559235E-2</v>
      </c>
      <c r="CM109" s="157">
        <f t="shared" si="110"/>
        <v>3.7539680636481269E-2</v>
      </c>
      <c r="CN109" s="157">
        <f t="shared" si="111"/>
        <v>3.5662696604657207E-2</v>
      </c>
      <c r="CO109" s="157">
        <f t="shared" si="112"/>
        <v>3.3879561774424347E-2</v>
      </c>
      <c r="CP109" s="157">
        <f t="shared" si="113"/>
        <v>3.218558368570313E-2</v>
      </c>
      <c r="CQ109" s="157">
        <f t="shared" si="114"/>
        <v>3.0576304501417972E-2</v>
      </c>
      <c r="CR109" s="157">
        <f t="shared" si="115"/>
        <v>2.9047489276347073E-2</v>
      </c>
      <c r="CS109" s="157">
        <f t="shared" si="116"/>
        <v>2.7595114812529718E-2</v>
      </c>
      <c r="CT109" s="157">
        <f t="shared" si="117"/>
        <v>2.621535907190323E-2</v>
      </c>
      <c r="CU109" s="157">
        <f t="shared" si="118"/>
        <v>2.4904591118308068E-2</v>
      </c>
      <c r="CV109" s="157">
        <f t="shared" si="119"/>
        <v>2.3659361562392664E-2</v>
      </c>
      <c r="CW109" s="157">
        <f t="shared" si="120"/>
        <v>2.2476393484273029E-2</v>
      </c>
      <c r="CX109" s="157">
        <f t="shared" si="121"/>
        <v>2.1352573810059377E-2</v>
      </c>
      <c r="CY109" s="157">
        <f t="shared" si="122"/>
        <v>2.0284945119556409E-2</v>
      </c>
      <c r="CZ109" s="157">
        <f t="shared" si="123"/>
        <v>1.9270697863578587E-2</v>
      </c>
      <c r="DA109" s="157">
        <f t="shared" si="124"/>
        <v>1.8307162970399658E-2</v>
      </c>
      <c r="DB109" s="157">
        <f t="shared" si="125"/>
        <v>1.7391804821879676E-2</v>
      </c>
      <c r="DC109" s="157">
        <f t="shared" si="126"/>
        <v>1.6522214580785691E-2</v>
      </c>
      <c r="DD109" s="157">
        <f t="shared" si="127"/>
        <v>1.5696103851746405E-2</v>
      </c>
      <c r="DE109" s="157">
        <f t="shared" si="128"/>
        <v>1.4911298659159085E-2</v>
      </c>
      <c r="DF109" s="157">
        <f t="shared" si="129"/>
        <v>1.416573372620113E-2</v>
      </c>
      <c r="DG109" s="157">
        <f t="shared" si="130"/>
        <v>1.3457447039891074E-2</v>
      </c>
      <c r="DH109" s="157">
        <f t="shared" si="131"/>
        <v>1.2784574687896519E-2</v>
      </c>
      <c r="DI109" s="157">
        <f t="shared" si="132"/>
        <v>1.2145345953501693E-2</v>
      </c>
      <c r="DJ109" s="157">
        <f t="shared" si="133"/>
        <v>1.1538078655826607E-2</v>
      </c>
      <c r="DK109" s="157">
        <f t="shared" si="134"/>
        <v>1.0961174723035276E-2</v>
      </c>
      <c r="DL109" s="157">
        <f t="shared" si="135"/>
        <v>1.0413115986883511E-2</v>
      </c>
      <c r="DM109" s="157">
        <f t="shared" si="136"/>
        <v>9.8924601875393352E-3</v>
      </c>
      <c r="DN109" s="157">
        <f t="shared" si="137"/>
        <v>9.3978371781623677E-3</v>
      </c>
      <c r="DO109" s="157">
        <f t="shared" si="138"/>
        <v>8.9279453192542494E-3</v>
      </c>
      <c r="DP109" s="157">
        <f t="shared" si="139"/>
        <v>8.4815480532915363E-3</v>
      </c>
      <c r="DQ109" s="157">
        <f t="shared" si="140"/>
        <v>8.0574706506269592E-3</v>
      </c>
      <c r="DR109" s="157">
        <f t="shared" si="141"/>
        <v>7.6545971180956105E-3</v>
      </c>
      <c r="DS109" s="157">
        <f t="shared" si="142"/>
        <v>7.2718672621908294E-3</v>
      </c>
      <c r="DT109" s="157">
        <f t="shared" si="143"/>
        <v>6.9082738990812872E-3</v>
      </c>
      <c r="DU109" s="157">
        <f t="shared" si="144"/>
        <v>6.5628602041272223E-3</v>
      </c>
      <c r="DV109" s="157">
        <f t="shared" si="145"/>
        <v>6.234717193920861E-3</v>
      </c>
      <c r="DW109" s="157">
        <f t="shared" si="146"/>
        <v>5.9229813342248179E-3</v>
      </c>
      <c r="DX109" s="157">
        <f t="shared" si="147"/>
        <v>5.6268322675135764E-3</v>
      </c>
      <c r="DY109" s="157">
        <f t="shared" si="148"/>
        <v>5.3454906541378971E-3</v>
      </c>
      <c r="DZ109" s="157">
        <f t="shared" si="149"/>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82"/>
        <v>0.19137708401697254</v>
      </c>
      <c r="S110" s="338"/>
      <c r="T110" s="338"/>
      <c r="U110" s="338"/>
      <c r="V110" s="338"/>
      <c r="W110" s="157">
        <f t="shared" ref="W110:AN110" si="160">+IF(W78=0,W12,IF(W217=1,W12*$Z168,V110*(W$102/V$102)))</f>
        <v>0.27175340474303866</v>
      </c>
      <c r="X110" s="157">
        <f t="shared" si="160"/>
        <v>0.2440378886848312</v>
      </c>
      <c r="Y110" s="157">
        <f t="shared" si="160"/>
        <v>0.29387641789014829</v>
      </c>
      <c r="Z110" s="157">
        <f t="shared" si="160"/>
        <v>0.35389319854131812</v>
      </c>
      <c r="AA110" s="157">
        <f t="shared" si="160"/>
        <v>0.41301044572648205</v>
      </c>
      <c r="AB110" s="157">
        <f t="shared" si="160"/>
        <v>0.48200312688199881</v>
      </c>
      <c r="AC110" s="157">
        <f t="shared" si="160"/>
        <v>0.54931655617286157</v>
      </c>
      <c r="AD110" s="157">
        <f t="shared" si="160"/>
        <v>0.62603054224477039</v>
      </c>
      <c r="AE110" s="157">
        <f t="shared" si="160"/>
        <v>0.6891755174498525</v>
      </c>
      <c r="AF110" s="157">
        <f t="shared" si="160"/>
        <v>0.75868965138535882</v>
      </c>
      <c r="AG110" s="157">
        <f t="shared" si="160"/>
        <v>0.81602001637663124</v>
      </c>
      <c r="AH110" s="157">
        <f t="shared" si="160"/>
        <v>0.87768254899933362</v>
      </c>
      <c r="AI110" s="157">
        <f t="shared" si="160"/>
        <v>0.79699149462079588</v>
      </c>
      <c r="AJ110" s="157">
        <f t="shared" si="160"/>
        <v>0.72755691791705857</v>
      </c>
      <c r="AK110" s="157">
        <f t="shared" si="160"/>
        <v>0.66793528925426704</v>
      </c>
      <c r="AL110" s="157">
        <f t="shared" si="160"/>
        <v>0.61652561678451767</v>
      </c>
      <c r="AM110" s="157">
        <f t="shared" si="160"/>
        <v>0.57243530042991753</v>
      </c>
      <c r="AN110" s="157">
        <f t="shared" si="160"/>
        <v>0.53432745333766118</v>
      </c>
      <c r="AO110" s="157">
        <f t="shared" si="157"/>
        <v>0.50094826019024996</v>
      </c>
      <c r="AP110" s="157">
        <f t="shared" si="151"/>
        <v>0.47590084718073744</v>
      </c>
      <c r="AQ110" s="157">
        <f t="shared" si="151"/>
        <v>0.45210580482170054</v>
      </c>
      <c r="AR110" s="157">
        <f t="shared" si="151"/>
        <v>0.4295005145806155</v>
      </c>
      <c r="AS110" s="157">
        <f t="shared" si="151"/>
        <v>0.40802548885158468</v>
      </c>
      <c r="AT110" s="157">
        <f t="shared" si="151"/>
        <v>0.38762421440900541</v>
      </c>
      <c r="AU110" s="157">
        <f t="shared" si="151"/>
        <v>0.36824300368855512</v>
      </c>
      <c r="AV110" s="157">
        <f t="shared" si="151"/>
        <v>0.34983085350412735</v>
      </c>
      <c r="AW110" s="157">
        <f t="shared" si="151"/>
        <v>0.33233931082892099</v>
      </c>
      <c r="AX110" s="157">
        <f t="shared" si="151"/>
        <v>0.31572234528747495</v>
      </c>
      <c r="AY110" s="157">
        <f t="shared" si="151"/>
        <v>0.29993622802310116</v>
      </c>
      <c r="AZ110" s="157">
        <f t="shared" si="151"/>
        <v>0.28493941662194611</v>
      </c>
      <c r="BA110" s="157">
        <f t="shared" si="151"/>
        <v>0.27069244579084878</v>
      </c>
      <c r="BB110" s="157">
        <f t="shared" si="151"/>
        <v>0.25715782350130634</v>
      </c>
      <c r="BC110" s="157">
        <f t="shared" si="151"/>
        <v>0.244299932326241</v>
      </c>
      <c r="BD110" s="157">
        <f t="shared" si="151"/>
        <v>0.23208493570992894</v>
      </c>
      <c r="BE110" s="157">
        <f t="shared" si="151"/>
        <v>0.22048068892443248</v>
      </c>
      <c r="BF110" s="157">
        <f t="shared" si="152"/>
        <v>0.20945665447821085</v>
      </c>
      <c r="BG110" s="157">
        <f t="shared" si="152"/>
        <v>0.19898382175430029</v>
      </c>
      <c r="BH110" s="157">
        <f t="shared" si="152"/>
        <v>0.18903463066658527</v>
      </c>
      <c r="BI110" s="157">
        <f t="shared" si="152"/>
        <v>0.17958289913325601</v>
      </c>
      <c r="BJ110" s="157">
        <f t="shared" si="152"/>
        <v>0.17060375417659321</v>
      </c>
      <c r="BK110" s="157">
        <f t="shared" si="152"/>
        <v>0.16207356646776355</v>
      </c>
      <c r="BL110" s="157">
        <f t="shared" si="85"/>
        <v>0.15396988814437537</v>
      </c>
      <c r="BM110" s="157">
        <f t="shared" si="86"/>
        <v>0.14627139373715659</v>
      </c>
      <c r="BN110" s="157">
        <f t="shared" si="87"/>
        <v>0.13895782405029874</v>
      </c>
      <c r="BO110" s="157">
        <f t="shared" si="88"/>
        <v>0.13200993284778381</v>
      </c>
      <c r="BP110" s="157">
        <f t="shared" si="89"/>
        <v>0.1254094362053946</v>
      </c>
      <c r="BQ110" s="157">
        <f t="shared" si="89"/>
        <v>0.11913896439512486</v>
      </c>
      <c r="BR110" s="157">
        <f t="shared" si="90"/>
        <v>0.11318201617536862</v>
      </c>
      <c r="BS110" s="157">
        <f t="shared" si="91"/>
        <v>0.10752291536660018</v>
      </c>
      <c r="BT110" s="157">
        <f t="shared" si="92"/>
        <v>0.10214676959827017</v>
      </c>
      <c r="BU110" s="157">
        <f t="shared" si="92"/>
        <v>9.7039431118356653E-2</v>
      </c>
      <c r="BV110" s="157">
        <f t="shared" si="93"/>
        <v>9.2187459562438817E-2</v>
      </c>
      <c r="BW110" s="157">
        <f t="shared" si="94"/>
        <v>8.7578086584316872E-2</v>
      </c>
      <c r="BX110" s="157">
        <f t="shared" si="95"/>
        <v>8.319918225510102E-2</v>
      </c>
      <c r="BY110" s="157">
        <f t="shared" si="96"/>
        <v>7.903922314234596E-2</v>
      </c>
      <c r="BZ110" s="157">
        <f t="shared" si="97"/>
        <v>7.5087261985228665E-2</v>
      </c>
      <c r="CA110" s="157">
        <f t="shared" si="98"/>
        <v>7.1332898885967222E-2</v>
      </c>
      <c r="CB110" s="157">
        <f t="shared" si="99"/>
        <v>6.7766253941668853E-2</v>
      </c>
      <c r="CC110" s="157">
        <f t="shared" si="100"/>
        <v>6.4377941244585402E-2</v>
      </c>
      <c r="CD110" s="157">
        <f t="shared" si="101"/>
        <v>6.1159044182356126E-2</v>
      </c>
      <c r="CE110" s="157">
        <f t="shared" si="102"/>
        <v>5.8101091973238317E-2</v>
      </c>
      <c r="CF110" s="157">
        <f t="shared" si="103"/>
        <v>5.5196037374576401E-2</v>
      </c>
      <c r="CG110" s="157">
        <f t="shared" si="104"/>
        <v>5.2436235505847577E-2</v>
      </c>
      <c r="CH110" s="157">
        <f t="shared" si="105"/>
        <v>4.9814423730555196E-2</v>
      </c>
      <c r="CI110" s="157">
        <f t="shared" si="106"/>
        <v>4.7323702544027436E-2</v>
      </c>
      <c r="CJ110" s="157">
        <f t="shared" si="107"/>
        <v>4.4957517416826062E-2</v>
      </c>
      <c r="CK110" s="157">
        <f t="shared" si="108"/>
        <v>4.2709641545984757E-2</v>
      </c>
      <c r="CL110" s="157">
        <f t="shared" si="109"/>
        <v>4.0574159468685519E-2</v>
      </c>
      <c r="CM110" s="157">
        <f t="shared" si="110"/>
        <v>3.8545451495251244E-2</v>
      </c>
      <c r="CN110" s="157">
        <f t="shared" si="111"/>
        <v>3.661817892048868E-2</v>
      </c>
      <c r="CO110" s="157">
        <f t="shared" si="112"/>
        <v>3.4787269974464241E-2</v>
      </c>
      <c r="CP110" s="157">
        <f t="shared" si="113"/>
        <v>3.3047906475741025E-2</v>
      </c>
      <c r="CQ110" s="157">
        <f t="shared" si="114"/>
        <v>3.1395511151953971E-2</v>
      </c>
      <c r="CR110" s="157">
        <f t="shared" si="115"/>
        <v>2.9825735594356272E-2</v>
      </c>
      <c r="CS110" s="157">
        <f t="shared" si="116"/>
        <v>2.8334448814638456E-2</v>
      </c>
      <c r="CT110" s="157">
        <f t="shared" si="117"/>
        <v>2.691772637390653E-2</v>
      </c>
      <c r="CU110" s="157">
        <f t="shared" si="118"/>
        <v>2.5571840055211202E-2</v>
      </c>
      <c r="CV110" s="157">
        <f t="shared" si="119"/>
        <v>2.4293248052450641E-2</v>
      </c>
      <c r="CW110" s="157">
        <f t="shared" si="120"/>
        <v>2.3078585649828107E-2</v>
      </c>
      <c r="CX110" s="157">
        <f t="shared" si="121"/>
        <v>2.19246563673367E-2</v>
      </c>
      <c r="CY110" s="157">
        <f t="shared" si="122"/>
        <v>2.0828423548969865E-2</v>
      </c>
      <c r="CZ110" s="157">
        <f t="shared" si="123"/>
        <v>1.9787002371521371E-2</v>
      </c>
      <c r="DA110" s="157">
        <f t="shared" si="124"/>
        <v>1.8797652252945302E-2</v>
      </c>
      <c r="DB110" s="157">
        <f t="shared" si="125"/>
        <v>1.7857769640298036E-2</v>
      </c>
      <c r="DC110" s="157">
        <f t="shared" si="126"/>
        <v>1.6964881158283134E-2</v>
      </c>
      <c r="DD110" s="157">
        <f t="shared" si="127"/>
        <v>1.6116637100368977E-2</v>
      </c>
      <c r="DE110" s="157">
        <f t="shared" si="128"/>
        <v>1.5310805245350527E-2</v>
      </c>
      <c r="DF110" s="157">
        <f t="shared" si="129"/>
        <v>1.4545264983082999E-2</v>
      </c>
      <c r="DG110" s="157">
        <f t="shared" si="130"/>
        <v>1.3818001733928848E-2</v>
      </c>
      <c r="DH110" s="157">
        <f t="shared" si="131"/>
        <v>1.3127101647232405E-2</v>
      </c>
      <c r="DI110" s="157">
        <f t="shared" si="132"/>
        <v>1.2470746564870785E-2</v>
      </c>
      <c r="DJ110" s="157">
        <f t="shared" si="133"/>
        <v>1.1847209236627245E-2</v>
      </c>
      <c r="DK110" s="157">
        <f t="shared" si="134"/>
        <v>1.1254848774795882E-2</v>
      </c>
      <c r="DL110" s="157">
        <f t="shared" si="135"/>
        <v>1.0692106336056087E-2</v>
      </c>
      <c r="DM110" s="157">
        <f t="shared" si="136"/>
        <v>1.0157501019253282E-2</v>
      </c>
      <c r="DN110" s="157">
        <f t="shared" si="137"/>
        <v>9.649625968290618E-3</v>
      </c>
      <c r="DO110" s="157">
        <f t="shared" si="138"/>
        <v>9.1671446698760872E-3</v>
      </c>
      <c r="DP110" s="157">
        <f t="shared" si="139"/>
        <v>8.7087874363822818E-3</v>
      </c>
      <c r="DQ110" s="157">
        <f t="shared" si="140"/>
        <v>8.2733480645631671E-3</v>
      </c>
      <c r="DR110" s="157">
        <f t="shared" si="141"/>
        <v>7.8596806613350084E-3</v>
      </c>
      <c r="DS110" s="157">
        <f t="shared" si="142"/>
        <v>7.4666966282682578E-3</v>
      </c>
      <c r="DT110" s="157">
        <f t="shared" si="143"/>
        <v>7.0933617968548445E-3</v>
      </c>
      <c r="DU110" s="157">
        <f t="shared" si="144"/>
        <v>6.7386937070121021E-3</v>
      </c>
      <c r="DV110" s="157">
        <f t="shared" si="145"/>
        <v>6.4017590216614963E-3</v>
      </c>
      <c r="DW110" s="157">
        <f t="shared" si="146"/>
        <v>6.081671070578421E-3</v>
      </c>
      <c r="DX110" s="157">
        <f t="shared" si="147"/>
        <v>5.7775875170494994E-3</v>
      </c>
      <c r="DY110" s="157">
        <f t="shared" si="148"/>
        <v>5.4887081411970238E-3</v>
      </c>
      <c r="DZ110" s="157">
        <f t="shared" si="149"/>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82"/>
        <v>0.41227239850714797</v>
      </c>
      <c r="S111" s="338"/>
      <c r="T111" s="338"/>
      <c r="U111" s="338"/>
      <c r="V111" s="338"/>
      <c r="W111" s="157">
        <f t="shared" ref="W111:AN111" si="161">+IF(W79=0,W13,IF(W218=1,W13*$Z169,V111*(W$102/V$102)))</f>
        <v>0.83681045236235274</v>
      </c>
      <c r="X111" s="157">
        <f t="shared" si="161"/>
        <v>0.53297093331331402</v>
      </c>
      <c r="Y111" s="157">
        <f t="shared" si="161"/>
        <v>0.60026593145636786</v>
      </c>
      <c r="Z111" s="157">
        <f t="shared" si="161"/>
        <v>0.67605785971701871</v>
      </c>
      <c r="AA111" s="157">
        <f t="shared" si="161"/>
        <v>0.59563869866602226</v>
      </c>
      <c r="AB111" s="157">
        <f t="shared" si="161"/>
        <v>0.53219249351146902</v>
      </c>
      <c r="AC111" s="157">
        <f t="shared" si="161"/>
        <v>0.45924794523153384</v>
      </c>
      <c r="AD111" s="157">
        <f t="shared" si="161"/>
        <v>0.3826106878161033</v>
      </c>
      <c r="AE111" s="157">
        <f t="shared" si="161"/>
        <v>0.29942455077896551</v>
      </c>
      <c r="AF111" s="157">
        <f t="shared" si="161"/>
        <v>0.26940566508182101</v>
      </c>
      <c r="AG111" s="157">
        <f t="shared" si="161"/>
        <v>0.24222536600973824</v>
      </c>
      <c r="AH111" s="157">
        <f t="shared" si="161"/>
        <v>0.21885786547482852</v>
      </c>
      <c r="AI111" s="157">
        <f t="shared" si="161"/>
        <v>0.19873684114281404</v>
      </c>
      <c r="AJ111" s="157">
        <f t="shared" si="161"/>
        <v>0.18142271855389636</v>
      </c>
      <c r="AK111" s="157">
        <f t="shared" si="161"/>
        <v>0.16655554089364952</v>
      </c>
      <c r="AL111" s="157">
        <f t="shared" si="161"/>
        <v>0.15373608675921629</v>
      </c>
      <c r="AM111" s="157">
        <f t="shared" si="161"/>
        <v>0.14274177846804728</v>
      </c>
      <c r="AN111" s="157">
        <f t="shared" si="161"/>
        <v>0.13323925152141808</v>
      </c>
      <c r="AO111" s="157">
        <f t="shared" si="157"/>
        <v>0.12491585603879925</v>
      </c>
      <c r="AP111" s="157">
        <f t="shared" si="151"/>
        <v>0.11867006323685927</v>
      </c>
      <c r="AQ111" s="157">
        <f t="shared" si="151"/>
        <v>0.11273656007501631</v>
      </c>
      <c r="AR111" s="157">
        <f t="shared" si="151"/>
        <v>0.1070997320712655</v>
      </c>
      <c r="AS111" s="157">
        <f t="shared" si="151"/>
        <v>0.10174474546770222</v>
      </c>
      <c r="AT111" s="157">
        <f t="shared" si="151"/>
        <v>9.6657508194317107E-2</v>
      </c>
      <c r="AU111" s="157">
        <f t="shared" si="151"/>
        <v>9.1824632784601248E-2</v>
      </c>
      <c r="AV111" s="157">
        <f t="shared" si="151"/>
        <v>8.7233401145371176E-2</v>
      </c>
      <c r="AW111" s="157">
        <f t="shared" si="151"/>
        <v>8.2871731088102613E-2</v>
      </c>
      <c r="AX111" s="157">
        <f t="shared" si="151"/>
        <v>7.8728144533697475E-2</v>
      </c>
      <c r="AY111" s="157">
        <f t="shared" si="151"/>
        <v>7.4791737307012593E-2</v>
      </c>
      <c r="AZ111" s="157">
        <f t="shared" si="151"/>
        <v>7.1052150441661965E-2</v>
      </c>
      <c r="BA111" s="157">
        <f t="shared" si="151"/>
        <v>6.7499542919578867E-2</v>
      </c>
      <c r="BB111" s="157">
        <f t="shared" si="151"/>
        <v>6.4124565773599915E-2</v>
      </c>
      <c r="BC111" s="157">
        <f t="shared" si="151"/>
        <v>6.0918337484919913E-2</v>
      </c>
      <c r="BD111" s="157">
        <f t="shared" si="151"/>
        <v>5.7872420610673915E-2</v>
      </c>
      <c r="BE111" s="157">
        <f t="shared" si="151"/>
        <v>5.4978799580140215E-2</v>
      </c>
      <c r="BF111" s="157">
        <f t="shared" si="152"/>
        <v>5.2229859601133202E-2</v>
      </c>
      <c r="BG111" s="157">
        <f t="shared" si="152"/>
        <v>4.9618366621076541E-2</v>
      </c>
      <c r="BH111" s="157">
        <f t="shared" si="152"/>
        <v>4.7137448290022713E-2</v>
      </c>
      <c r="BI111" s="157">
        <f t="shared" si="152"/>
        <v>4.4780575875521575E-2</v>
      </c>
      <c r="BJ111" s="157">
        <f t="shared" si="152"/>
        <v>4.2541547081745491E-2</v>
      </c>
      <c r="BK111" s="157">
        <f t="shared" si="152"/>
        <v>4.0414469727658213E-2</v>
      </c>
      <c r="BL111" s="157">
        <f t="shared" si="85"/>
        <v>3.8393746241275298E-2</v>
      </c>
      <c r="BM111" s="157">
        <f t="shared" si="86"/>
        <v>3.6474058929211531E-2</v>
      </c>
      <c r="BN111" s="157">
        <f t="shared" si="87"/>
        <v>3.4650355982750951E-2</v>
      </c>
      <c r="BO111" s="157">
        <f t="shared" si="88"/>
        <v>3.29178381836134E-2</v>
      </c>
      <c r="BP111" s="157">
        <f t="shared" si="89"/>
        <v>3.1271946274432728E-2</v>
      </c>
      <c r="BQ111" s="157">
        <f t="shared" si="89"/>
        <v>2.970834896071109E-2</v>
      </c>
      <c r="BR111" s="157">
        <f t="shared" si="90"/>
        <v>2.8222931512675534E-2</v>
      </c>
      <c r="BS111" s="157">
        <f t="shared" si="91"/>
        <v>2.6811784937041755E-2</v>
      </c>
      <c r="BT111" s="157">
        <f t="shared" si="92"/>
        <v>2.5471195690189664E-2</v>
      </c>
      <c r="BU111" s="157">
        <f t="shared" si="92"/>
        <v>2.4197635905680179E-2</v>
      </c>
      <c r="BV111" s="157">
        <f t="shared" si="93"/>
        <v>2.2987754110396167E-2</v>
      </c>
      <c r="BW111" s="157">
        <f t="shared" si="94"/>
        <v>2.1838366404876356E-2</v>
      </c>
      <c r="BX111" s="157">
        <f t="shared" si="95"/>
        <v>2.0746448084632538E-2</v>
      </c>
      <c r="BY111" s="157">
        <f t="shared" si="96"/>
        <v>1.970912568040091E-2</v>
      </c>
      <c r="BZ111" s="157">
        <f t="shared" si="97"/>
        <v>1.8723669396380864E-2</v>
      </c>
      <c r="CA111" s="157">
        <f t="shared" si="98"/>
        <v>1.7787485926561819E-2</v>
      </c>
      <c r="CB111" s="157">
        <f t="shared" si="99"/>
        <v>1.6898111630233727E-2</v>
      </c>
      <c r="CC111" s="157">
        <f t="shared" si="100"/>
        <v>1.6053206048722041E-2</v>
      </c>
      <c r="CD111" s="157">
        <f t="shared" si="101"/>
        <v>1.5250545746285938E-2</v>
      </c>
      <c r="CE111" s="157">
        <f t="shared" si="102"/>
        <v>1.448801845897164E-2</v>
      </c>
      <c r="CF111" s="157">
        <f t="shared" si="103"/>
        <v>1.3763617536023058E-2</v>
      </c>
      <c r="CG111" s="157">
        <f t="shared" si="104"/>
        <v>1.3075436659221904E-2</v>
      </c>
      <c r="CH111" s="157">
        <f t="shared" si="105"/>
        <v>1.2421664826260809E-2</v>
      </c>
      <c r="CI111" s="157">
        <f t="shared" si="106"/>
        <v>1.1800581584947768E-2</v>
      </c>
      <c r="CJ111" s="157">
        <f t="shared" si="107"/>
        <v>1.121055250570038E-2</v>
      </c>
      <c r="CK111" s="157">
        <f t="shared" si="108"/>
        <v>1.065002488041536E-2</v>
      </c>
      <c r="CL111" s="157">
        <f t="shared" si="109"/>
        <v>1.0117523636394591E-2</v>
      </c>
      <c r="CM111" s="157">
        <f t="shared" si="110"/>
        <v>9.6116474545748613E-3</v>
      </c>
      <c r="CN111" s="157">
        <f t="shared" si="111"/>
        <v>9.1310650818461174E-3</v>
      </c>
      <c r="CO111" s="157">
        <f t="shared" si="112"/>
        <v>8.674511827753811E-3</v>
      </c>
      <c r="CP111" s="157">
        <f t="shared" si="113"/>
        <v>8.2407862363661193E-3</v>
      </c>
      <c r="CQ111" s="157">
        <f t="shared" si="114"/>
        <v>7.8287469245478126E-3</v>
      </c>
      <c r="CR111" s="157">
        <f t="shared" si="115"/>
        <v>7.4373095783204215E-3</v>
      </c>
      <c r="CS111" s="157">
        <f t="shared" si="116"/>
        <v>7.0654440994044002E-3</v>
      </c>
      <c r="CT111" s="157">
        <f t="shared" si="117"/>
        <v>6.7121718944341798E-3</v>
      </c>
      <c r="CU111" s="157">
        <f t="shared" si="118"/>
        <v>6.3765632997124701E-3</v>
      </c>
      <c r="CV111" s="157">
        <f t="shared" si="119"/>
        <v>6.0577351347268467E-3</v>
      </c>
      <c r="CW111" s="157">
        <f t="shared" si="120"/>
        <v>5.7548483779905043E-3</v>
      </c>
      <c r="CX111" s="157">
        <f t="shared" si="121"/>
        <v>5.4671059590909784E-3</v>
      </c>
      <c r="CY111" s="157">
        <f t="shared" si="122"/>
        <v>5.193750661136429E-3</v>
      </c>
      <c r="CZ111" s="157">
        <f t="shared" si="123"/>
        <v>4.9340631280796075E-3</v>
      </c>
      <c r="DA111" s="157">
        <f t="shared" si="124"/>
        <v>4.6873599716756266E-3</v>
      </c>
      <c r="DB111" s="157">
        <f t="shared" si="125"/>
        <v>4.4529919730918448E-3</v>
      </c>
      <c r="DC111" s="157">
        <f t="shared" si="126"/>
        <v>4.2303423744372527E-3</v>
      </c>
      <c r="DD111" s="157">
        <f t="shared" si="127"/>
        <v>4.01882525571539E-3</v>
      </c>
      <c r="DE111" s="157">
        <f t="shared" si="128"/>
        <v>3.8178839929296202E-3</v>
      </c>
      <c r="DF111" s="157">
        <f t="shared" si="129"/>
        <v>3.626989793283139E-3</v>
      </c>
      <c r="DG111" s="157">
        <f t="shared" si="130"/>
        <v>3.4456403036189818E-3</v>
      </c>
      <c r="DH111" s="157">
        <f t="shared" si="131"/>
        <v>3.2733582884380327E-3</v>
      </c>
      <c r="DI111" s="157">
        <f t="shared" si="132"/>
        <v>3.109690374016131E-3</v>
      </c>
      <c r="DJ111" s="157">
        <f t="shared" si="133"/>
        <v>2.9542058553153243E-3</v>
      </c>
      <c r="DK111" s="157">
        <f t="shared" si="134"/>
        <v>2.8064955625495581E-3</v>
      </c>
      <c r="DL111" s="157">
        <f t="shared" si="135"/>
        <v>2.6661707844220801E-3</v>
      </c>
      <c r="DM111" s="157">
        <f t="shared" si="136"/>
        <v>2.5328622452009762E-3</v>
      </c>
      <c r="DN111" s="157">
        <f t="shared" si="137"/>
        <v>2.4062191329409272E-3</v>
      </c>
      <c r="DO111" s="157">
        <f t="shared" si="138"/>
        <v>2.2859081762938807E-3</v>
      </c>
      <c r="DP111" s="157">
        <f t="shared" si="139"/>
        <v>2.1716127674791864E-3</v>
      </c>
      <c r="DQ111" s="157">
        <f t="shared" si="140"/>
        <v>2.0630321291052272E-3</v>
      </c>
      <c r="DR111" s="157">
        <f t="shared" si="141"/>
        <v>1.9598805226499656E-3</v>
      </c>
      <c r="DS111" s="157">
        <f t="shared" si="142"/>
        <v>1.8618864965174672E-3</v>
      </c>
      <c r="DT111" s="157">
        <f t="shared" si="143"/>
        <v>1.7687921716915938E-3</v>
      </c>
      <c r="DU111" s="157">
        <f t="shared" si="144"/>
        <v>1.6803525631070141E-3</v>
      </c>
      <c r="DV111" s="157">
        <f t="shared" si="145"/>
        <v>1.5963349349516634E-3</v>
      </c>
      <c r="DW111" s="157">
        <f t="shared" si="146"/>
        <v>1.5165181882040803E-3</v>
      </c>
      <c r="DX111" s="157">
        <f t="shared" si="147"/>
        <v>1.4406922787938762E-3</v>
      </c>
      <c r="DY111" s="157">
        <f t="shared" si="148"/>
        <v>1.3686576648541822E-3</v>
      </c>
      <c r="DZ111" s="157">
        <f t="shared" si="149"/>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82"/>
        <v>0.54177826149727892</v>
      </c>
      <c r="S112" s="338"/>
      <c r="T112" s="338"/>
      <c r="U112" s="338"/>
      <c r="V112" s="338"/>
      <c r="W112" s="157">
        <f t="shared" ref="W112:AN112" si="162">+IF(W80=0,W14,IF(W219=1,W14*$Z170,V112*(W$102/V$102)))</f>
        <v>0.58200510636430225</v>
      </c>
      <c r="X112" s="157">
        <f t="shared" si="162"/>
        <v>0.56968410834355332</v>
      </c>
      <c r="Y112" s="157">
        <f t="shared" si="162"/>
        <v>0.57709727699448232</v>
      </c>
      <c r="Z112" s="157">
        <f t="shared" si="162"/>
        <v>0.55679019167974442</v>
      </c>
      <c r="AA112" s="157">
        <f t="shared" si="162"/>
        <v>0.4905582864474749</v>
      </c>
      <c r="AB112" s="157">
        <f t="shared" si="162"/>
        <v>0.43830502998190735</v>
      </c>
      <c r="AC112" s="157">
        <f t="shared" si="162"/>
        <v>0.37822909352910455</v>
      </c>
      <c r="AD112" s="157">
        <f t="shared" si="162"/>
        <v>0.3151119022520022</v>
      </c>
      <c r="AE112" s="157">
        <f t="shared" si="162"/>
        <v>0.24660116087049871</v>
      </c>
      <c r="AF112" s="157">
        <f t="shared" si="162"/>
        <v>0.22187809777598549</v>
      </c>
      <c r="AG112" s="157">
        <f t="shared" si="162"/>
        <v>0.19949284818123578</v>
      </c>
      <c r="AH112" s="157">
        <f t="shared" si="162"/>
        <v>0.18024775707711799</v>
      </c>
      <c r="AI112" s="157">
        <f t="shared" si="162"/>
        <v>0.16367641065522368</v>
      </c>
      <c r="AJ112" s="157">
        <f t="shared" si="162"/>
        <v>0.14941678258273108</v>
      </c>
      <c r="AK112" s="157">
        <f t="shared" si="162"/>
        <v>0.13717241831685215</v>
      </c>
      <c r="AL112" s="157">
        <f t="shared" si="162"/>
        <v>0.12661452564220971</v>
      </c>
      <c r="AM112" s="157">
        <f t="shared" si="162"/>
        <v>0.11755979322124722</v>
      </c>
      <c r="AN112" s="157">
        <f t="shared" si="162"/>
        <v>0.10973366750728797</v>
      </c>
      <c r="AO112" s="157">
        <f t="shared" si="157"/>
        <v>0.10287865517427035</v>
      </c>
      <c r="AP112" s="157">
        <f t="shared" si="151"/>
        <v>9.7734722415556821E-2</v>
      </c>
      <c r="AQ112" s="157">
        <f t="shared" si="151"/>
        <v>9.2847986294778972E-2</v>
      </c>
      <c r="AR112" s="157">
        <f t="shared" si="151"/>
        <v>8.8205586980040024E-2</v>
      </c>
      <c r="AS112" s="157">
        <f t="shared" si="151"/>
        <v>8.3795307631038013E-2</v>
      </c>
      <c r="AT112" s="157">
        <f t="shared" si="151"/>
        <v>7.9605542249486114E-2</v>
      </c>
      <c r="AU112" s="157">
        <f t="shared" si="151"/>
        <v>7.5625265137011802E-2</v>
      </c>
      <c r="AV112" s="157">
        <f t="shared" si="151"/>
        <v>7.1844001880161212E-2</v>
      </c>
      <c r="AW112" s="157">
        <f t="shared" si="151"/>
        <v>6.8251801786153143E-2</v>
      </c>
      <c r="AX112" s="157">
        <f t="shared" si="151"/>
        <v>6.4839211696845478E-2</v>
      </c>
      <c r="AY112" s="157">
        <f t="shared" si="151"/>
        <v>6.1597251112003204E-2</v>
      </c>
      <c r="AZ112" s="157">
        <f t="shared" si="151"/>
        <v>5.8517388556403038E-2</v>
      </c>
      <c r="BA112" s="157">
        <f t="shared" si="151"/>
        <v>5.5591519128582886E-2</v>
      </c>
      <c r="BB112" s="157">
        <f t="shared" si="151"/>
        <v>5.2811943172153743E-2</v>
      </c>
      <c r="BC112" s="157">
        <f t="shared" si="151"/>
        <v>5.0171346013546052E-2</v>
      </c>
      <c r="BD112" s="157">
        <f t="shared" si="151"/>
        <v>4.7662778712868746E-2</v>
      </c>
      <c r="BE112" s="157">
        <f t="shared" si="151"/>
        <v>4.5279639777225308E-2</v>
      </c>
      <c r="BF112" s="157">
        <f t="shared" si="152"/>
        <v>4.301565778836404E-2</v>
      </c>
      <c r="BG112" s="157">
        <f t="shared" si="152"/>
        <v>4.0864874898945837E-2</v>
      </c>
      <c r="BH112" s="157">
        <f t="shared" si="152"/>
        <v>3.8821631153998545E-2</v>
      </c>
      <c r="BI112" s="157">
        <f t="shared" si="152"/>
        <v>3.6880549596298613E-2</v>
      </c>
      <c r="BJ112" s="157">
        <f t="shared" si="152"/>
        <v>3.5036522116483684E-2</v>
      </c>
      <c r="BK112" s="157">
        <f t="shared" si="152"/>
        <v>3.3284696010659497E-2</v>
      </c>
      <c r="BL112" s="157">
        <f t="shared" si="85"/>
        <v>3.1620461210126523E-2</v>
      </c>
      <c r="BM112" s="157">
        <f t="shared" si="86"/>
        <v>3.0039438149620196E-2</v>
      </c>
      <c r="BN112" s="157">
        <f t="shared" si="87"/>
        <v>2.8537466242139185E-2</v>
      </c>
      <c r="BO112" s="157">
        <f t="shared" si="88"/>
        <v>2.7110592930032224E-2</v>
      </c>
      <c r="BP112" s="157">
        <f t="shared" si="89"/>
        <v>2.575506328353061E-2</v>
      </c>
      <c r="BQ112" s="157">
        <f t="shared" si="89"/>
        <v>2.4467310119354078E-2</v>
      </c>
      <c r="BR112" s="157">
        <f t="shared" si="90"/>
        <v>2.3243944613386372E-2</v>
      </c>
      <c r="BS112" s="157">
        <f t="shared" si="91"/>
        <v>2.2081747382717051E-2</v>
      </c>
      <c r="BT112" s="157">
        <f t="shared" si="92"/>
        <v>2.0977660013581197E-2</v>
      </c>
      <c r="BU112" s="157">
        <f t="shared" si="92"/>
        <v>1.9928777012902136E-2</v>
      </c>
      <c r="BV112" s="157">
        <f t="shared" si="93"/>
        <v>1.8932338162257027E-2</v>
      </c>
      <c r="BW112" s="157">
        <f t="shared" si="94"/>
        <v>1.7985721254144174E-2</v>
      </c>
      <c r="BX112" s="157">
        <f t="shared" si="95"/>
        <v>1.7086435191436964E-2</v>
      </c>
      <c r="BY112" s="157">
        <f t="shared" si="96"/>
        <v>1.6232113431865116E-2</v>
      </c>
      <c r="BZ112" s="157">
        <f t="shared" si="97"/>
        <v>1.5420507760271859E-2</v>
      </c>
      <c r="CA112" s="157">
        <f t="shared" si="98"/>
        <v>1.4649482372258266E-2</v>
      </c>
      <c r="CB112" s="157">
        <f t="shared" si="99"/>
        <v>1.3917008253645353E-2</v>
      </c>
      <c r="CC112" s="157">
        <f t="shared" si="100"/>
        <v>1.3221157840963085E-2</v>
      </c>
      <c r="CD112" s="157">
        <f t="shared" si="101"/>
        <v>1.2560099948914929E-2</v>
      </c>
      <c r="CE112" s="157">
        <f t="shared" si="102"/>
        <v>1.1932094951469182E-2</v>
      </c>
      <c r="CF112" s="157">
        <f t="shared" si="103"/>
        <v>1.1335490203895722E-2</v>
      </c>
      <c r="CG112" s="157">
        <f t="shared" si="104"/>
        <v>1.0768715693700935E-2</v>
      </c>
      <c r="CH112" s="157">
        <f t="shared" si="105"/>
        <v>1.0230279909015889E-2</v>
      </c>
      <c r="CI112" s="157">
        <f t="shared" si="106"/>
        <v>9.7187659135650941E-3</v>
      </c>
      <c r="CJ112" s="157">
        <f t="shared" si="107"/>
        <v>9.2328276178868397E-3</v>
      </c>
      <c r="CK112" s="157">
        <f t="shared" si="108"/>
        <v>8.7711862369924971E-3</v>
      </c>
      <c r="CL112" s="157">
        <f t="shared" si="109"/>
        <v>8.3326269251428713E-3</v>
      </c>
      <c r="CM112" s="157">
        <f t="shared" si="110"/>
        <v>7.9159955788857279E-3</v>
      </c>
      <c r="CN112" s="157">
        <f t="shared" si="111"/>
        <v>7.5201957999414407E-3</v>
      </c>
      <c r="CO112" s="157">
        <f t="shared" si="112"/>
        <v>7.1441860099443685E-3</v>
      </c>
      <c r="CP112" s="157">
        <f t="shared" si="113"/>
        <v>6.7869767094471496E-3</v>
      </c>
      <c r="CQ112" s="157">
        <f t="shared" si="114"/>
        <v>6.4476278739747919E-3</v>
      </c>
      <c r="CR112" s="157">
        <f t="shared" si="115"/>
        <v>6.1252464802760524E-3</v>
      </c>
      <c r="CS112" s="157">
        <f t="shared" si="116"/>
        <v>5.8189841562622498E-3</v>
      </c>
      <c r="CT112" s="157">
        <f t="shared" si="117"/>
        <v>5.5280349484491372E-3</v>
      </c>
      <c r="CU112" s="157">
        <f t="shared" si="118"/>
        <v>5.25163320102668E-3</v>
      </c>
      <c r="CV112" s="157">
        <f t="shared" si="119"/>
        <v>4.9890515409753457E-3</v>
      </c>
      <c r="CW112" s="157">
        <f t="shared" si="120"/>
        <v>4.7395989639265786E-3</v>
      </c>
      <c r="CX112" s="157">
        <f t="shared" si="121"/>
        <v>4.5026190157302498E-3</v>
      </c>
      <c r="CY112" s="157">
        <f t="shared" si="122"/>
        <v>4.2774880649437373E-3</v>
      </c>
      <c r="CZ112" s="157">
        <f t="shared" si="123"/>
        <v>4.0636136616965506E-3</v>
      </c>
      <c r="DA112" s="157">
        <f t="shared" si="124"/>
        <v>3.8604329786117229E-3</v>
      </c>
      <c r="DB112" s="157">
        <f t="shared" si="125"/>
        <v>3.6674113296811368E-3</v>
      </c>
      <c r="DC112" s="157">
        <f t="shared" si="126"/>
        <v>3.4840407631970796E-3</v>
      </c>
      <c r="DD112" s="157">
        <f t="shared" si="127"/>
        <v>3.3098387250372254E-3</v>
      </c>
      <c r="DE112" s="157">
        <f t="shared" si="128"/>
        <v>3.144346788785364E-3</v>
      </c>
      <c r="DF112" s="157">
        <f t="shared" si="129"/>
        <v>2.9871294493460957E-3</v>
      </c>
      <c r="DG112" s="157">
        <f t="shared" si="130"/>
        <v>2.8377729768787907E-3</v>
      </c>
      <c r="DH112" s="157">
        <f t="shared" si="131"/>
        <v>2.695884328034851E-3</v>
      </c>
      <c r="DI112" s="157">
        <f t="shared" si="132"/>
        <v>2.5610901116331084E-3</v>
      </c>
      <c r="DJ112" s="157">
        <f t="shared" si="133"/>
        <v>2.433035606051453E-3</v>
      </c>
      <c r="DK112" s="157">
        <f t="shared" si="134"/>
        <v>2.3113838257488801E-3</v>
      </c>
      <c r="DL112" s="157">
        <f t="shared" si="135"/>
        <v>2.195814634461436E-3</v>
      </c>
      <c r="DM112" s="157">
        <f t="shared" si="136"/>
        <v>2.0860239027383643E-3</v>
      </c>
      <c r="DN112" s="157">
        <f t="shared" si="137"/>
        <v>1.9817227076014462E-3</v>
      </c>
      <c r="DO112" s="157">
        <f t="shared" si="138"/>
        <v>1.8826365722213738E-3</v>
      </c>
      <c r="DP112" s="157">
        <f t="shared" si="139"/>
        <v>1.7885047436103051E-3</v>
      </c>
      <c r="DQ112" s="157">
        <f t="shared" si="140"/>
        <v>1.6990795064297896E-3</v>
      </c>
      <c r="DR112" s="157">
        <f t="shared" si="141"/>
        <v>1.6141255311083E-3</v>
      </c>
      <c r="DS112" s="157">
        <f t="shared" si="142"/>
        <v>1.5334192545528849E-3</v>
      </c>
      <c r="DT112" s="157">
        <f t="shared" si="143"/>
        <v>1.4567482918252405E-3</v>
      </c>
      <c r="DU112" s="157">
        <f t="shared" si="144"/>
        <v>1.3839108772339785E-3</v>
      </c>
      <c r="DV112" s="157">
        <f t="shared" si="145"/>
        <v>1.3147153333722796E-3</v>
      </c>
      <c r="DW112" s="157">
        <f t="shared" si="146"/>
        <v>1.2489795667036657E-3</v>
      </c>
      <c r="DX112" s="157">
        <f t="shared" si="147"/>
        <v>1.1865305883684823E-3</v>
      </c>
      <c r="DY112" s="157">
        <f t="shared" si="148"/>
        <v>1.1272040589500581E-3</v>
      </c>
      <c r="DZ112" s="157">
        <f t="shared" si="149"/>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82"/>
        <v>0.36395210273783341</v>
      </c>
      <c r="S113" s="338"/>
      <c r="T113" s="338"/>
      <c r="U113" s="338"/>
      <c r="V113" s="338"/>
      <c r="W113" s="157">
        <f t="shared" ref="W113:AN113" si="163">+IF(W81=0,W15,IF(W220=1,W15*$Z171,V113*(W$102/V$102)))</f>
        <v>0.66473669087257503</v>
      </c>
      <c r="X113" s="157">
        <f t="shared" si="163"/>
        <v>0.63080748393847597</v>
      </c>
      <c r="Y113" s="157">
        <f t="shared" si="163"/>
        <v>0.74448884429851503</v>
      </c>
      <c r="Z113" s="157">
        <f t="shared" si="163"/>
        <v>0.87865736123542426</v>
      </c>
      <c r="AA113" s="157">
        <f t="shared" si="163"/>
        <v>1.0057893085036811</v>
      </c>
      <c r="AB113" s="157">
        <f t="shared" si="163"/>
        <v>1.1513158345113612</v>
      </c>
      <c r="AC113" s="157">
        <f t="shared" si="163"/>
        <v>0.99351162926629422</v>
      </c>
      <c r="AD113" s="157">
        <f t="shared" si="163"/>
        <v>0.82771882111574679</v>
      </c>
      <c r="AE113" s="157">
        <f t="shared" si="163"/>
        <v>0.64775852864569761</v>
      </c>
      <c r="AF113" s="157">
        <f t="shared" si="163"/>
        <v>0.58281733000257119</v>
      </c>
      <c r="AG113" s="157">
        <f t="shared" si="163"/>
        <v>0.52401697281983883</v>
      </c>
      <c r="AH113" s="157">
        <f t="shared" si="163"/>
        <v>0.47346501331871432</v>
      </c>
      <c r="AI113" s="157">
        <f t="shared" si="163"/>
        <v>0.42993630105299457</v>
      </c>
      <c r="AJ113" s="157">
        <f t="shared" si="163"/>
        <v>0.39247988492475361</v>
      </c>
      <c r="AK113" s="157">
        <f t="shared" si="163"/>
        <v>0.36031705425084276</v>
      </c>
      <c r="AL113" s="157">
        <f t="shared" si="163"/>
        <v>0.33258415550704068</v>
      </c>
      <c r="AM113" s="157">
        <f t="shared" si="163"/>
        <v>0.30879967643330564</v>
      </c>
      <c r="AN113" s="157">
        <f t="shared" si="163"/>
        <v>0.28824243469293648</v>
      </c>
      <c r="AO113" s="157">
        <f t="shared" si="157"/>
        <v>0.27023606080966245</v>
      </c>
      <c r="AP113" s="157">
        <f t="shared" si="151"/>
        <v>0.25672425776917929</v>
      </c>
      <c r="AQ113" s="157">
        <f t="shared" si="151"/>
        <v>0.2438880448807203</v>
      </c>
      <c r="AR113" s="157">
        <f t="shared" si="151"/>
        <v>0.23169364263668427</v>
      </c>
      <c r="AS113" s="157">
        <f t="shared" si="151"/>
        <v>0.22010896050485004</v>
      </c>
      <c r="AT113" s="157">
        <f t="shared" si="151"/>
        <v>0.20910351247960754</v>
      </c>
      <c r="AU113" s="157">
        <f t="shared" si="151"/>
        <v>0.19864833685562716</v>
      </c>
      <c r="AV113" s="157">
        <f t="shared" si="151"/>
        <v>0.18871592001284579</v>
      </c>
      <c r="AW113" s="157">
        <f t="shared" si="151"/>
        <v>0.1792801240122035</v>
      </c>
      <c r="AX113" s="157">
        <f t="shared" si="151"/>
        <v>0.17031611781159331</v>
      </c>
      <c r="AY113" s="157">
        <f t="shared" si="151"/>
        <v>0.16180031192101363</v>
      </c>
      <c r="AZ113" s="157">
        <f t="shared" si="151"/>
        <v>0.15371029632496294</v>
      </c>
      <c r="BA113" s="157">
        <f t="shared" si="151"/>
        <v>0.14602478150871478</v>
      </c>
      <c r="BB113" s="157">
        <f t="shared" si="151"/>
        <v>0.13872354243327903</v>
      </c>
      <c r="BC113" s="157">
        <f t="shared" si="151"/>
        <v>0.13178736531161508</v>
      </c>
      <c r="BD113" s="157">
        <f t="shared" si="151"/>
        <v>0.12519799704603432</v>
      </c>
      <c r="BE113" s="157">
        <f t="shared" si="151"/>
        <v>0.11893809719373259</v>
      </c>
      <c r="BF113" s="157">
        <f t="shared" si="152"/>
        <v>0.11299119233404596</v>
      </c>
      <c r="BG113" s="157">
        <f t="shared" si="152"/>
        <v>0.10734163271734366</v>
      </c>
      <c r="BH113" s="157">
        <f t="shared" si="152"/>
        <v>0.10197455108147647</v>
      </c>
      <c r="BI113" s="157">
        <f t="shared" si="152"/>
        <v>9.6875823527402649E-2</v>
      </c>
      <c r="BJ113" s="157">
        <f t="shared" si="152"/>
        <v>9.2032032351032508E-2</v>
      </c>
      <c r="BK113" s="157">
        <f t="shared" si="152"/>
        <v>8.7430430733480877E-2</v>
      </c>
      <c r="BL113" s="157">
        <f t="shared" si="85"/>
        <v>8.3058909196806835E-2</v>
      </c>
      <c r="BM113" s="157">
        <f t="shared" si="86"/>
        <v>7.8905963736966483E-2</v>
      </c>
      <c r="BN113" s="157">
        <f t="shared" si="87"/>
        <v>7.4960665550118155E-2</v>
      </c>
      <c r="BO113" s="157">
        <f t="shared" si="88"/>
        <v>7.121263227261225E-2</v>
      </c>
      <c r="BP113" s="157">
        <f t="shared" si="89"/>
        <v>6.7652000658981637E-2</v>
      </c>
      <c r="BQ113" s="157">
        <f t="shared" si="89"/>
        <v>6.426940062603255E-2</v>
      </c>
      <c r="BR113" s="157">
        <f t="shared" si="90"/>
        <v>6.1055930594730919E-2</v>
      </c>
      <c r="BS113" s="157">
        <f t="shared" si="91"/>
        <v>5.8003134064994369E-2</v>
      </c>
      <c r="BT113" s="157">
        <f t="shared" si="92"/>
        <v>5.5102977361744646E-2</v>
      </c>
      <c r="BU113" s="157">
        <f t="shared" si="92"/>
        <v>5.2347828493657413E-2</v>
      </c>
      <c r="BV113" s="157">
        <f t="shared" si="93"/>
        <v>4.9730437068974537E-2</v>
      </c>
      <c r="BW113" s="157">
        <f t="shared" si="94"/>
        <v>4.724391521552581E-2</v>
      </c>
      <c r="BX113" s="157">
        <f t="shared" si="95"/>
        <v>4.4881719454749516E-2</v>
      </c>
      <c r="BY113" s="157">
        <f t="shared" si="96"/>
        <v>4.2637633482012036E-2</v>
      </c>
      <c r="BZ113" s="157">
        <f t="shared" si="97"/>
        <v>4.0505751807911432E-2</v>
      </c>
      <c r="CA113" s="157">
        <f t="shared" si="98"/>
        <v>3.8480464217515858E-2</v>
      </c>
      <c r="CB113" s="157">
        <f t="shared" si="99"/>
        <v>3.6556441006640066E-2</v>
      </c>
      <c r="CC113" s="157">
        <f t="shared" si="100"/>
        <v>3.4728618956308063E-2</v>
      </c>
      <c r="CD113" s="157">
        <f t="shared" si="101"/>
        <v>3.2992188008492657E-2</v>
      </c>
      <c r="CE113" s="157">
        <f t="shared" si="102"/>
        <v>3.1342578608068022E-2</v>
      </c>
      <c r="CF113" s="157">
        <f t="shared" si="103"/>
        <v>2.9775449677664621E-2</v>
      </c>
      <c r="CG113" s="157">
        <f t="shared" si="104"/>
        <v>2.828667719378139E-2</v>
      </c>
      <c r="CH113" s="157">
        <f t="shared" si="105"/>
        <v>2.687234333409232E-2</v>
      </c>
      <c r="CI113" s="157">
        <f t="shared" si="106"/>
        <v>2.5528726167387703E-2</v>
      </c>
      <c r="CJ113" s="157">
        <f t="shared" si="107"/>
        <v>2.4252289859018315E-2</v>
      </c>
      <c r="CK113" s="157">
        <f t="shared" si="108"/>
        <v>2.3039675366067398E-2</v>
      </c>
      <c r="CL113" s="157">
        <f t="shared" si="109"/>
        <v>2.1887691597764027E-2</v>
      </c>
      <c r="CM113" s="157">
        <f t="shared" si="110"/>
        <v>2.0793307017875823E-2</v>
      </c>
      <c r="CN113" s="157">
        <f t="shared" si="111"/>
        <v>1.9753641666982031E-2</v>
      </c>
      <c r="CO113" s="157">
        <f t="shared" si="112"/>
        <v>1.8765959583632929E-2</v>
      </c>
      <c r="CP113" s="157">
        <f t="shared" si="113"/>
        <v>1.7827661604451282E-2</v>
      </c>
      <c r="CQ113" s="157">
        <f t="shared" si="114"/>
        <v>1.6936278524228719E-2</v>
      </c>
      <c r="CR113" s="157">
        <f t="shared" si="115"/>
        <v>1.6089464598017283E-2</v>
      </c>
      <c r="CS113" s="157">
        <f t="shared" si="116"/>
        <v>1.5284991368116417E-2</v>
      </c>
      <c r="CT113" s="157">
        <f t="shared" si="117"/>
        <v>1.4520741799710595E-2</v>
      </c>
      <c r="CU113" s="157">
        <f t="shared" si="118"/>
        <v>1.3794704709725065E-2</v>
      </c>
      <c r="CV113" s="157">
        <f t="shared" si="119"/>
        <v>1.3104969474238811E-2</v>
      </c>
      <c r="CW113" s="157">
        <f t="shared" si="120"/>
        <v>1.2449721000526869E-2</v>
      </c>
      <c r="CX113" s="157">
        <f t="shared" si="121"/>
        <v>1.1827234950500524E-2</v>
      </c>
      <c r="CY113" s="157">
        <f t="shared" si="122"/>
        <v>1.1235873202975498E-2</v>
      </c>
      <c r="CZ113" s="157">
        <f t="shared" si="123"/>
        <v>1.0674079542826722E-2</v>
      </c>
      <c r="DA113" s="157">
        <f t="shared" si="124"/>
        <v>1.0140375565685386E-2</v>
      </c>
      <c r="DB113" s="157">
        <f t="shared" si="125"/>
        <v>9.6333567874011157E-3</v>
      </c>
      <c r="DC113" s="157">
        <f t="shared" si="126"/>
        <v>9.1516889480310597E-3</v>
      </c>
      <c r="DD113" s="157">
        <f t="shared" si="127"/>
        <v>8.694104500629506E-3</v>
      </c>
      <c r="DE113" s="157">
        <f t="shared" si="128"/>
        <v>8.2593992755980311E-3</v>
      </c>
      <c r="DF113" s="157">
        <f t="shared" si="129"/>
        <v>7.8464293118181289E-3</v>
      </c>
      <c r="DG113" s="157">
        <f t="shared" si="130"/>
        <v>7.4541078462272217E-3</v>
      </c>
      <c r="DH113" s="157">
        <f t="shared" si="131"/>
        <v>7.0814024539158603E-3</v>
      </c>
      <c r="DI113" s="157">
        <f t="shared" si="132"/>
        <v>6.7273323312200669E-3</v>
      </c>
      <c r="DJ113" s="157">
        <f t="shared" si="133"/>
        <v>6.390965714659063E-3</v>
      </c>
      <c r="DK113" s="157">
        <f t="shared" si="134"/>
        <v>6.0714174289261099E-3</v>
      </c>
      <c r="DL113" s="157">
        <f t="shared" si="135"/>
        <v>5.7678465574798037E-3</v>
      </c>
      <c r="DM113" s="157">
        <f t="shared" si="136"/>
        <v>5.4794542296058135E-3</v>
      </c>
      <c r="DN113" s="157">
        <f t="shared" si="137"/>
        <v>5.2054815181255222E-3</v>
      </c>
      <c r="DO113" s="157">
        <f t="shared" si="138"/>
        <v>4.9452074422192457E-3</v>
      </c>
      <c r="DP113" s="157">
        <f t="shared" si="139"/>
        <v>4.697947070108283E-3</v>
      </c>
      <c r="DQ113" s="157">
        <f t="shared" si="140"/>
        <v>4.4630497166028684E-3</v>
      </c>
      <c r="DR113" s="157">
        <f t="shared" si="141"/>
        <v>4.239897230772725E-3</v>
      </c>
      <c r="DS113" s="157">
        <f t="shared" si="142"/>
        <v>4.0279023692340885E-3</v>
      </c>
      <c r="DT113" s="157">
        <f t="shared" si="143"/>
        <v>3.826507250772384E-3</v>
      </c>
      <c r="DU113" s="157">
        <f t="shared" si="144"/>
        <v>3.6351818882337647E-3</v>
      </c>
      <c r="DV113" s="157">
        <f t="shared" si="145"/>
        <v>3.4534227938220765E-3</v>
      </c>
      <c r="DW113" s="157">
        <f t="shared" si="146"/>
        <v>3.2807516541309726E-3</v>
      </c>
      <c r="DX113" s="157">
        <f t="shared" si="147"/>
        <v>3.1167140714244237E-3</v>
      </c>
      <c r="DY113" s="157">
        <f t="shared" si="148"/>
        <v>2.9608783678532024E-3</v>
      </c>
      <c r="DZ113" s="157">
        <f t="shared" si="149"/>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52"/>
        <v>0.9860336602047135</v>
      </c>
      <c r="BL114" s="338">
        <f t="shared" si="85"/>
        <v>0.93673197719447776</v>
      </c>
      <c r="BM114" s="338">
        <f t="shared" si="86"/>
        <v>0.88989537833475385</v>
      </c>
      <c r="BN114" s="338">
        <f t="shared" si="87"/>
        <v>0.84540060941801609</v>
      </c>
      <c r="BO114" s="338">
        <f t="shared" si="88"/>
        <v>0.80313057894711526</v>
      </c>
      <c r="BP114" s="338">
        <f t="shared" si="89"/>
        <v>0.76297404999975948</v>
      </c>
    </row>
    <row r="115" spans="1:130" s="1" customFormat="1" ht="12.9">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64">SUM(BJ102:BJ113)</f>
        <v>1.0379301686365405</v>
      </c>
      <c r="BK115" s="338">
        <f t="shared" si="164"/>
        <v>0.98603366020471361</v>
      </c>
      <c r="BL115" s="338">
        <f t="shared" si="164"/>
        <v>0.93673197719447787</v>
      </c>
      <c r="BM115" s="338">
        <f t="shared" si="164"/>
        <v>0.88989537833475385</v>
      </c>
      <c r="BN115" s="338">
        <f t="shared" si="164"/>
        <v>0.84540060941801609</v>
      </c>
      <c r="BO115" s="338">
        <f t="shared" si="164"/>
        <v>0.80313057894711526</v>
      </c>
      <c r="BP115" s="338">
        <f t="shared" si="164"/>
        <v>0.76297404999975948</v>
      </c>
      <c r="BQ115" s="338">
        <f t="shared" si="164"/>
        <v>0.72482534749977146</v>
      </c>
      <c r="BR115" s="338">
        <f>SUM(BR102:BR113)</f>
        <v>0.68858408012478289</v>
      </c>
      <c r="BS115" s="338">
        <f>SUM(BS102:BS113)</f>
        <v>0.65415487611854362</v>
      </c>
      <c r="BT115" s="338">
        <f>SUM(BT102:BT113)</f>
        <v>0.62144713231261639</v>
      </c>
      <c r="BU115" s="338">
        <f>SUM(BU102:BU113)</f>
        <v>0.5903747756969856</v>
      </c>
      <c r="BV115" s="338">
        <f t="shared" ref="BV115:DZ115" si="165">SUM(BV102:BV113)</f>
        <v>0.56085603691213626</v>
      </c>
      <c r="BW115" s="338">
        <f t="shared" si="165"/>
        <v>0.53281323506652944</v>
      </c>
      <c r="BX115" s="338">
        <f t="shared" si="165"/>
        <v>0.50617257331320298</v>
      </c>
      <c r="BY115" s="338">
        <f t="shared" si="165"/>
        <v>0.48086394464754278</v>
      </c>
      <c r="BZ115" s="338">
        <f t="shared" si="165"/>
        <v>0.45682074741516571</v>
      </c>
      <c r="CA115" s="338">
        <f t="shared" si="165"/>
        <v>0.43397971004440727</v>
      </c>
      <c r="CB115" s="338">
        <f t="shared" si="165"/>
        <v>0.41228072454218695</v>
      </c>
      <c r="CC115" s="338">
        <f t="shared" si="165"/>
        <v>0.39166668831507762</v>
      </c>
      <c r="CD115" s="338">
        <f t="shared" si="165"/>
        <v>0.37208335389932368</v>
      </c>
      <c r="CE115" s="338">
        <f t="shared" si="165"/>
        <v>0.35347918620435748</v>
      </c>
      <c r="CF115" s="338">
        <f t="shared" si="165"/>
        <v>0.33580522689413961</v>
      </c>
      <c r="CG115" s="338">
        <f t="shared" si="165"/>
        <v>0.31901496554943254</v>
      </c>
      <c r="CH115" s="338">
        <f t="shared" si="165"/>
        <v>0.30306421727196098</v>
      </c>
      <c r="CI115" s="338">
        <f t="shared" si="165"/>
        <v>0.28791100640836287</v>
      </c>
      <c r="CJ115" s="338">
        <f t="shared" si="165"/>
        <v>0.27351545608794475</v>
      </c>
      <c r="CK115" s="338">
        <f t="shared" si="165"/>
        <v>0.25983968328354751</v>
      </c>
      <c r="CL115" s="338">
        <f t="shared" si="165"/>
        <v>0.24684769911937005</v>
      </c>
      <c r="CM115" s="338">
        <f t="shared" si="165"/>
        <v>0.23450531416340156</v>
      </c>
      <c r="CN115" s="338">
        <f t="shared" si="165"/>
        <v>0.22278004845523153</v>
      </c>
      <c r="CO115" s="338">
        <f t="shared" si="165"/>
        <v>0.21164104603246991</v>
      </c>
      <c r="CP115" s="338">
        <f t="shared" si="165"/>
        <v>0.2010589937308464</v>
      </c>
      <c r="CQ115" s="338">
        <f t="shared" si="165"/>
        <v>0.19100604404430407</v>
      </c>
      <c r="CR115" s="338">
        <f t="shared" si="165"/>
        <v>0.18145574184208885</v>
      </c>
      <c r="CS115" s="338">
        <f t="shared" si="165"/>
        <v>0.17238295474998444</v>
      </c>
      <c r="CT115" s="338">
        <f t="shared" si="165"/>
        <v>0.16376380701248519</v>
      </c>
      <c r="CU115" s="338">
        <f t="shared" si="165"/>
        <v>0.15557561666186093</v>
      </c>
      <c r="CV115" s="338">
        <f t="shared" si="165"/>
        <v>0.14779683582876785</v>
      </c>
      <c r="CW115" s="338">
        <f t="shared" si="165"/>
        <v>0.14040699403732945</v>
      </c>
      <c r="CX115" s="338">
        <f t="shared" si="165"/>
        <v>0.13338664433546299</v>
      </c>
      <c r="CY115" s="338">
        <f t="shared" si="165"/>
        <v>0.12671731211868983</v>
      </c>
      <c r="CZ115" s="338">
        <f t="shared" si="165"/>
        <v>0.12038144651275531</v>
      </c>
      <c r="DA115" s="338">
        <f t="shared" si="165"/>
        <v>0.11436237418711755</v>
      </c>
      <c r="DB115" s="338">
        <f t="shared" si="165"/>
        <v>0.10864425547776167</v>
      </c>
      <c r="DC115" s="338">
        <f t="shared" si="165"/>
        <v>0.10321204270387362</v>
      </c>
      <c r="DD115" s="338">
        <f t="shared" si="165"/>
        <v>9.8051440568679898E-2</v>
      </c>
      <c r="DE115" s="338">
        <f t="shared" si="165"/>
        <v>9.3148868540245913E-2</v>
      </c>
      <c r="DF115" s="338">
        <f t="shared" si="165"/>
        <v>8.8491425113233602E-2</v>
      </c>
      <c r="DG115" s="338">
        <f t="shared" si="165"/>
        <v>8.4066853857571927E-2</v>
      </c>
      <c r="DH115" s="338">
        <f t="shared" si="165"/>
        <v>7.9863511164693313E-2</v>
      </c>
      <c r="DI115" s="338">
        <f t="shared" si="165"/>
        <v>7.5870335606458658E-2</v>
      </c>
      <c r="DJ115" s="338">
        <f t="shared" si="165"/>
        <v>7.207681882613573E-2</v>
      </c>
      <c r="DK115" s="338">
        <f t="shared" si="165"/>
        <v>6.8472977884828923E-2</v>
      </c>
      <c r="DL115" s="338">
        <f t="shared" si="165"/>
        <v>6.5049328990587477E-2</v>
      </c>
      <c r="DM115" s="338">
        <f t="shared" si="165"/>
        <v>6.1796862541058102E-2</v>
      </c>
      <c r="DN115" s="338">
        <f t="shared" si="165"/>
        <v>5.8707019414005197E-2</v>
      </c>
      <c r="DO115" s="338">
        <f t="shared" si="165"/>
        <v>5.5771668443304938E-2</v>
      </c>
      <c r="DP115" s="338">
        <f t="shared" si="165"/>
        <v>5.2983085021139679E-2</v>
      </c>
      <c r="DQ115" s="338">
        <f t="shared" si="165"/>
        <v>5.0333930770082705E-2</v>
      </c>
      <c r="DR115" s="338">
        <f t="shared" si="165"/>
        <v>4.7817234231578555E-2</v>
      </c>
      <c r="DS115" s="338">
        <f t="shared" si="165"/>
        <v>4.5426372519999626E-2</v>
      </c>
      <c r="DT115" s="338">
        <f t="shared" si="165"/>
        <v>4.3155053893999644E-2</v>
      </c>
      <c r="DU115" s="338">
        <f t="shared" si="165"/>
        <v>4.099730119929966E-2</v>
      </c>
      <c r="DV115" s="338">
        <f t="shared" si="165"/>
        <v>3.8947436139334678E-2</v>
      </c>
      <c r="DW115" s="338">
        <f t="shared" si="165"/>
        <v>3.7000064332367945E-2</v>
      </c>
      <c r="DX115" s="338">
        <f t="shared" si="165"/>
        <v>3.5150061115749538E-2</v>
      </c>
      <c r="DY115" s="338">
        <f t="shared" si="165"/>
        <v>3.3392558059962059E-2</v>
      </c>
      <c r="DZ115" s="338">
        <f t="shared" si="165"/>
        <v>3.1722930156963966E-2</v>
      </c>
    </row>
    <row r="116" spans="1:130" s="1" customFormat="1" ht="17.600000000000001">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66">+IF(V102&lt;80,V102,)</f>
        <v>0</v>
      </c>
      <c r="W117" s="338">
        <f t="shared" si="166"/>
        <v>1.6240659924690146</v>
      </c>
      <c r="X117" s="338">
        <f t="shared" ref="X117:BK123" si="167">+IF(X102&lt;80,X102,)</f>
        <v>1.3842794390922046</v>
      </c>
      <c r="Y117" s="338">
        <f t="shared" si="167"/>
        <v>1.4022927499634557</v>
      </c>
      <c r="Z117" s="338">
        <f t="shared" si="167"/>
        <v>1.3529484199086483</v>
      </c>
      <c r="AA117" s="338">
        <f t="shared" si="167"/>
        <v>1.1920110455249424</v>
      </c>
      <c r="AB117" s="338">
        <f t="shared" si="167"/>
        <v>1.0650404885241216</v>
      </c>
      <c r="AC117" s="338">
        <f t="shared" si="167"/>
        <v>0.91906154616318558</v>
      </c>
      <c r="AD117" s="338">
        <f t="shared" si="167"/>
        <v>0.7656926372213686</v>
      </c>
      <c r="AE117" s="338">
        <f t="shared" si="167"/>
        <v>0.59921790278102194</v>
      </c>
      <c r="AF117" s="338">
        <f t="shared" si="167"/>
        <v>0.53914315712482919</v>
      </c>
      <c r="AG117" s="338">
        <f t="shared" si="167"/>
        <v>0.48474908100594283</v>
      </c>
      <c r="AH117" s="338">
        <f t="shared" si="167"/>
        <v>0.43798529818541049</v>
      </c>
      <c r="AI117" s="338">
        <f t="shared" si="167"/>
        <v>0.39771846645544995</v>
      </c>
      <c r="AJ117" s="341">
        <f t="shared" si="167"/>
        <v>0.36306889547259652</v>
      </c>
      <c r="AK117" s="338">
        <f t="shared" si="167"/>
        <v>0.33331622824918522</v>
      </c>
      <c r="AL117" s="338">
        <f t="shared" si="167"/>
        <v>0.30766153025849458</v>
      </c>
      <c r="AM117" s="338">
        <f t="shared" si="167"/>
        <v>0.28565937198649127</v>
      </c>
      <c r="AN117" s="338">
        <f t="shared" si="167"/>
        <v>0.26664261383066901</v>
      </c>
      <c r="AO117" s="338">
        <f t="shared" si="167"/>
        <v>0.24998557093910706</v>
      </c>
      <c r="AP117" s="338">
        <f t="shared" si="167"/>
        <v>0.23748629239215169</v>
      </c>
      <c r="AQ117" s="338">
        <f t="shared" si="167"/>
        <v>0.2256119777725441</v>
      </c>
      <c r="AR117" s="338">
        <f t="shared" si="167"/>
        <v>0.2143313788839169</v>
      </c>
      <c r="AS117" s="338">
        <f t="shared" si="167"/>
        <v>0.20361480993972106</v>
      </c>
      <c r="AT117" s="338">
        <f t="shared" si="167"/>
        <v>0.193434069442735</v>
      </c>
      <c r="AU117" s="338">
        <f t="shared" si="167"/>
        <v>0.18376236597059825</v>
      </c>
      <c r="AV117" s="338">
        <f t="shared" si="167"/>
        <v>0.17457424767206833</v>
      </c>
      <c r="AW117" s="338">
        <f t="shared" si="167"/>
        <v>0.16584553528846491</v>
      </c>
      <c r="AX117" s="338">
        <f t="shared" si="167"/>
        <v>0.15755325852404164</v>
      </c>
      <c r="AY117" s="338">
        <f t="shared" si="167"/>
        <v>0.14967559559783955</v>
      </c>
      <c r="AZ117" s="338">
        <f t="shared" si="167"/>
        <v>0.14219181581794757</v>
      </c>
      <c r="BA117" s="338">
        <f t="shared" si="167"/>
        <v>0.1350822250270502</v>
      </c>
      <c r="BB117" s="338">
        <f t="shared" si="167"/>
        <v>0.12832811377569767</v>
      </c>
      <c r="BC117" s="338">
        <f t="shared" si="167"/>
        <v>0.12191170808691278</v>
      </c>
      <c r="BD117" s="338">
        <f t="shared" si="167"/>
        <v>0.11581612268256714</v>
      </c>
      <c r="BE117" s="338">
        <f t="shared" si="167"/>
        <v>0.11002531654843878</v>
      </c>
      <c r="BF117" s="338">
        <f t="shared" si="167"/>
        <v>0.10452405072101684</v>
      </c>
      <c r="BG117" s="338">
        <f t="shared" si="167"/>
        <v>9.9297848184965995E-2</v>
      </c>
      <c r="BH117" s="338">
        <f t="shared" si="167"/>
        <v>9.4332955775717695E-2</v>
      </c>
      <c r="BI117" s="338">
        <f t="shared" si="167"/>
        <v>8.9616307986931806E-2</v>
      </c>
      <c r="BJ117" s="338">
        <f t="shared" si="167"/>
        <v>8.513549258758521E-2</v>
      </c>
      <c r="BK117" s="338">
        <f t="shared" si="16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66"/>
        <v>0</v>
      </c>
      <c r="W118" s="338">
        <f t="shared" si="166"/>
        <v>1.0537535277990626</v>
      </c>
      <c r="X118" s="338">
        <f t="shared" si="167"/>
        <v>1.0537535277990626</v>
      </c>
      <c r="Y118" s="338">
        <f t="shared" si="167"/>
        <v>0.90645464756908634</v>
      </c>
      <c r="Z118" s="338">
        <f t="shared" si="167"/>
        <v>0.90645464756908634</v>
      </c>
      <c r="AA118" s="338">
        <f t="shared" si="167"/>
        <v>0.90645464756908634</v>
      </c>
      <c r="AB118" s="338">
        <f t="shared" si="167"/>
        <v>0.80990096886794261</v>
      </c>
      <c r="AC118" s="338">
        <f t="shared" si="167"/>
        <v>0.69889252540841307</v>
      </c>
      <c r="AD118" s="338">
        <f t="shared" si="167"/>
        <v>0.58226444480058026</v>
      </c>
      <c r="AE118" s="338">
        <f t="shared" si="167"/>
        <v>0.45567015081077333</v>
      </c>
      <c r="AF118" s="338">
        <f t="shared" si="167"/>
        <v>0.40998682211510207</v>
      </c>
      <c r="AG118" s="338">
        <f t="shared" si="167"/>
        <v>0.36862331018851774</v>
      </c>
      <c r="AH118" s="338">
        <f t="shared" si="167"/>
        <v>0.33306218981574859</v>
      </c>
      <c r="AI118" s="338">
        <f t="shared" si="167"/>
        <v>0.30244162056722201</v>
      </c>
      <c r="AJ118" s="338">
        <f t="shared" si="167"/>
        <v>0.27609264941330897</v>
      </c>
      <c r="AK118" s="338">
        <f t="shared" si="167"/>
        <v>0.25346748701780392</v>
      </c>
      <c r="AL118" s="338">
        <f t="shared" si="167"/>
        <v>0.23395859042414713</v>
      </c>
      <c r="AM118" s="338">
        <f t="shared" si="167"/>
        <v>0.21722723655198145</v>
      </c>
      <c r="AN118" s="338">
        <f t="shared" si="167"/>
        <v>0.20276610477240878</v>
      </c>
      <c r="AO118" s="338">
        <f t="shared" si="167"/>
        <v>0.19009939836855611</v>
      </c>
      <c r="AP118" s="338">
        <f t="shared" si="167"/>
        <v>0.1805944284501283</v>
      </c>
      <c r="AQ118" s="338">
        <f t="shared" si="167"/>
        <v>0.17156470702762189</v>
      </c>
      <c r="AR118" s="338">
        <f t="shared" si="167"/>
        <v>0.16298647167624078</v>
      </c>
      <c r="AS118" s="338">
        <f t="shared" si="167"/>
        <v>0.15483714809242874</v>
      </c>
      <c r="AT118" s="338">
        <f t="shared" si="167"/>
        <v>0.1470952906878073</v>
      </c>
      <c r="AU118" s="338">
        <f t="shared" si="167"/>
        <v>0.13974052615341692</v>
      </c>
      <c r="AV118" s="338">
        <f t="shared" si="167"/>
        <v>0.13275349984574608</v>
      </c>
      <c r="AW118" s="338">
        <f t="shared" si="167"/>
        <v>0.12611582485345876</v>
      </c>
      <c r="AX118" s="338">
        <f t="shared" si="167"/>
        <v>0.11981003361078582</v>
      </c>
      <c r="AY118" s="338">
        <f t="shared" si="167"/>
        <v>0.11381953193024652</v>
      </c>
      <c r="AZ118" s="338">
        <f t="shared" si="167"/>
        <v>0.10812855533373419</v>
      </c>
      <c r="BA118" s="338">
        <f t="shared" si="167"/>
        <v>0.10272212756704747</v>
      </c>
      <c r="BB118" s="338">
        <f t="shared" si="167"/>
        <v>9.7586021188695096E-2</v>
      </c>
      <c r="BC118" s="338">
        <f t="shared" si="167"/>
        <v>9.2706720129260331E-2</v>
      </c>
      <c r="BD118" s="338">
        <f t="shared" si="167"/>
        <v>8.8071384122797317E-2</v>
      </c>
      <c r="BE118" s="338">
        <f t="shared" si="167"/>
        <v>8.3667814916657451E-2</v>
      </c>
      <c r="BF118" s="338">
        <f t="shared" si="167"/>
        <v>7.9484424170824575E-2</v>
      </c>
      <c r="BG118" s="338">
        <f t="shared" si="167"/>
        <v>7.5510202962283349E-2</v>
      </c>
      <c r="BH118" s="338">
        <f t="shared" si="167"/>
        <v>7.1734692814169179E-2</v>
      </c>
      <c r="BI118" s="338">
        <f t="shared" si="167"/>
        <v>6.8147958173460713E-2</v>
      </c>
      <c r="BJ118" s="338">
        <f t="shared" si="167"/>
        <v>6.474056026478768E-2</v>
      </c>
      <c r="BK118" s="338">
        <f t="shared" si="16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66"/>
        <v>0</v>
      </c>
      <c r="W119" s="338">
        <f t="shared" si="166"/>
        <v>0.27014967320962396</v>
      </c>
      <c r="X119" s="338">
        <f t="shared" si="167"/>
        <v>0.27014967320962396</v>
      </c>
      <c r="Y119" s="338">
        <f t="shared" si="167"/>
        <v>0.2736650689511681</v>
      </c>
      <c r="Z119" s="338">
        <f t="shared" si="167"/>
        <v>0.26403525414455947</v>
      </c>
      <c r="AA119" s="338">
        <f t="shared" si="167"/>
        <v>0.23262744884949207</v>
      </c>
      <c r="AB119" s="338">
        <f t="shared" si="167"/>
        <v>0.20784845299623433</v>
      </c>
      <c r="AC119" s="338">
        <f t="shared" si="167"/>
        <v>0.17935986719439997</v>
      </c>
      <c r="AD119" s="338">
        <f t="shared" si="167"/>
        <v>0.14942908915848588</v>
      </c>
      <c r="AE119" s="338">
        <f t="shared" si="167"/>
        <v>0.11694063788436203</v>
      </c>
      <c r="AF119" s="338">
        <f t="shared" si="167"/>
        <v>0.10521672402068818</v>
      </c>
      <c r="AG119" s="338">
        <f t="shared" si="167"/>
        <v>9.460142376188127E-2</v>
      </c>
      <c r="AH119" s="338">
        <f t="shared" si="167"/>
        <v>8.5475216805215526E-2</v>
      </c>
      <c r="AI119" s="338">
        <f t="shared" si="167"/>
        <v>7.7616925245117319E-2</v>
      </c>
      <c r="AJ119" s="338">
        <f t="shared" si="167"/>
        <v>7.0854872719068041E-2</v>
      </c>
      <c r="AK119" s="338">
        <f t="shared" si="167"/>
        <v>6.504847763687982E-2</v>
      </c>
      <c r="AL119" s="338">
        <f t="shared" si="167"/>
        <v>6.0041823573577624E-2</v>
      </c>
      <c r="AM119" s="338">
        <f t="shared" si="167"/>
        <v>5.5747982533082184E-2</v>
      </c>
      <c r="AN119" s="338">
        <f t="shared" si="167"/>
        <v>5.2036758587813689E-2</v>
      </c>
      <c r="AO119" s="338">
        <f t="shared" si="167"/>
        <v>4.8786045930588114E-2</v>
      </c>
      <c r="AP119" s="338">
        <f t="shared" si="167"/>
        <v>4.6346743634058704E-2</v>
      </c>
      <c r="AQ119" s="338">
        <f t="shared" si="167"/>
        <v>4.4029406452355764E-2</v>
      </c>
      <c r="AR119" s="338">
        <f t="shared" si="167"/>
        <v>4.1827936129737973E-2</v>
      </c>
      <c r="AS119" s="338">
        <f t="shared" si="167"/>
        <v>3.9736539323251073E-2</v>
      </c>
      <c r="AT119" s="338">
        <f t="shared" si="167"/>
        <v>3.7749712357088516E-2</v>
      </c>
      <c r="AU119" s="338">
        <f t="shared" si="167"/>
        <v>3.5862226739234088E-2</v>
      </c>
      <c r="AV119" s="338">
        <f t="shared" si="167"/>
        <v>3.4069115402272379E-2</v>
      </c>
      <c r="AW119" s="338">
        <f t="shared" si="167"/>
        <v>3.2365659632158761E-2</v>
      </c>
      <c r="AX119" s="338">
        <f t="shared" si="167"/>
        <v>3.0747376650550821E-2</v>
      </c>
      <c r="AY119" s="338">
        <f t="shared" si="167"/>
        <v>2.9210007818023281E-2</v>
      </c>
      <c r="AZ119" s="338">
        <f t="shared" si="167"/>
        <v>2.7749507427122115E-2</v>
      </c>
      <c r="BA119" s="338">
        <f t="shared" si="167"/>
        <v>2.6362032055766007E-2</v>
      </c>
      <c r="BB119" s="338">
        <f t="shared" si="167"/>
        <v>2.5043930452977706E-2</v>
      </c>
      <c r="BC119" s="338">
        <f t="shared" si="167"/>
        <v>2.379173393032882E-2</v>
      </c>
      <c r="BD119" s="338">
        <f t="shared" si="167"/>
        <v>2.2602147233812379E-2</v>
      </c>
      <c r="BE119" s="338">
        <f t="shared" si="167"/>
        <v>2.1472039872121759E-2</v>
      </c>
      <c r="BF119" s="338">
        <f t="shared" si="167"/>
        <v>2.0398437878515668E-2</v>
      </c>
      <c r="BG119" s="338">
        <f t="shared" si="167"/>
        <v>1.9378515984589884E-2</v>
      </c>
      <c r="BH119" s="338">
        <f t="shared" si="167"/>
        <v>1.840959018536039E-2</v>
      </c>
      <c r="BI119" s="338">
        <f t="shared" si="167"/>
        <v>1.7489110676092368E-2</v>
      </c>
      <c r="BJ119" s="338">
        <f t="shared" si="167"/>
        <v>1.661465514228775E-2</v>
      </c>
      <c r="BK119" s="338">
        <f t="shared" si="16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66"/>
        <v>0</v>
      </c>
      <c r="W120" s="338">
        <f t="shared" si="166"/>
        <v>0.65</v>
      </c>
      <c r="X120" s="338">
        <f t="shared" si="167"/>
        <v>0.65</v>
      </c>
      <c r="Y120" s="338">
        <f t="shared" si="167"/>
        <v>0.65</v>
      </c>
      <c r="Z120" s="338">
        <f t="shared" si="167"/>
        <v>0.62712759012947861</v>
      </c>
      <c r="AA120" s="338">
        <f t="shared" si="167"/>
        <v>0.55252883508910988</v>
      </c>
      <c r="AB120" s="338">
        <f t="shared" si="167"/>
        <v>0.4936746036508568</v>
      </c>
      <c r="AC120" s="338">
        <f t="shared" si="167"/>
        <v>0.4260094798476558</v>
      </c>
      <c r="AD120" s="338">
        <f t="shared" si="167"/>
        <v>0.35491890991154296</v>
      </c>
      <c r="AE120" s="338">
        <f t="shared" si="167"/>
        <v>0.27775344115400619</v>
      </c>
      <c r="AF120" s="338">
        <f t="shared" si="167"/>
        <v>0.2499071981512217</v>
      </c>
      <c r="AG120" s="338">
        <f t="shared" si="167"/>
        <v>0.22469409662288711</v>
      </c>
      <c r="AH120" s="338">
        <f t="shared" si="167"/>
        <v>0.20301783905531562</v>
      </c>
      <c r="AI120" s="338">
        <f t="shared" si="167"/>
        <v>0.1843530911806964</v>
      </c>
      <c r="AJ120" s="338">
        <f t="shared" si="167"/>
        <v>0.16829209311917059</v>
      </c>
      <c r="AK120" s="338">
        <f t="shared" si="167"/>
        <v>0.15450094024062841</v>
      </c>
      <c r="AL120" s="338">
        <f t="shared" si="167"/>
        <v>0.14260930513491779</v>
      </c>
      <c r="AM120" s="338">
        <f t="shared" si="167"/>
        <v>0.13241071937087184</v>
      </c>
      <c r="AN120" s="338">
        <f t="shared" si="167"/>
        <v>0.12359594599234115</v>
      </c>
      <c r="AO120" s="338">
        <f t="shared" si="167"/>
        <v>0.11587496342304711</v>
      </c>
      <c r="AP120" s="338">
        <f t="shared" si="167"/>
        <v>0.11008121525189475</v>
      </c>
      <c r="AQ120" s="338">
        <f t="shared" si="167"/>
        <v>0.10457715448930001</v>
      </c>
      <c r="AR120" s="338">
        <f t="shared" si="167"/>
        <v>9.9348296764835003E-2</v>
      </c>
      <c r="AS120" s="338">
        <f t="shared" si="167"/>
        <v>9.4380881926593246E-2</v>
      </c>
      <c r="AT120" s="338">
        <f t="shared" si="167"/>
        <v>8.9661837830263574E-2</v>
      </c>
      <c r="AU120" s="338">
        <f t="shared" si="167"/>
        <v>8.5178745938750397E-2</v>
      </c>
      <c r="AV120" s="338">
        <f t="shared" si="167"/>
        <v>8.0919808641812876E-2</v>
      </c>
      <c r="AW120" s="338">
        <f t="shared" si="167"/>
        <v>7.6873818209722222E-2</v>
      </c>
      <c r="AX120" s="338">
        <f t="shared" si="167"/>
        <v>7.3030127299236108E-2</v>
      </c>
      <c r="AY120" s="338">
        <f t="shared" si="167"/>
        <v>6.9378620934274299E-2</v>
      </c>
      <c r="AZ120" s="338">
        <f t="shared" si="167"/>
        <v>6.5909689887560574E-2</v>
      </c>
      <c r="BA120" s="338">
        <f t="shared" si="167"/>
        <v>6.2614205393182548E-2</v>
      </c>
      <c r="BB120" s="338">
        <f t="shared" si="167"/>
        <v>5.9483495123523418E-2</v>
      </c>
      <c r="BC120" s="338">
        <f t="shared" si="167"/>
        <v>5.6509320367347245E-2</v>
      </c>
      <c r="BD120" s="338">
        <f t="shared" si="167"/>
        <v>5.3683854348979883E-2</v>
      </c>
      <c r="BE120" s="338">
        <f t="shared" si="167"/>
        <v>5.0999661631530885E-2</v>
      </c>
      <c r="BF120" s="338">
        <f t="shared" si="167"/>
        <v>4.8449678549954335E-2</v>
      </c>
      <c r="BG120" s="338">
        <f t="shared" si="167"/>
        <v>4.6027194622456614E-2</v>
      </c>
      <c r="BH120" s="338">
        <f t="shared" si="167"/>
        <v>4.3725834891333783E-2</v>
      </c>
      <c r="BI120" s="338">
        <f t="shared" si="167"/>
        <v>4.153954314676709E-2</v>
      </c>
      <c r="BJ120" s="338">
        <f t="shared" si="167"/>
        <v>3.9462565989428731E-2</v>
      </c>
      <c r="BK120" s="338">
        <f t="shared" si="16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66"/>
        <v>0</v>
      </c>
      <c r="W121" s="338">
        <f t="shared" si="166"/>
        <v>0.49278319473092996</v>
      </c>
      <c r="X121" s="338">
        <f t="shared" si="167"/>
        <v>0.49278319473092996</v>
      </c>
      <c r="Y121" s="338">
        <f t="shared" si="167"/>
        <v>0.49278319473092996</v>
      </c>
      <c r="Z121" s="338">
        <f t="shared" si="167"/>
        <v>0.47544298056602108</v>
      </c>
      <c r="AA121" s="338">
        <f t="shared" si="167"/>
        <v>0.41888757620949346</v>
      </c>
      <c r="AB121" s="338">
        <f t="shared" si="167"/>
        <v>0.37426853591476134</v>
      </c>
      <c r="AC121" s="338">
        <f t="shared" si="167"/>
        <v>0.32296971148459935</v>
      </c>
      <c r="AD121" s="338">
        <f t="shared" si="167"/>
        <v>0.26907396045635273</v>
      </c>
      <c r="AE121" s="338">
        <f t="shared" si="167"/>
        <v>0.21057265858366239</v>
      </c>
      <c r="AF121" s="338">
        <f t="shared" si="167"/>
        <v>0.18946164229417631</v>
      </c>
      <c r="AG121" s="338">
        <f t="shared" si="167"/>
        <v>0.17034688426308706</v>
      </c>
      <c r="AH121" s="338">
        <f t="shared" si="167"/>
        <v>0.15391350664161263</v>
      </c>
      <c r="AI121" s="338">
        <f t="shared" si="167"/>
        <v>0.13976323881622463</v>
      </c>
      <c r="AJ121" s="338">
        <f t="shared" si="167"/>
        <v>0.12758694660803085</v>
      </c>
      <c r="AK121" s="338">
        <f t="shared" si="167"/>
        <v>0.11713148757032213</v>
      </c>
      <c r="AL121" s="338">
        <f t="shared" si="167"/>
        <v>0.10811610612729665</v>
      </c>
      <c r="AM121" s="338">
        <f t="shared" si="167"/>
        <v>0.10038427278184442</v>
      </c>
      <c r="AN121" s="338">
        <f t="shared" si="167"/>
        <v>9.3701546341380559E-2</v>
      </c>
      <c r="AO121" s="338">
        <f t="shared" si="167"/>
        <v>8.7848053330675108E-2</v>
      </c>
      <c r="AP121" s="338">
        <f t="shared" si="167"/>
        <v>8.3455650664141345E-2</v>
      </c>
      <c r="AQ121" s="338">
        <f t="shared" si="167"/>
        <v>7.928286813093427E-2</v>
      </c>
      <c r="AR121" s="338">
        <f t="shared" si="167"/>
        <v>7.5318724724387554E-2</v>
      </c>
      <c r="AS121" s="338">
        <f t="shared" si="167"/>
        <v>7.1552788488168179E-2</v>
      </c>
      <c r="AT121" s="338">
        <f t="shared" si="167"/>
        <v>6.797514906375976E-2</v>
      </c>
      <c r="AU121" s="338">
        <f t="shared" si="167"/>
        <v>6.4576391610571771E-2</v>
      </c>
      <c r="AV121" s="338">
        <f t="shared" si="167"/>
        <v>6.1347572030043179E-2</v>
      </c>
      <c r="AW121" s="338">
        <f t="shared" si="167"/>
        <v>5.8280193428541016E-2</v>
      </c>
      <c r="AX121" s="338">
        <f t="shared" si="167"/>
        <v>5.5366183757113961E-2</v>
      </c>
      <c r="AY121" s="338">
        <f t="shared" si="167"/>
        <v>5.2597874569258261E-2</v>
      </c>
      <c r="AZ121" s="338">
        <f t="shared" si="167"/>
        <v>4.9967980840795345E-2</v>
      </c>
      <c r="BA121" s="338">
        <f t="shared" si="167"/>
        <v>4.7469581798755572E-2</v>
      </c>
      <c r="BB121" s="338">
        <f t="shared" si="167"/>
        <v>4.5096102708817788E-2</v>
      </c>
      <c r="BC121" s="338">
        <f t="shared" si="167"/>
        <v>4.2841297573376895E-2</v>
      </c>
      <c r="BD121" s="338">
        <f t="shared" si="167"/>
        <v>4.069923269470805E-2</v>
      </c>
      <c r="BE121" s="338">
        <f t="shared" si="167"/>
        <v>3.8664271059972645E-2</v>
      </c>
      <c r="BF121" s="338">
        <f t="shared" si="167"/>
        <v>3.6731057506974009E-2</v>
      </c>
      <c r="BG121" s="338">
        <f t="shared" si="167"/>
        <v>3.4894504631625307E-2</v>
      </c>
      <c r="BH121" s="338">
        <f t="shared" si="167"/>
        <v>3.3149779400044044E-2</v>
      </c>
      <c r="BI121" s="338">
        <f t="shared" si="167"/>
        <v>3.1492290430041842E-2</v>
      </c>
      <c r="BJ121" s="338">
        <f t="shared" si="167"/>
        <v>2.9917675908539748E-2</v>
      </c>
      <c r="BK121" s="338">
        <f t="shared" si="16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66"/>
        <v>0</v>
      </c>
      <c r="W122" s="338">
        <f t="shared" si="166"/>
        <v>2.2090973964761451</v>
      </c>
      <c r="X122" s="338">
        <f t="shared" si="167"/>
        <v>2.843737175726925</v>
      </c>
      <c r="Y122" s="338">
        <f t="shared" si="167"/>
        <v>3.0204513058397735</v>
      </c>
      <c r="Z122" s="338">
        <f t="shared" si="167"/>
        <v>3.2081467193314417</v>
      </c>
      <c r="AA122" s="338">
        <f t="shared" si="167"/>
        <v>2.8265278031559355</v>
      </c>
      <c r="AB122" s="338">
        <f t="shared" si="167"/>
        <v>2.5254518937569852</v>
      </c>
      <c r="AC122" s="338">
        <f t="shared" si="167"/>
        <v>2.1793028032703488</v>
      </c>
      <c r="AD122" s="338">
        <f t="shared" si="167"/>
        <v>1.8156304305258246</v>
      </c>
      <c r="AE122" s="338">
        <f t="shared" si="167"/>
        <v>1.4208811811919644</v>
      </c>
      <c r="AF122" s="338">
        <f t="shared" si="167"/>
        <v>1.2784303712752059</v>
      </c>
      <c r="AG122" s="338">
        <f t="shared" si="167"/>
        <v>1.1494497137098181</v>
      </c>
      <c r="AH122" s="338">
        <f t="shared" si="167"/>
        <v>1.0385622074075833</v>
      </c>
      <c r="AI122" s="338">
        <f t="shared" si="167"/>
        <v>0.94308044164960525</v>
      </c>
      <c r="AJ122" s="338">
        <f t="shared" si="167"/>
        <v>0.86091847165936064</v>
      </c>
      <c r="AK122" s="338">
        <f t="shared" si="167"/>
        <v>0.79036816808563537</v>
      </c>
      <c r="AL122" s="338">
        <f t="shared" si="167"/>
        <v>0.72953507645910443</v>
      </c>
      <c r="AM122" s="338">
        <f t="shared" si="167"/>
        <v>0.6773629826528198</v>
      </c>
      <c r="AN122" s="338">
        <f t="shared" si="167"/>
        <v>0.63226994777271706</v>
      </c>
      <c r="AO122" s="338">
        <f t="shared" si="167"/>
        <v>0.59277233151478481</v>
      </c>
      <c r="AP122" s="338">
        <f t="shared" si="167"/>
        <v>0.56313371493904552</v>
      </c>
      <c r="AQ122" s="338">
        <f t="shared" si="167"/>
        <v>0.53497702919209322</v>
      </c>
      <c r="AR122" s="338">
        <f t="shared" si="167"/>
        <v>0.50822817773248852</v>
      </c>
      <c r="AS122" s="338">
        <f t="shared" si="167"/>
        <v>0.48281676884586405</v>
      </c>
      <c r="AT122" s="338">
        <f t="shared" si="167"/>
        <v>0.45867593040357085</v>
      </c>
      <c r="AU122" s="338">
        <f t="shared" si="167"/>
        <v>0.43574213388339228</v>
      </c>
      <c r="AV122" s="338">
        <f t="shared" si="167"/>
        <v>0.41395502718922267</v>
      </c>
      <c r="AW122" s="338">
        <f t="shared" si="167"/>
        <v>0.3932572758297615</v>
      </c>
      <c r="AX122" s="338">
        <f t="shared" si="167"/>
        <v>0.37359441203827343</v>
      </c>
      <c r="AY122" s="338">
        <f t="shared" si="167"/>
        <v>0.35491469143635973</v>
      </c>
      <c r="AZ122" s="338">
        <f t="shared" si="167"/>
        <v>0.33716895686454174</v>
      </c>
      <c r="BA122" s="338">
        <f t="shared" si="167"/>
        <v>0.32031050902131464</v>
      </c>
      <c r="BB122" s="338">
        <f t="shared" si="167"/>
        <v>0.30429498357024887</v>
      </c>
      <c r="BC122" s="338">
        <f t="shared" si="167"/>
        <v>0.28908023439173641</v>
      </c>
      <c r="BD122" s="338">
        <f t="shared" si="167"/>
        <v>0.27462622267214959</v>
      </c>
      <c r="BE122" s="338">
        <f t="shared" si="167"/>
        <v>0.26089491153854211</v>
      </c>
      <c r="BF122" s="338">
        <f t="shared" si="167"/>
        <v>0.24785016596161499</v>
      </c>
      <c r="BG122" s="338">
        <f t="shared" si="167"/>
        <v>0.23545765766353424</v>
      </c>
      <c r="BH122" s="338">
        <f t="shared" si="167"/>
        <v>0.22368477478035753</v>
      </c>
      <c r="BI122" s="338">
        <f t="shared" si="167"/>
        <v>0.21250053604133964</v>
      </c>
      <c r="BJ122" s="338">
        <f t="shared" si="167"/>
        <v>0.20187550923927267</v>
      </c>
      <c r="BK122" s="338">
        <f t="shared" si="16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66"/>
        <v>0</v>
      </c>
      <c r="W123" s="338">
        <f t="shared" si="166"/>
        <v>0.50169259501631014</v>
      </c>
      <c r="X123" s="338">
        <f t="shared" si="167"/>
        <v>0.72309374310061081</v>
      </c>
      <c r="Y123" s="338">
        <f t="shared" si="167"/>
        <v>0.82958942163466609</v>
      </c>
      <c r="Z123" s="338">
        <f t="shared" si="167"/>
        <v>0.95176955277897013</v>
      </c>
      <c r="AA123" s="338">
        <f t="shared" si="167"/>
        <v>1.0569050849267174</v>
      </c>
      <c r="AB123" s="338">
        <f t="shared" si="167"/>
        <v>1.1736542267846262</v>
      </c>
      <c r="AC123" s="338">
        <f t="shared" si="167"/>
        <v>1.0127882272573401</v>
      </c>
      <c r="AD123" s="338">
        <f t="shared" si="167"/>
        <v>0.84377862604833109</v>
      </c>
      <c r="AE123" s="338">
        <f t="shared" si="167"/>
        <v>0.66032665606781527</v>
      </c>
      <c r="AF123" s="338">
        <f t="shared" si="167"/>
        <v>0.59412543656290517</v>
      </c>
      <c r="AG123" s="338">
        <f t="shared" si="167"/>
        <v>0.53418420612438766</v>
      </c>
      <c r="AH123" s="338">
        <f t="shared" si="167"/>
        <v>0.48265141280888452</v>
      </c>
      <c r="AI123" s="338">
        <f t="shared" si="167"/>
        <v>0.43827813520271286</v>
      </c>
      <c r="AJ123" s="338">
        <f t="shared" si="167"/>
        <v>0.40009497139017691</v>
      </c>
      <c r="AK123" s="338">
        <f t="shared" si="167"/>
        <v>0.36730810176303014</v>
      </c>
      <c r="AL123" s="338">
        <f t="shared" si="167"/>
        <v>0.33903711576945383</v>
      </c>
      <c r="AM123" s="338">
        <f t="shared" ref="AM123:BK128" si="168">+IF(AM108&lt;80,AM108,)</f>
        <v>0.31479115861330376</v>
      </c>
      <c r="AN123" s="338">
        <f t="shared" si="168"/>
        <v>0.29383505522586312</v>
      </c>
      <c r="AO123" s="338">
        <f t="shared" si="168"/>
        <v>0.27547931287985589</v>
      </c>
      <c r="AP123" s="338">
        <f t="shared" si="168"/>
        <v>0.26170534723586308</v>
      </c>
      <c r="AQ123" s="338">
        <f t="shared" si="168"/>
        <v>0.24862007987406992</v>
      </c>
      <c r="AR123" s="338">
        <f t="shared" si="168"/>
        <v>0.23618907588036642</v>
      </c>
      <c r="AS123" s="338">
        <f t="shared" si="168"/>
        <v>0.2243796220863481</v>
      </c>
      <c r="AT123" s="338">
        <f t="shared" si="168"/>
        <v>0.21316064098203069</v>
      </c>
      <c r="AU123" s="338">
        <f t="shared" si="168"/>
        <v>0.20250260893292915</v>
      </c>
      <c r="AV123" s="338">
        <f t="shared" si="168"/>
        <v>0.19237747848628267</v>
      </c>
      <c r="AW123" s="338">
        <f t="shared" si="168"/>
        <v>0.18275860456196852</v>
      </c>
      <c r="AX123" s="338">
        <f t="shared" si="168"/>
        <v>0.17362067433387007</v>
      </c>
      <c r="AY123" s="338">
        <f t="shared" si="168"/>
        <v>0.16493964061717656</v>
      </c>
      <c r="AZ123" s="338">
        <f t="shared" si="168"/>
        <v>0.15669265858631773</v>
      </c>
      <c r="BA123" s="338">
        <f t="shared" si="168"/>
        <v>0.14885802565700185</v>
      </c>
      <c r="BB123" s="338">
        <f t="shared" si="168"/>
        <v>0.14141512437415174</v>
      </c>
      <c r="BC123" s="338">
        <f t="shared" si="168"/>
        <v>0.13434436815544415</v>
      </c>
      <c r="BD123" s="338">
        <f t="shared" si="168"/>
        <v>0.12762714974767195</v>
      </c>
      <c r="BE123" s="338">
        <f t="shared" si="168"/>
        <v>0.12124579226028834</v>
      </c>
      <c r="BF123" s="338">
        <f t="shared" si="168"/>
        <v>0.11518350264727392</v>
      </c>
      <c r="BG123" s="338">
        <f t="shared" si="168"/>
        <v>0.10942432751491023</v>
      </c>
      <c r="BH123" s="338">
        <f t="shared" si="168"/>
        <v>0.10395311113916471</v>
      </c>
      <c r="BI123" s="338">
        <f t="shared" si="168"/>
        <v>9.8755455582206469E-2</v>
      </c>
      <c r="BJ123" s="338">
        <f t="shared" si="168"/>
        <v>9.3817682803096145E-2</v>
      </c>
      <c r="BK123" s="338">
        <f t="shared" si="16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66"/>
        <v>0</v>
      </c>
      <c r="W124" s="338">
        <f t="shared" si="166"/>
        <v>0.56450371289523038</v>
      </c>
      <c r="X124" s="338">
        <f t="shared" ref="X124:AL124" si="169">+IF(X109&lt;80,X109,)</f>
        <v>0.80742718953750414</v>
      </c>
      <c r="Y124" s="338">
        <f t="shared" si="169"/>
        <v>0.9182495125083443</v>
      </c>
      <c r="Z124" s="338">
        <f t="shared" si="169"/>
        <v>1.0442826029982819</v>
      </c>
      <c r="AA124" s="338">
        <f t="shared" si="169"/>
        <v>1.1536835819900664</v>
      </c>
      <c r="AB124" s="338">
        <f t="shared" si="169"/>
        <v>1.2745456100982464</v>
      </c>
      <c r="AC124" s="338">
        <f t="shared" si="169"/>
        <v>1.3800747491160248</v>
      </c>
      <c r="AD124" s="338">
        <f t="shared" si="169"/>
        <v>1.4943414327878348</v>
      </c>
      <c r="AE124" s="338">
        <f t="shared" si="169"/>
        <v>1.1694459315207379</v>
      </c>
      <c r="AF124" s="338">
        <f t="shared" si="169"/>
        <v>1.0522028275201363</v>
      </c>
      <c r="AG124" s="338">
        <f t="shared" si="169"/>
        <v>0.94604623453311576</v>
      </c>
      <c r="AH124" s="338">
        <f t="shared" si="169"/>
        <v>0.8547810782215628</v>
      </c>
      <c r="AI124" s="338">
        <f t="shared" si="169"/>
        <v>0.77619550472103094</v>
      </c>
      <c r="AJ124" s="338">
        <f t="shared" si="169"/>
        <v>0.70857269234046549</v>
      </c>
      <c r="AK124" s="338">
        <f t="shared" si="169"/>
        <v>0.65050677762926257</v>
      </c>
      <c r="AL124" s="338">
        <f t="shared" si="169"/>
        <v>0.60043854360226578</v>
      </c>
      <c r="AM124" s="338">
        <f t="shared" si="168"/>
        <v>0.5574986808971415</v>
      </c>
      <c r="AN124" s="338">
        <f t="shared" si="168"/>
        <v>0.52038518620209528</v>
      </c>
      <c r="AO124" s="338">
        <f t="shared" si="168"/>
        <v>0.48787696014560156</v>
      </c>
      <c r="AP124" s="338">
        <f t="shared" si="168"/>
        <v>0.46348311213832144</v>
      </c>
      <c r="AQ124" s="338">
        <f t="shared" si="168"/>
        <v>0.44030895653140534</v>
      </c>
      <c r="AR124" s="338">
        <f t="shared" si="168"/>
        <v>0.41829350870483506</v>
      </c>
      <c r="AS124" s="338">
        <f t="shared" si="168"/>
        <v>0.39737883326959328</v>
      </c>
      <c r="AT124" s="338">
        <f t="shared" si="168"/>
        <v>0.37750989160611359</v>
      </c>
      <c r="AU124" s="338">
        <f t="shared" si="168"/>
        <v>0.35863439702580791</v>
      </c>
      <c r="AV124" s="338">
        <f t="shared" si="168"/>
        <v>0.34070267717451752</v>
      </c>
      <c r="AW124" s="338">
        <f t="shared" si="168"/>
        <v>0.32366754331579162</v>
      </c>
      <c r="AX124" s="338">
        <f t="shared" si="168"/>
        <v>0.30748416615000201</v>
      </c>
      <c r="AY124" s="338">
        <f t="shared" si="168"/>
        <v>0.29210995784250188</v>
      </c>
      <c r="AZ124" s="338">
        <f t="shared" si="168"/>
        <v>0.27750445995037676</v>
      </c>
      <c r="BA124" s="338">
        <f t="shared" si="168"/>
        <v>0.26362923695285789</v>
      </c>
      <c r="BB124" s="338">
        <f t="shared" si="168"/>
        <v>0.25044777510521499</v>
      </c>
      <c r="BC124" s="338">
        <f t="shared" si="168"/>
        <v>0.23792538634995422</v>
      </c>
      <c r="BD124" s="338">
        <f t="shared" si="168"/>
        <v>0.22602911703245651</v>
      </c>
      <c r="BE124" s="338">
        <f t="shared" si="168"/>
        <v>0.21472766118083367</v>
      </c>
      <c r="BF124" s="338">
        <f t="shared" si="168"/>
        <v>0.20399127812179196</v>
      </c>
      <c r="BG124" s="338">
        <f t="shared" si="168"/>
        <v>0.19379171421570235</v>
      </c>
      <c r="BH124" s="338">
        <f t="shared" si="168"/>
        <v>0.18410212850491722</v>
      </c>
      <c r="BI124" s="338">
        <f t="shared" si="168"/>
        <v>0.17489702207967137</v>
      </c>
      <c r="BJ124" s="338">
        <f t="shared" si="168"/>
        <v>0.1661521709756878</v>
      </c>
      <c r="BK124" s="338">
        <f t="shared" si="16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66"/>
        <v>0</v>
      </c>
      <c r="W125" s="338">
        <f t="shared" si="166"/>
        <v>0.27175340474303866</v>
      </c>
      <c r="X125" s="338">
        <f t="shared" ref="X125:AL125" si="170">+IF(X110&lt;80,X110,)</f>
        <v>0.2440378886848312</v>
      </c>
      <c r="Y125" s="338">
        <f t="shared" si="170"/>
        <v>0.29387641789014829</v>
      </c>
      <c r="Z125" s="338">
        <f t="shared" si="170"/>
        <v>0.35389319854131812</v>
      </c>
      <c r="AA125" s="338">
        <f t="shared" si="170"/>
        <v>0.41301044572648205</v>
      </c>
      <c r="AB125" s="338">
        <f t="shared" si="170"/>
        <v>0.48200312688199881</v>
      </c>
      <c r="AC125" s="338">
        <f t="shared" si="170"/>
        <v>0.54931655617286157</v>
      </c>
      <c r="AD125" s="338">
        <f t="shared" si="170"/>
        <v>0.62603054224477039</v>
      </c>
      <c r="AE125" s="338">
        <f t="shared" si="170"/>
        <v>0.6891755174498525</v>
      </c>
      <c r="AF125" s="338">
        <f t="shared" si="170"/>
        <v>0.75868965138535882</v>
      </c>
      <c r="AG125" s="338">
        <f t="shared" si="170"/>
        <v>0.81602001637663124</v>
      </c>
      <c r="AH125" s="338">
        <f t="shared" si="170"/>
        <v>0.87768254899933362</v>
      </c>
      <c r="AI125" s="338">
        <f t="shared" si="170"/>
        <v>0.79699149462079588</v>
      </c>
      <c r="AJ125" s="338">
        <f t="shared" si="170"/>
        <v>0.72755691791705857</v>
      </c>
      <c r="AK125" s="338">
        <f t="shared" si="170"/>
        <v>0.66793528925426704</v>
      </c>
      <c r="AL125" s="338">
        <f t="shared" si="170"/>
        <v>0.61652561678451767</v>
      </c>
      <c r="AM125" s="338">
        <f t="shared" si="168"/>
        <v>0.57243530042991753</v>
      </c>
      <c r="AN125" s="338">
        <f t="shared" si="168"/>
        <v>0.53432745333766118</v>
      </c>
      <c r="AO125" s="338">
        <f t="shared" si="168"/>
        <v>0.50094826019024996</v>
      </c>
      <c r="AP125" s="338">
        <f t="shared" si="168"/>
        <v>0.47590084718073744</v>
      </c>
      <c r="AQ125" s="338">
        <f t="shared" si="168"/>
        <v>0.45210580482170054</v>
      </c>
      <c r="AR125" s="338">
        <f t="shared" si="168"/>
        <v>0.4295005145806155</v>
      </c>
      <c r="AS125" s="338">
        <f t="shared" si="168"/>
        <v>0.40802548885158468</v>
      </c>
      <c r="AT125" s="338">
        <f t="shared" si="168"/>
        <v>0.38762421440900541</v>
      </c>
      <c r="AU125" s="338">
        <f t="shared" si="168"/>
        <v>0.36824300368855512</v>
      </c>
      <c r="AV125" s="338">
        <f t="shared" si="168"/>
        <v>0.34983085350412735</v>
      </c>
      <c r="AW125" s="338">
        <f t="shared" si="168"/>
        <v>0.33233931082892099</v>
      </c>
      <c r="AX125" s="338">
        <f t="shared" si="168"/>
        <v>0.31572234528747495</v>
      </c>
      <c r="AY125" s="338">
        <f t="shared" si="168"/>
        <v>0.29993622802310116</v>
      </c>
      <c r="AZ125" s="338">
        <f t="shared" si="168"/>
        <v>0.28493941662194611</v>
      </c>
      <c r="BA125" s="338">
        <f t="shared" si="168"/>
        <v>0.27069244579084878</v>
      </c>
      <c r="BB125" s="338">
        <f t="shared" si="168"/>
        <v>0.25715782350130634</v>
      </c>
      <c r="BC125" s="338">
        <f t="shared" si="168"/>
        <v>0.244299932326241</v>
      </c>
      <c r="BD125" s="338">
        <f t="shared" si="168"/>
        <v>0.23208493570992894</v>
      </c>
      <c r="BE125" s="338">
        <f t="shared" si="168"/>
        <v>0.22048068892443248</v>
      </c>
      <c r="BF125" s="338">
        <f t="shared" si="168"/>
        <v>0.20945665447821085</v>
      </c>
      <c r="BG125" s="338">
        <f t="shared" si="168"/>
        <v>0.19898382175430029</v>
      </c>
      <c r="BH125" s="338">
        <f t="shared" si="168"/>
        <v>0.18903463066658527</v>
      </c>
      <c r="BI125" s="338">
        <f t="shared" si="168"/>
        <v>0.17958289913325601</v>
      </c>
      <c r="BJ125" s="338">
        <f t="shared" si="168"/>
        <v>0.17060375417659321</v>
      </c>
      <c r="BK125" s="338">
        <f t="shared" si="16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66"/>
        <v>0</v>
      </c>
      <c r="W126" s="338">
        <f t="shared" si="166"/>
        <v>0.83681045236235274</v>
      </c>
      <c r="X126" s="338">
        <f t="shared" ref="X126:AL126" si="171">+IF(X111&lt;80,X111,)</f>
        <v>0.53297093331331402</v>
      </c>
      <c r="Y126" s="338">
        <f t="shared" si="171"/>
        <v>0.60026593145636786</v>
      </c>
      <c r="Z126" s="338">
        <f t="shared" si="171"/>
        <v>0.67605785971701871</v>
      </c>
      <c r="AA126" s="338">
        <f t="shared" si="171"/>
        <v>0.59563869866602226</v>
      </c>
      <c r="AB126" s="338">
        <f t="shared" si="171"/>
        <v>0.53219249351146902</v>
      </c>
      <c r="AC126" s="338">
        <f t="shared" si="171"/>
        <v>0.45924794523153384</v>
      </c>
      <c r="AD126" s="338">
        <f t="shared" si="171"/>
        <v>0.3826106878161033</v>
      </c>
      <c r="AE126" s="338">
        <f t="shared" si="171"/>
        <v>0.29942455077896551</v>
      </c>
      <c r="AF126" s="338">
        <f t="shared" si="171"/>
        <v>0.26940566508182101</v>
      </c>
      <c r="AG126" s="338">
        <f t="shared" si="171"/>
        <v>0.24222536600973824</v>
      </c>
      <c r="AH126" s="338">
        <f t="shared" si="171"/>
        <v>0.21885786547482852</v>
      </c>
      <c r="AI126" s="338">
        <f t="shared" si="171"/>
        <v>0.19873684114281404</v>
      </c>
      <c r="AJ126" s="338">
        <f t="shared" si="171"/>
        <v>0.18142271855389636</v>
      </c>
      <c r="AK126" s="338">
        <f t="shared" si="171"/>
        <v>0.16655554089364952</v>
      </c>
      <c r="AL126" s="338">
        <f t="shared" si="171"/>
        <v>0.15373608675921629</v>
      </c>
      <c r="AM126" s="338">
        <f t="shared" si="168"/>
        <v>0.14274177846804728</v>
      </c>
      <c r="AN126" s="338">
        <f t="shared" si="168"/>
        <v>0.13323925152141808</v>
      </c>
      <c r="AO126" s="338">
        <f t="shared" si="168"/>
        <v>0.12491585603879925</v>
      </c>
      <c r="AP126" s="338">
        <f t="shared" si="168"/>
        <v>0.11867006323685927</v>
      </c>
      <c r="AQ126" s="338">
        <f t="shared" si="168"/>
        <v>0.11273656007501631</v>
      </c>
      <c r="AR126" s="338">
        <f t="shared" si="168"/>
        <v>0.1070997320712655</v>
      </c>
      <c r="AS126" s="338">
        <f t="shared" si="168"/>
        <v>0.10174474546770222</v>
      </c>
      <c r="AT126" s="338">
        <f t="shared" si="168"/>
        <v>9.6657508194317107E-2</v>
      </c>
      <c r="AU126" s="338">
        <f t="shared" si="168"/>
        <v>9.1824632784601248E-2</v>
      </c>
      <c r="AV126" s="338">
        <f t="shared" si="168"/>
        <v>8.7233401145371176E-2</v>
      </c>
      <c r="AW126" s="338">
        <f t="shared" si="168"/>
        <v>8.2871731088102613E-2</v>
      </c>
      <c r="AX126" s="338">
        <f t="shared" si="168"/>
        <v>7.8728144533697475E-2</v>
      </c>
      <c r="AY126" s="338">
        <f t="shared" si="168"/>
        <v>7.4791737307012593E-2</v>
      </c>
      <c r="AZ126" s="338">
        <f t="shared" si="168"/>
        <v>7.1052150441661965E-2</v>
      </c>
      <c r="BA126" s="338">
        <f t="shared" si="168"/>
        <v>6.7499542919578867E-2</v>
      </c>
      <c r="BB126" s="338">
        <f t="shared" si="168"/>
        <v>6.4124565773599915E-2</v>
      </c>
      <c r="BC126" s="338">
        <f t="shared" si="168"/>
        <v>6.0918337484919913E-2</v>
      </c>
      <c r="BD126" s="338">
        <f t="shared" si="168"/>
        <v>5.7872420610673915E-2</v>
      </c>
      <c r="BE126" s="338">
        <f t="shared" si="168"/>
        <v>5.4978799580140215E-2</v>
      </c>
      <c r="BF126" s="338">
        <f t="shared" si="168"/>
        <v>5.2229859601133202E-2</v>
      </c>
      <c r="BG126" s="338">
        <f t="shared" si="168"/>
        <v>4.9618366621076541E-2</v>
      </c>
      <c r="BH126" s="338">
        <f t="shared" si="168"/>
        <v>4.7137448290022713E-2</v>
      </c>
      <c r="BI126" s="338">
        <f t="shared" si="168"/>
        <v>4.4780575875521575E-2</v>
      </c>
      <c r="BJ126" s="338">
        <f t="shared" si="168"/>
        <v>4.2541547081745491E-2</v>
      </c>
      <c r="BK126" s="338">
        <f t="shared" si="16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66"/>
        <v>0</v>
      </c>
      <c r="W127" s="338">
        <f t="shared" si="166"/>
        <v>0.58200510636430225</v>
      </c>
      <c r="X127" s="338">
        <f t="shared" ref="X127:AL127" si="172">+IF(X112&lt;80,X112,)</f>
        <v>0.56968410834355332</v>
      </c>
      <c r="Y127" s="338">
        <f t="shared" si="172"/>
        <v>0.57709727699448232</v>
      </c>
      <c r="Z127" s="338">
        <f t="shared" si="172"/>
        <v>0.55679019167974442</v>
      </c>
      <c r="AA127" s="338">
        <f t="shared" si="172"/>
        <v>0.4905582864474749</v>
      </c>
      <c r="AB127" s="338">
        <f t="shared" si="172"/>
        <v>0.43830502998190735</v>
      </c>
      <c r="AC127" s="338">
        <f t="shared" si="172"/>
        <v>0.37822909352910455</v>
      </c>
      <c r="AD127" s="338">
        <f t="shared" si="172"/>
        <v>0.3151119022520022</v>
      </c>
      <c r="AE127" s="338">
        <f t="shared" si="172"/>
        <v>0.24660116087049871</v>
      </c>
      <c r="AF127" s="338">
        <f t="shared" si="172"/>
        <v>0.22187809777598549</v>
      </c>
      <c r="AG127" s="338">
        <f t="shared" si="172"/>
        <v>0.19949284818123578</v>
      </c>
      <c r="AH127" s="338">
        <f t="shared" si="172"/>
        <v>0.18024775707711799</v>
      </c>
      <c r="AI127" s="338">
        <f t="shared" si="172"/>
        <v>0.16367641065522368</v>
      </c>
      <c r="AJ127" s="338">
        <f t="shared" si="172"/>
        <v>0.14941678258273108</v>
      </c>
      <c r="AK127" s="338">
        <f t="shared" si="172"/>
        <v>0.13717241831685215</v>
      </c>
      <c r="AL127" s="338">
        <f t="shared" si="172"/>
        <v>0.12661452564220971</v>
      </c>
      <c r="AM127" s="338">
        <f t="shared" si="168"/>
        <v>0.11755979322124722</v>
      </c>
      <c r="AN127" s="338">
        <f t="shared" si="168"/>
        <v>0.10973366750728797</v>
      </c>
      <c r="AO127" s="338">
        <f t="shared" si="168"/>
        <v>0.10287865517427035</v>
      </c>
      <c r="AP127" s="338">
        <f t="shared" si="168"/>
        <v>9.7734722415556821E-2</v>
      </c>
      <c r="AQ127" s="338">
        <f t="shared" si="168"/>
        <v>9.2847986294778972E-2</v>
      </c>
      <c r="AR127" s="338">
        <f t="shared" si="168"/>
        <v>8.8205586980040024E-2</v>
      </c>
      <c r="AS127" s="338">
        <f t="shared" si="168"/>
        <v>8.3795307631038013E-2</v>
      </c>
      <c r="AT127" s="338">
        <f t="shared" si="168"/>
        <v>7.9605542249486114E-2</v>
      </c>
      <c r="AU127" s="338">
        <f t="shared" si="168"/>
        <v>7.5625265137011802E-2</v>
      </c>
      <c r="AV127" s="338">
        <f t="shared" si="168"/>
        <v>7.1844001880161212E-2</v>
      </c>
      <c r="AW127" s="338">
        <f t="shared" si="168"/>
        <v>6.8251801786153143E-2</v>
      </c>
      <c r="AX127" s="338">
        <f t="shared" si="168"/>
        <v>6.4839211696845478E-2</v>
      </c>
      <c r="AY127" s="338">
        <f t="shared" si="168"/>
        <v>6.1597251112003204E-2</v>
      </c>
      <c r="AZ127" s="338">
        <f t="shared" si="168"/>
        <v>5.8517388556403038E-2</v>
      </c>
      <c r="BA127" s="338">
        <f t="shared" si="168"/>
        <v>5.5591519128582886E-2</v>
      </c>
      <c r="BB127" s="338">
        <f t="shared" si="168"/>
        <v>5.2811943172153743E-2</v>
      </c>
      <c r="BC127" s="338">
        <f t="shared" si="168"/>
        <v>5.0171346013546052E-2</v>
      </c>
      <c r="BD127" s="338">
        <f t="shared" si="168"/>
        <v>4.7662778712868746E-2</v>
      </c>
      <c r="BE127" s="338">
        <f t="shared" si="168"/>
        <v>4.5279639777225308E-2</v>
      </c>
      <c r="BF127" s="338">
        <f t="shared" si="168"/>
        <v>4.301565778836404E-2</v>
      </c>
      <c r="BG127" s="338">
        <f t="shared" si="168"/>
        <v>4.0864874898945837E-2</v>
      </c>
      <c r="BH127" s="338">
        <f t="shared" si="168"/>
        <v>3.8821631153998545E-2</v>
      </c>
      <c r="BI127" s="338">
        <f t="shared" si="168"/>
        <v>3.6880549596298613E-2</v>
      </c>
      <c r="BJ127" s="338">
        <f t="shared" si="168"/>
        <v>3.5036522116483684E-2</v>
      </c>
      <c r="BK127" s="338">
        <f t="shared" si="16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66"/>
        <v>0</v>
      </c>
      <c r="W128" s="338">
        <f t="shared" si="166"/>
        <v>0.66473669087257503</v>
      </c>
      <c r="X128" s="338">
        <f t="shared" ref="X128:AL128" si="173">+IF(X113&lt;80,X113,)</f>
        <v>0.63080748393847597</v>
      </c>
      <c r="Y128" s="338">
        <f t="shared" si="173"/>
        <v>0.74448884429851503</v>
      </c>
      <c r="Z128" s="338">
        <f t="shared" si="173"/>
        <v>0.87865736123542426</v>
      </c>
      <c r="AA128" s="338">
        <f t="shared" si="173"/>
        <v>1.0057893085036811</v>
      </c>
      <c r="AB128" s="338">
        <f t="shared" si="173"/>
        <v>1.1513158345113612</v>
      </c>
      <c r="AC128" s="338">
        <f t="shared" si="173"/>
        <v>0.99351162926629422</v>
      </c>
      <c r="AD128" s="338">
        <f t="shared" si="173"/>
        <v>0.82771882111574679</v>
      </c>
      <c r="AE128" s="338">
        <f t="shared" si="173"/>
        <v>0.64775852864569761</v>
      </c>
      <c r="AF128" s="338">
        <f t="shared" si="173"/>
        <v>0.58281733000257119</v>
      </c>
      <c r="AG128" s="338">
        <f t="shared" si="173"/>
        <v>0.52401697281983883</v>
      </c>
      <c r="AH128" s="338">
        <f t="shared" si="173"/>
        <v>0.47346501331871432</v>
      </c>
      <c r="AI128" s="338">
        <f t="shared" si="173"/>
        <v>0.42993630105299457</v>
      </c>
      <c r="AJ128" s="338">
        <f t="shared" si="173"/>
        <v>0.39247988492475361</v>
      </c>
      <c r="AK128" s="338">
        <f t="shared" si="173"/>
        <v>0.36031705425084276</v>
      </c>
      <c r="AL128" s="338">
        <f t="shared" si="173"/>
        <v>0.33258415550704068</v>
      </c>
      <c r="AM128" s="338">
        <f t="shared" si="168"/>
        <v>0.30879967643330564</v>
      </c>
      <c r="AN128" s="338">
        <f t="shared" si="168"/>
        <v>0.28824243469293648</v>
      </c>
      <c r="AO128" s="338">
        <f t="shared" si="168"/>
        <v>0.27023606080966245</v>
      </c>
      <c r="AP128" s="338">
        <f t="shared" si="168"/>
        <v>0.25672425776917929</v>
      </c>
      <c r="AQ128" s="338">
        <f t="shared" si="168"/>
        <v>0.2438880448807203</v>
      </c>
      <c r="AR128" s="338">
        <f t="shared" si="168"/>
        <v>0.23169364263668427</v>
      </c>
      <c r="AS128" s="338">
        <f t="shared" si="168"/>
        <v>0.22010896050485004</v>
      </c>
      <c r="AT128" s="338">
        <f t="shared" si="168"/>
        <v>0.20910351247960754</v>
      </c>
      <c r="AU128" s="338">
        <f t="shared" si="168"/>
        <v>0.19864833685562716</v>
      </c>
      <c r="AV128" s="338">
        <f t="shared" si="168"/>
        <v>0.18871592001284579</v>
      </c>
      <c r="AW128" s="338">
        <f t="shared" si="168"/>
        <v>0.1792801240122035</v>
      </c>
      <c r="AX128" s="338">
        <f t="shared" si="168"/>
        <v>0.17031611781159331</v>
      </c>
      <c r="AY128" s="338">
        <f t="shared" si="168"/>
        <v>0.16180031192101363</v>
      </c>
      <c r="AZ128" s="338">
        <f t="shared" si="168"/>
        <v>0.15371029632496294</v>
      </c>
      <c r="BA128" s="338">
        <f t="shared" si="168"/>
        <v>0.14602478150871478</v>
      </c>
      <c r="BB128" s="338">
        <f t="shared" si="168"/>
        <v>0.13872354243327903</v>
      </c>
      <c r="BC128" s="338">
        <f t="shared" si="168"/>
        <v>0.13178736531161508</v>
      </c>
      <c r="BD128" s="338">
        <f t="shared" si="168"/>
        <v>0.12519799704603432</v>
      </c>
      <c r="BE128" s="338">
        <f t="shared" si="168"/>
        <v>0.11893809719373259</v>
      </c>
      <c r="BF128" s="338">
        <f t="shared" si="168"/>
        <v>0.11299119233404596</v>
      </c>
      <c r="BG128" s="338">
        <f t="shared" si="168"/>
        <v>0.10734163271734366</v>
      </c>
      <c r="BH128" s="338">
        <f t="shared" si="168"/>
        <v>0.10197455108147647</v>
      </c>
      <c r="BI128" s="338">
        <f t="shared" si="168"/>
        <v>9.6875823527402649E-2</v>
      </c>
      <c r="BJ128" s="338">
        <f t="shared" si="168"/>
        <v>9.2032032351032508E-2</v>
      </c>
      <c r="BK128" s="338">
        <f t="shared" si="16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74">SUM(X117:X128)</f>
        <v>10.202724357477035</v>
      </c>
      <c r="Y129" s="366">
        <f t="shared" si="174"/>
        <v>10.709214371836937</v>
      </c>
      <c r="Z129" s="366">
        <f t="shared" si="174"/>
        <v>11.295606378599993</v>
      </c>
      <c r="AA129" s="366">
        <f t="shared" si="174"/>
        <v>10.844622762658505</v>
      </c>
      <c r="AB129" s="366">
        <f t="shared" si="174"/>
        <v>10.528201265480508</v>
      </c>
      <c r="AC129" s="366">
        <f t="shared" si="174"/>
        <v>9.4987641339417603</v>
      </c>
      <c r="AD129" s="366">
        <f t="shared" si="174"/>
        <v>8.4266014843389438</v>
      </c>
      <c r="AE129" s="366">
        <f t="shared" si="174"/>
        <v>6.7937683177393575</v>
      </c>
      <c r="AF129" s="366">
        <f t="shared" si="174"/>
        <v>6.2512649233100008</v>
      </c>
      <c r="AG129" s="366">
        <f t="shared" si="174"/>
        <v>5.754450153597082</v>
      </c>
      <c r="AH129" s="366">
        <f t="shared" si="174"/>
        <v>5.3397019338113285</v>
      </c>
      <c r="AI129" s="366">
        <f t="shared" si="174"/>
        <v>4.8487884713098879</v>
      </c>
      <c r="AJ129" s="366">
        <f t="shared" si="174"/>
        <v>4.4263578967006181</v>
      </c>
      <c r="AK129" s="366">
        <f t="shared" si="174"/>
        <v>4.0636279709083594</v>
      </c>
      <c r="AL129" s="366">
        <f t="shared" si="174"/>
        <v>3.7508584760422421</v>
      </c>
      <c r="AM129" s="366">
        <f t="shared" si="174"/>
        <v>3.4826189539400545</v>
      </c>
      <c r="AN129" s="366">
        <f t="shared" si="174"/>
        <v>3.2507759657845918</v>
      </c>
      <c r="AO129" s="366">
        <f t="shared" si="174"/>
        <v>3.0477014687451973</v>
      </c>
      <c r="AP129" s="366">
        <f t="shared" si="174"/>
        <v>2.8953163953079377</v>
      </c>
      <c r="AQ129" s="366">
        <f t="shared" si="174"/>
        <v>2.7505505755425408</v>
      </c>
      <c r="AR129" s="366">
        <f t="shared" si="174"/>
        <v>2.6130230467654134</v>
      </c>
      <c r="AS129" s="366">
        <f t="shared" si="174"/>
        <v>2.4823718944271427</v>
      </c>
      <c r="AT129" s="366">
        <f t="shared" si="174"/>
        <v>2.3582532997057859</v>
      </c>
      <c r="AU129" s="366">
        <f t="shared" si="174"/>
        <v>2.2403406347204964</v>
      </c>
      <c r="AV129" s="366">
        <f t="shared" si="174"/>
        <v>2.1283236029844708</v>
      </c>
      <c r="AW129" s="366">
        <f t="shared" si="174"/>
        <v>2.0219074228352474</v>
      </c>
      <c r="AX129" s="366">
        <f t="shared" si="174"/>
        <v>1.920812051693485</v>
      </c>
      <c r="AY129" s="366">
        <f t="shared" si="174"/>
        <v>1.8247714491088105</v>
      </c>
      <c r="AZ129" s="366">
        <f t="shared" si="174"/>
        <v>1.73353287665337</v>
      </c>
      <c r="BA129" s="366">
        <f t="shared" si="174"/>
        <v>1.6468562328207015</v>
      </c>
      <c r="BB129" s="366">
        <f t="shared" si="174"/>
        <v>1.5645134211796661</v>
      </c>
      <c r="BC129" s="366">
        <f t="shared" si="174"/>
        <v>1.4862877501206826</v>
      </c>
      <c r="BD129" s="366">
        <f t="shared" si="174"/>
        <v>1.4119733626146489</v>
      </c>
      <c r="BE129" s="366">
        <f t="shared" si="174"/>
        <v>1.3413746944839162</v>
      </c>
      <c r="BF129" s="366">
        <f t="shared" si="174"/>
        <v>1.2743059597597204</v>
      </c>
      <c r="BG129" s="366">
        <f t="shared" si="174"/>
        <v>1.2105906617717344</v>
      </c>
      <c r="BH129" s="366">
        <f t="shared" si="174"/>
        <v>1.1500611286831475</v>
      </c>
      <c r="BI129" s="366">
        <f t="shared" si="174"/>
        <v>1.09255807224899</v>
      </c>
      <c r="BJ129" s="366">
        <f t="shared" si="174"/>
        <v>1.0379301686365405</v>
      </c>
      <c r="BK129" s="366">
        <f t="shared" si="174"/>
        <v>0.98603366020471361</v>
      </c>
      <c r="BL129" s="338"/>
    </row>
    <row r="130" spans="1:64" s="1" customFormat="1" ht="17.600000000000001">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75">+IF(V70=0,V4,0)</f>
        <v>1.6241013853700916</v>
      </c>
      <c r="W131" s="337">
        <f t="shared" si="175"/>
        <v>1.6240659924690146</v>
      </c>
      <c r="X131" s="337">
        <f t="shared" ref="X131:BK137" si="176">+IF(X70=0,X4,0)</f>
        <v>0</v>
      </c>
      <c r="Y131" s="337">
        <f t="shared" si="176"/>
        <v>0</v>
      </c>
      <c r="Z131" s="338">
        <f t="shared" si="176"/>
        <v>0</v>
      </c>
      <c r="AA131" s="338">
        <f t="shared" si="176"/>
        <v>0</v>
      </c>
      <c r="AB131" s="338">
        <f t="shared" si="176"/>
        <v>0</v>
      </c>
      <c r="AC131" s="338">
        <f t="shared" si="176"/>
        <v>0</v>
      </c>
      <c r="AD131" s="338">
        <f t="shared" si="176"/>
        <v>0</v>
      </c>
      <c r="AE131" s="338">
        <f t="shared" si="176"/>
        <v>0</v>
      </c>
      <c r="AF131" s="338">
        <f t="shared" si="176"/>
        <v>0</v>
      </c>
      <c r="AG131" s="338">
        <f t="shared" si="176"/>
        <v>0</v>
      </c>
      <c r="AH131" s="338">
        <f t="shared" si="176"/>
        <v>0</v>
      </c>
      <c r="AI131" s="338">
        <f t="shared" si="176"/>
        <v>0</v>
      </c>
      <c r="AJ131" s="338">
        <f t="shared" si="176"/>
        <v>0</v>
      </c>
      <c r="AK131" s="338">
        <f t="shared" si="176"/>
        <v>0</v>
      </c>
      <c r="AL131" s="338">
        <f t="shared" si="176"/>
        <v>0</v>
      </c>
      <c r="AM131" s="338">
        <f t="shared" si="176"/>
        <v>0</v>
      </c>
      <c r="AN131" s="338">
        <f t="shared" si="176"/>
        <v>0</v>
      </c>
      <c r="AO131" s="338">
        <f t="shared" si="176"/>
        <v>0</v>
      </c>
      <c r="AP131" s="338">
        <f t="shared" si="176"/>
        <v>0</v>
      </c>
      <c r="AQ131" s="338">
        <f t="shared" si="176"/>
        <v>0</v>
      </c>
      <c r="AR131" s="338">
        <f t="shared" si="176"/>
        <v>0</v>
      </c>
      <c r="AS131" s="338">
        <f t="shared" si="176"/>
        <v>0</v>
      </c>
      <c r="AT131" s="338">
        <f t="shared" si="176"/>
        <v>0</v>
      </c>
      <c r="AU131" s="338">
        <f t="shared" si="176"/>
        <v>0</v>
      </c>
      <c r="AV131" s="338">
        <f t="shared" si="176"/>
        <v>0</v>
      </c>
      <c r="AW131" s="338">
        <f t="shared" si="176"/>
        <v>0</v>
      </c>
      <c r="AX131" s="338">
        <f t="shared" si="176"/>
        <v>0</v>
      </c>
      <c r="AY131" s="338">
        <f t="shared" si="176"/>
        <v>0</v>
      </c>
      <c r="AZ131" s="338">
        <f t="shared" si="176"/>
        <v>0</v>
      </c>
      <c r="BA131" s="338">
        <f t="shared" si="176"/>
        <v>0</v>
      </c>
      <c r="BB131" s="338">
        <f t="shared" si="176"/>
        <v>0</v>
      </c>
      <c r="BC131" s="338">
        <f t="shared" si="176"/>
        <v>0</v>
      </c>
      <c r="BD131" s="338">
        <f t="shared" si="176"/>
        <v>0</v>
      </c>
      <c r="BE131" s="338">
        <f t="shared" si="176"/>
        <v>0</v>
      </c>
      <c r="BF131" s="338">
        <f t="shared" si="176"/>
        <v>0</v>
      </c>
      <c r="BG131" s="338">
        <f t="shared" si="176"/>
        <v>0</v>
      </c>
      <c r="BH131" s="338">
        <f t="shared" si="176"/>
        <v>0</v>
      </c>
      <c r="BI131" s="338">
        <f t="shared" si="176"/>
        <v>0</v>
      </c>
      <c r="BJ131" s="338">
        <f t="shared" si="176"/>
        <v>0</v>
      </c>
      <c r="BK131" s="338">
        <f t="shared" si="17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75"/>
        <v>1.155473565771262</v>
      </c>
      <c r="W132" s="337">
        <f t="shared" si="175"/>
        <v>0</v>
      </c>
      <c r="X132" s="337">
        <f t="shared" ref="X132:AL132" si="177">+IF(X71=0,X5,0)</f>
        <v>0</v>
      </c>
      <c r="Y132" s="337">
        <f t="shared" si="177"/>
        <v>0</v>
      </c>
      <c r="Z132" s="338">
        <f t="shared" si="177"/>
        <v>0</v>
      </c>
      <c r="AA132" s="338">
        <f t="shared" si="177"/>
        <v>0</v>
      </c>
      <c r="AB132" s="338">
        <f t="shared" si="177"/>
        <v>0</v>
      </c>
      <c r="AC132" s="338">
        <f t="shared" si="177"/>
        <v>0</v>
      </c>
      <c r="AD132" s="338">
        <f t="shared" si="177"/>
        <v>0</v>
      </c>
      <c r="AE132" s="338">
        <f t="shared" si="177"/>
        <v>0</v>
      </c>
      <c r="AF132" s="338">
        <f t="shared" si="177"/>
        <v>0</v>
      </c>
      <c r="AG132" s="338">
        <f t="shared" si="177"/>
        <v>0</v>
      </c>
      <c r="AH132" s="338">
        <f t="shared" si="177"/>
        <v>0</v>
      </c>
      <c r="AI132" s="338">
        <f t="shared" si="177"/>
        <v>0</v>
      </c>
      <c r="AJ132" s="338">
        <f t="shared" si="177"/>
        <v>0</v>
      </c>
      <c r="AK132" s="338">
        <f t="shared" si="177"/>
        <v>0</v>
      </c>
      <c r="AL132" s="338">
        <f t="shared" si="177"/>
        <v>0</v>
      </c>
      <c r="AM132" s="338">
        <f t="shared" si="176"/>
        <v>0</v>
      </c>
      <c r="AN132" s="338">
        <f t="shared" si="176"/>
        <v>0</v>
      </c>
      <c r="AO132" s="338">
        <f t="shared" si="176"/>
        <v>0</v>
      </c>
      <c r="AP132" s="338">
        <f t="shared" si="176"/>
        <v>0</v>
      </c>
      <c r="AQ132" s="338">
        <f t="shared" si="176"/>
        <v>0</v>
      </c>
      <c r="AR132" s="338">
        <f t="shared" si="176"/>
        <v>0</v>
      </c>
      <c r="AS132" s="338">
        <f t="shared" si="176"/>
        <v>0</v>
      </c>
      <c r="AT132" s="338">
        <f t="shared" si="176"/>
        <v>0</v>
      </c>
      <c r="AU132" s="338">
        <f t="shared" si="176"/>
        <v>0</v>
      </c>
      <c r="AV132" s="338">
        <f t="shared" si="176"/>
        <v>0</v>
      </c>
      <c r="AW132" s="338">
        <f t="shared" si="176"/>
        <v>0</v>
      </c>
      <c r="AX132" s="338">
        <f t="shared" si="176"/>
        <v>0</v>
      </c>
      <c r="AY132" s="338">
        <f t="shared" si="176"/>
        <v>0</v>
      </c>
      <c r="AZ132" s="338">
        <f t="shared" si="176"/>
        <v>0</v>
      </c>
      <c r="BA132" s="338">
        <f t="shared" si="176"/>
        <v>0</v>
      </c>
      <c r="BB132" s="338">
        <f t="shared" si="176"/>
        <v>0</v>
      </c>
      <c r="BC132" s="338">
        <f t="shared" si="176"/>
        <v>0</v>
      </c>
      <c r="BD132" s="338">
        <f t="shared" si="176"/>
        <v>0</v>
      </c>
      <c r="BE132" s="338">
        <f t="shared" si="176"/>
        <v>0</v>
      </c>
      <c r="BF132" s="338">
        <f t="shared" si="176"/>
        <v>0</v>
      </c>
      <c r="BG132" s="338">
        <f t="shared" si="176"/>
        <v>0</v>
      </c>
      <c r="BH132" s="338">
        <f t="shared" si="176"/>
        <v>0</v>
      </c>
      <c r="BI132" s="338">
        <f t="shared" si="176"/>
        <v>0</v>
      </c>
      <c r="BJ132" s="338">
        <f t="shared" si="176"/>
        <v>0</v>
      </c>
      <c r="BK132" s="338">
        <f t="shared" si="17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75"/>
        <v>0.36003612528655404</v>
      </c>
      <c r="W133" s="337">
        <f t="shared" si="175"/>
        <v>0</v>
      </c>
      <c r="X133" s="337">
        <f t="shared" si="176"/>
        <v>0</v>
      </c>
      <c r="Y133" s="337">
        <f t="shared" si="176"/>
        <v>0</v>
      </c>
      <c r="Z133" s="338">
        <f t="shared" si="176"/>
        <v>0</v>
      </c>
      <c r="AA133" s="338">
        <f t="shared" si="176"/>
        <v>0</v>
      </c>
      <c r="AB133" s="338">
        <f t="shared" si="176"/>
        <v>0</v>
      </c>
      <c r="AC133" s="338">
        <f t="shared" si="176"/>
        <v>0</v>
      </c>
      <c r="AD133" s="338">
        <f t="shared" si="176"/>
        <v>0</v>
      </c>
      <c r="AE133" s="338">
        <f t="shared" si="176"/>
        <v>0</v>
      </c>
      <c r="AF133" s="338">
        <f t="shared" si="176"/>
        <v>0</v>
      </c>
      <c r="AG133" s="338">
        <f t="shared" si="176"/>
        <v>0</v>
      </c>
      <c r="AH133" s="338">
        <f t="shared" si="176"/>
        <v>0</v>
      </c>
      <c r="AI133" s="338">
        <f t="shared" si="176"/>
        <v>0</v>
      </c>
      <c r="AJ133" s="338">
        <f t="shared" si="176"/>
        <v>0</v>
      </c>
      <c r="AK133" s="338">
        <f t="shared" si="176"/>
        <v>0</v>
      </c>
      <c r="AL133" s="338">
        <f t="shared" si="176"/>
        <v>0</v>
      </c>
      <c r="AM133" s="338">
        <f t="shared" si="176"/>
        <v>0</v>
      </c>
      <c r="AN133" s="338">
        <f t="shared" si="176"/>
        <v>0</v>
      </c>
      <c r="AO133" s="338">
        <f t="shared" si="176"/>
        <v>0</v>
      </c>
      <c r="AP133" s="338">
        <f t="shared" si="176"/>
        <v>0</v>
      </c>
      <c r="AQ133" s="338">
        <f t="shared" si="176"/>
        <v>0</v>
      </c>
      <c r="AR133" s="338">
        <f t="shared" si="176"/>
        <v>0</v>
      </c>
      <c r="AS133" s="338">
        <f t="shared" si="176"/>
        <v>0</v>
      </c>
      <c r="AT133" s="338">
        <f t="shared" si="176"/>
        <v>0</v>
      </c>
      <c r="AU133" s="338">
        <f t="shared" si="176"/>
        <v>0</v>
      </c>
      <c r="AV133" s="338">
        <f t="shared" si="176"/>
        <v>0</v>
      </c>
      <c r="AW133" s="338">
        <f t="shared" si="176"/>
        <v>0</v>
      </c>
      <c r="AX133" s="338">
        <f t="shared" si="176"/>
        <v>0</v>
      </c>
      <c r="AY133" s="338">
        <f t="shared" si="176"/>
        <v>0</v>
      </c>
      <c r="AZ133" s="338">
        <f t="shared" si="176"/>
        <v>0</v>
      </c>
      <c r="BA133" s="338">
        <f t="shared" si="176"/>
        <v>0</v>
      </c>
      <c r="BB133" s="338">
        <f t="shared" si="176"/>
        <v>0</v>
      </c>
      <c r="BC133" s="338">
        <f t="shared" si="176"/>
        <v>0</v>
      </c>
      <c r="BD133" s="338">
        <f t="shared" si="176"/>
        <v>0</v>
      </c>
      <c r="BE133" s="338">
        <f t="shared" si="176"/>
        <v>0</v>
      </c>
      <c r="BF133" s="338">
        <f t="shared" si="176"/>
        <v>0</v>
      </c>
      <c r="BG133" s="338">
        <f t="shared" si="176"/>
        <v>0</v>
      </c>
      <c r="BH133" s="338">
        <f t="shared" si="176"/>
        <v>0</v>
      </c>
      <c r="BI133" s="338">
        <f t="shared" si="176"/>
        <v>0</v>
      </c>
      <c r="BJ133" s="338">
        <f t="shared" si="176"/>
        <v>0</v>
      </c>
      <c r="BK133" s="338">
        <f t="shared" si="17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75"/>
        <v>0.45881090813127307</v>
      </c>
      <c r="W134" s="337">
        <f t="shared" si="175"/>
        <v>0</v>
      </c>
      <c r="X134" s="337">
        <f t="shared" si="176"/>
        <v>0</v>
      </c>
      <c r="Y134" s="337">
        <f t="shared" si="176"/>
        <v>0</v>
      </c>
      <c r="Z134" s="338">
        <f t="shared" si="176"/>
        <v>0</v>
      </c>
      <c r="AA134" s="338">
        <f t="shared" si="176"/>
        <v>0</v>
      </c>
      <c r="AB134" s="338">
        <f t="shared" si="176"/>
        <v>0</v>
      </c>
      <c r="AC134" s="338">
        <f t="shared" si="176"/>
        <v>0</v>
      </c>
      <c r="AD134" s="338">
        <f t="shared" si="176"/>
        <v>0</v>
      </c>
      <c r="AE134" s="338">
        <f t="shared" si="176"/>
        <v>0</v>
      </c>
      <c r="AF134" s="338">
        <f t="shared" si="176"/>
        <v>0</v>
      </c>
      <c r="AG134" s="338">
        <f t="shared" si="176"/>
        <v>0</v>
      </c>
      <c r="AH134" s="338">
        <f t="shared" si="176"/>
        <v>0</v>
      </c>
      <c r="AI134" s="338">
        <f t="shared" si="176"/>
        <v>0</v>
      </c>
      <c r="AJ134" s="338">
        <f t="shared" si="176"/>
        <v>0</v>
      </c>
      <c r="AK134" s="338">
        <f t="shared" si="176"/>
        <v>0</v>
      </c>
      <c r="AL134" s="338">
        <f t="shared" si="176"/>
        <v>0</v>
      </c>
      <c r="AM134" s="338">
        <f t="shared" si="176"/>
        <v>0</v>
      </c>
      <c r="AN134" s="338">
        <f t="shared" si="176"/>
        <v>0</v>
      </c>
      <c r="AO134" s="338">
        <f t="shared" si="176"/>
        <v>0</v>
      </c>
      <c r="AP134" s="338">
        <f t="shared" si="176"/>
        <v>0</v>
      </c>
      <c r="AQ134" s="338">
        <f t="shared" si="176"/>
        <v>0</v>
      </c>
      <c r="AR134" s="338">
        <f t="shared" si="176"/>
        <v>0</v>
      </c>
      <c r="AS134" s="338">
        <f t="shared" si="176"/>
        <v>0</v>
      </c>
      <c r="AT134" s="338">
        <f t="shared" si="176"/>
        <v>0</v>
      </c>
      <c r="AU134" s="338">
        <f t="shared" si="176"/>
        <v>0</v>
      </c>
      <c r="AV134" s="338">
        <f t="shared" si="176"/>
        <v>0</v>
      </c>
      <c r="AW134" s="338">
        <f t="shared" si="176"/>
        <v>0</v>
      </c>
      <c r="AX134" s="338">
        <f t="shared" si="176"/>
        <v>0</v>
      </c>
      <c r="AY134" s="338">
        <f t="shared" si="176"/>
        <v>0</v>
      </c>
      <c r="AZ134" s="338">
        <f t="shared" si="176"/>
        <v>0</v>
      </c>
      <c r="BA134" s="338">
        <f t="shared" si="176"/>
        <v>0</v>
      </c>
      <c r="BB134" s="338">
        <f t="shared" si="176"/>
        <v>0</v>
      </c>
      <c r="BC134" s="338">
        <f t="shared" si="176"/>
        <v>0</v>
      </c>
      <c r="BD134" s="338">
        <f t="shared" si="176"/>
        <v>0</v>
      </c>
      <c r="BE134" s="338">
        <f t="shared" si="176"/>
        <v>0</v>
      </c>
      <c r="BF134" s="338">
        <f t="shared" si="176"/>
        <v>0</v>
      </c>
      <c r="BG134" s="338">
        <f t="shared" si="176"/>
        <v>0</v>
      </c>
      <c r="BH134" s="338">
        <f t="shared" si="176"/>
        <v>0</v>
      </c>
      <c r="BI134" s="338">
        <f t="shared" si="176"/>
        <v>0</v>
      </c>
      <c r="BJ134" s="338">
        <f t="shared" si="176"/>
        <v>0</v>
      </c>
      <c r="BK134" s="338">
        <f t="shared" si="17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75"/>
        <v>0.29191932470646453</v>
      </c>
      <c r="W135" s="337">
        <f t="shared" si="175"/>
        <v>0.28125092186342665</v>
      </c>
      <c r="X135" s="337">
        <f t="shared" si="176"/>
        <v>0.23347990029250282</v>
      </c>
      <c r="Y135" s="337">
        <f t="shared" si="176"/>
        <v>0</v>
      </c>
      <c r="Z135" s="338">
        <f t="shared" si="176"/>
        <v>0</v>
      </c>
      <c r="AA135" s="338">
        <f t="shared" si="176"/>
        <v>0</v>
      </c>
      <c r="AB135" s="338">
        <f t="shared" si="176"/>
        <v>0</v>
      </c>
      <c r="AC135" s="338">
        <f t="shared" si="176"/>
        <v>0</v>
      </c>
      <c r="AD135" s="338">
        <f t="shared" si="176"/>
        <v>0</v>
      </c>
      <c r="AE135" s="338">
        <f t="shared" si="176"/>
        <v>0</v>
      </c>
      <c r="AF135" s="338">
        <f t="shared" si="176"/>
        <v>0</v>
      </c>
      <c r="AG135" s="338">
        <f t="shared" si="176"/>
        <v>0</v>
      </c>
      <c r="AH135" s="338">
        <f t="shared" si="176"/>
        <v>0</v>
      </c>
      <c r="AI135" s="338">
        <f t="shared" si="176"/>
        <v>0</v>
      </c>
      <c r="AJ135" s="338">
        <f t="shared" si="176"/>
        <v>0</v>
      </c>
      <c r="AK135" s="338">
        <f t="shared" si="176"/>
        <v>0</v>
      </c>
      <c r="AL135" s="338">
        <f t="shared" si="176"/>
        <v>0</v>
      </c>
      <c r="AM135" s="338">
        <f t="shared" si="176"/>
        <v>0</v>
      </c>
      <c r="AN135" s="338">
        <f t="shared" si="176"/>
        <v>0</v>
      </c>
      <c r="AO135" s="338">
        <f t="shared" si="176"/>
        <v>0</v>
      </c>
      <c r="AP135" s="338">
        <f t="shared" si="176"/>
        <v>0</v>
      </c>
      <c r="AQ135" s="338">
        <f t="shared" si="176"/>
        <v>0</v>
      </c>
      <c r="AR135" s="338">
        <f t="shared" si="176"/>
        <v>0</v>
      </c>
      <c r="AS135" s="338">
        <f t="shared" si="176"/>
        <v>0</v>
      </c>
      <c r="AT135" s="338">
        <f t="shared" si="176"/>
        <v>0</v>
      </c>
      <c r="AU135" s="338">
        <f t="shared" si="176"/>
        <v>0</v>
      </c>
      <c r="AV135" s="338">
        <f t="shared" si="176"/>
        <v>0</v>
      </c>
      <c r="AW135" s="338">
        <f t="shared" si="176"/>
        <v>0</v>
      </c>
      <c r="AX135" s="338">
        <f t="shared" si="176"/>
        <v>0</v>
      </c>
      <c r="AY135" s="338">
        <f t="shared" si="176"/>
        <v>0</v>
      </c>
      <c r="AZ135" s="338">
        <f t="shared" si="176"/>
        <v>0</v>
      </c>
      <c r="BA135" s="338">
        <f t="shared" si="176"/>
        <v>0</v>
      </c>
      <c r="BB135" s="338">
        <f t="shared" si="176"/>
        <v>0</v>
      </c>
      <c r="BC135" s="338">
        <f t="shared" si="176"/>
        <v>0</v>
      </c>
      <c r="BD135" s="338">
        <f t="shared" si="176"/>
        <v>0</v>
      </c>
      <c r="BE135" s="338">
        <f t="shared" si="176"/>
        <v>0</v>
      </c>
      <c r="BF135" s="338">
        <f t="shared" si="176"/>
        <v>0</v>
      </c>
      <c r="BG135" s="338">
        <f t="shared" si="176"/>
        <v>0</v>
      </c>
      <c r="BH135" s="338">
        <f t="shared" si="176"/>
        <v>0</v>
      </c>
      <c r="BI135" s="338">
        <f t="shared" si="176"/>
        <v>0</v>
      </c>
      <c r="BJ135" s="338">
        <f t="shared" si="176"/>
        <v>0</v>
      </c>
      <c r="BK135" s="338">
        <f t="shared" si="17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75"/>
        <v>2.1002932928721529</v>
      </c>
      <c r="W136" s="337">
        <f t="shared" si="175"/>
        <v>2.2090973964761451</v>
      </c>
      <c r="X136" s="337">
        <f t="shared" si="176"/>
        <v>2.843737175726925</v>
      </c>
      <c r="Y136" s="337">
        <f t="shared" si="176"/>
        <v>3.0204513058397735</v>
      </c>
      <c r="Z136" s="338">
        <f t="shared" si="176"/>
        <v>3.2081467193314417</v>
      </c>
      <c r="AA136" s="338">
        <f t="shared" si="176"/>
        <v>0</v>
      </c>
      <c r="AB136" s="338">
        <f t="shared" si="176"/>
        <v>0</v>
      </c>
      <c r="AC136" s="338">
        <f t="shared" si="176"/>
        <v>0</v>
      </c>
      <c r="AD136" s="338">
        <f t="shared" si="176"/>
        <v>0</v>
      </c>
      <c r="AE136" s="338">
        <f t="shared" si="176"/>
        <v>0</v>
      </c>
      <c r="AF136" s="338">
        <f t="shared" si="176"/>
        <v>0</v>
      </c>
      <c r="AG136" s="338">
        <f t="shared" si="176"/>
        <v>0</v>
      </c>
      <c r="AH136" s="338">
        <f t="shared" si="176"/>
        <v>0</v>
      </c>
      <c r="AI136" s="338">
        <f t="shared" si="176"/>
        <v>0</v>
      </c>
      <c r="AJ136" s="338">
        <f t="shared" si="176"/>
        <v>0</v>
      </c>
      <c r="AK136" s="338">
        <f t="shared" si="176"/>
        <v>0</v>
      </c>
      <c r="AL136" s="338">
        <f t="shared" si="176"/>
        <v>0</v>
      </c>
      <c r="AM136" s="338">
        <f t="shared" si="176"/>
        <v>0</v>
      </c>
      <c r="AN136" s="338">
        <f t="shared" si="176"/>
        <v>0</v>
      </c>
      <c r="AO136" s="338">
        <f t="shared" si="176"/>
        <v>0</v>
      </c>
      <c r="AP136" s="338">
        <f t="shared" si="176"/>
        <v>0</v>
      </c>
      <c r="AQ136" s="338">
        <f t="shared" si="176"/>
        <v>0</v>
      </c>
      <c r="AR136" s="338">
        <f t="shared" si="176"/>
        <v>0</v>
      </c>
      <c r="AS136" s="338">
        <f t="shared" si="176"/>
        <v>0</v>
      </c>
      <c r="AT136" s="338">
        <f t="shared" si="176"/>
        <v>0</v>
      </c>
      <c r="AU136" s="338">
        <f t="shared" si="176"/>
        <v>0</v>
      </c>
      <c r="AV136" s="338">
        <f t="shared" si="176"/>
        <v>0</v>
      </c>
      <c r="AW136" s="338">
        <f t="shared" si="176"/>
        <v>0</v>
      </c>
      <c r="AX136" s="338">
        <f t="shared" si="176"/>
        <v>0</v>
      </c>
      <c r="AY136" s="338">
        <f t="shared" si="176"/>
        <v>0</v>
      </c>
      <c r="AZ136" s="338">
        <f t="shared" si="176"/>
        <v>0</v>
      </c>
      <c r="BA136" s="338">
        <f t="shared" si="176"/>
        <v>0</v>
      </c>
      <c r="BB136" s="338">
        <f t="shared" si="176"/>
        <v>0</v>
      </c>
      <c r="BC136" s="338">
        <f t="shared" si="176"/>
        <v>0</v>
      </c>
      <c r="BD136" s="338">
        <f t="shared" si="176"/>
        <v>0</v>
      </c>
      <c r="BE136" s="338">
        <f t="shared" si="176"/>
        <v>0</v>
      </c>
      <c r="BF136" s="338">
        <f t="shared" si="176"/>
        <v>0</v>
      </c>
      <c r="BG136" s="338">
        <f t="shared" si="176"/>
        <v>0</v>
      </c>
      <c r="BH136" s="338">
        <f t="shared" si="176"/>
        <v>0</v>
      </c>
      <c r="BI136" s="338">
        <f t="shared" si="176"/>
        <v>0</v>
      </c>
      <c r="BJ136" s="338">
        <f t="shared" si="176"/>
        <v>0</v>
      </c>
      <c r="BK136" s="338">
        <f t="shared" si="17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75"/>
        <v>0.46632243313686156</v>
      </c>
      <c r="W137" s="337">
        <f t="shared" si="175"/>
        <v>0.50169259501631014</v>
      </c>
      <c r="X137" s="337">
        <f t="shared" si="176"/>
        <v>0.72309374310061081</v>
      </c>
      <c r="Y137" s="337">
        <f t="shared" si="176"/>
        <v>0.82958942163466609</v>
      </c>
      <c r="Z137" s="338">
        <f t="shared" si="176"/>
        <v>0.95176955277897013</v>
      </c>
      <c r="AA137" s="338">
        <f t="shared" si="176"/>
        <v>1.0569050849267174</v>
      </c>
      <c r="AB137" s="338">
        <f t="shared" si="176"/>
        <v>1.1736542267846262</v>
      </c>
      <c r="AC137" s="338">
        <f t="shared" si="176"/>
        <v>0</v>
      </c>
      <c r="AD137" s="338">
        <f t="shared" si="176"/>
        <v>0</v>
      </c>
      <c r="AE137" s="338">
        <f t="shared" si="176"/>
        <v>0</v>
      </c>
      <c r="AF137" s="338">
        <f t="shared" si="176"/>
        <v>0</v>
      </c>
      <c r="AG137" s="338">
        <f t="shared" si="176"/>
        <v>0</v>
      </c>
      <c r="AH137" s="338">
        <f t="shared" si="176"/>
        <v>0</v>
      </c>
      <c r="AI137" s="338">
        <f t="shared" si="176"/>
        <v>0</v>
      </c>
      <c r="AJ137" s="338">
        <f t="shared" si="176"/>
        <v>0</v>
      </c>
      <c r="AK137" s="338">
        <f t="shared" si="176"/>
        <v>0</v>
      </c>
      <c r="AL137" s="338">
        <f t="shared" si="176"/>
        <v>0</v>
      </c>
      <c r="AM137" s="338">
        <f t="shared" si="176"/>
        <v>0</v>
      </c>
      <c r="AN137" s="338">
        <f t="shared" si="176"/>
        <v>0</v>
      </c>
      <c r="AO137" s="338">
        <f t="shared" si="176"/>
        <v>0</v>
      </c>
      <c r="AP137" s="338">
        <f t="shared" si="176"/>
        <v>0</v>
      </c>
      <c r="AQ137" s="338">
        <f t="shared" si="176"/>
        <v>0</v>
      </c>
      <c r="AR137" s="338">
        <f t="shared" si="176"/>
        <v>0</v>
      </c>
      <c r="AS137" s="338">
        <f t="shared" si="176"/>
        <v>0</v>
      </c>
      <c r="AT137" s="338">
        <f t="shared" si="176"/>
        <v>0</v>
      </c>
      <c r="AU137" s="338">
        <f t="shared" si="176"/>
        <v>0</v>
      </c>
      <c r="AV137" s="338">
        <f t="shared" si="176"/>
        <v>0</v>
      </c>
      <c r="AW137" s="338">
        <f t="shared" si="176"/>
        <v>0</v>
      </c>
      <c r="AX137" s="338">
        <f t="shared" si="176"/>
        <v>0</v>
      </c>
      <c r="AY137" s="338">
        <f t="shared" si="176"/>
        <v>0</v>
      </c>
      <c r="AZ137" s="338">
        <f t="shared" si="176"/>
        <v>0</v>
      </c>
      <c r="BA137" s="338">
        <f t="shared" si="176"/>
        <v>0</v>
      </c>
      <c r="BB137" s="338">
        <f t="shared" ref="X137:BK142" si="178">+IF(BB76=0,BB10,0)</f>
        <v>0</v>
      </c>
      <c r="BC137" s="338">
        <f t="shared" si="178"/>
        <v>0</v>
      </c>
      <c r="BD137" s="338">
        <f t="shared" si="178"/>
        <v>0</v>
      </c>
      <c r="BE137" s="338">
        <f t="shared" si="178"/>
        <v>0</v>
      </c>
      <c r="BF137" s="338">
        <f t="shared" si="178"/>
        <v>0</v>
      </c>
      <c r="BG137" s="338">
        <f t="shared" si="178"/>
        <v>0</v>
      </c>
      <c r="BH137" s="338">
        <f t="shared" si="178"/>
        <v>0</v>
      </c>
      <c r="BI137" s="338">
        <f t="shared" si="178"/>
        <v>0</v>
      </c>
      <c r="BJ137" s="338">
        <f t="shared" si="178"/>
        <v>0</v>
      </c>
      <c r="BK137" s="338">
        <f t="shared" si="17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75"/>
        <v>0.52550819055382458</v>
      </c>
      <c r="W138" s="337">
        <f t="shared" si="175"/>
        <v>0.56450371289523038</v>
      </c>
      <c r="X138" s="337">
        <f t="shared" si="178"/>
        <v>0.80742718953750414</v>
      </c>
      <c r="Y138" s="337">
        <f t="shared" si="178"/>
        <v>0.9182495125083443</v>
      </c>
      <c r="Z138" s="338">
        <f t="shared" si="178"/>
        <v>1.0442826029982819</v>
      </c>
      <c r="AA138" s="338">
        <f t="shared" si="178"/>
        <v>1.1536835819900664</v>
      </c>
      <c r="AB138" s="338">
        <f t="shared" si="178"/>
        <v>1.2745456100982464</v>
      </c>
      <c r="AC138" s="338">
        <f t="shared" si="178"/>
        <v>1.3800747491160248</v>
      </c>
      <c r="AD138" s="338">
        <f t="shared" si="178"/>
        <v>1.4943414327878348</v>
      </c>
      <c r="AE138" s="338">
        <f t="shared" si="178"/>
        <v>0</v>
      </c>
      <c r="AF138" s="338">
        <f t="shared" si="178"/>
        <v>0</v>
      </c>
      <c r="AG138" s="338">
        <f t="shared" si="178"/>
        <v>0</v>
      </c>
      <c r="AH138" s="338">
        <f t="shared" si="178"/>
        <v>0</v>
      </c>
      <c r="AI138" s="338">
        <f t="shared" si="178"/>
        <v>0</v>
      </c>
      <c r="AJ138" s="338">
        <f t="shared" si="178"/>
        <v>0</v>
      </c>
      <c r="AK138" s="338">
        <f t="shared" si="178"/>
        <v>0</v>
      </c>
      <c r="AL138" s="338">
        <f t="shared" si="178"/>
        <v>0</v>
      </c>
      <c r="AM138" s="338">
        <f t="shared" si="178"/>
        <v>0</v>
      </c>
      <c r="AN138" s="338">
        <f t="shared" si="178"/>
        <v>0</v>
      </c>
      <c r="AO138" s="338">
        <f t="shared" si="178"/>
        <v>0</v>
      </c>
      <c r="AP138" s="338">
        <f t="shared" si="178"/>
        <v>0</v>
      </c>
      <c r="AQ138" s="338">
        <f t="shared" si="178"/>
        <v>0</v>
      </c>
      <c r="AR138" s="338">
        <f t="shared" si="178"/>
        <v>0</v>
      </c>
      <c r="AS138" s="338">
        <f t="shared" si="178"/>
        <v>0</v>
      </c>
      <c r="AT138" s="338">
        <f t="shared" si="178"/>
        <v>0</v>
      </c>
      <c r="AU138" s="338">
        <f t="shared" si="178"/>
        <v>0</v>
      </c>
      <c r="AV138" s="338">
        <f t="shared" si="178"/>
        <v>0</v>
      </c>
      <c r="AW138" s="338">
        <f t="shared" si="178"/>
        <v>0</v>
      </c>
      <c r="AX138" s="338">
        <f t="shared" si="178"/>
        <v>0</v>
      </c>
      <c r="AY138" s="338">
        <f t="shared" si="178"/>
        <v>0</v>
      </c>
      <c r="AZ138" s="338">
        <f t="shared" si="178"/>
        <v>0</v>
      </c>
      <c r="BA138" s="338">
        <f t="shared" si="178"/>
        <v>0</v>
      </c>
      <c r="BB138" s="338">
        <f t="shared" si="178"/>
        <v>0</v>
      </c>
      <c r="BC138" s="338">
        <f t="shared" si="178"/>
        <v>0</v>
      </c>
      <c r="BD138" s="338">
        <f t="shared" si="178"/>
        <v>0</v>
      </c>
      <c r="BE138" s="338">
        <f t="shared" si="178"/>
        <v>0</v>
      </c>
      <c r="BF138" s="338">
        <f t="shared" si="178"/>
        <v>0</v>
      </c>
      <c r="BG138" s="338">
        <f t="shared" si="178"/>
        <v>0</v>
      </c>
      <c r="BH138" s="338">
        <f t="shared" si="178"/>
        <v>0</v>
      </c>
      <c r="BI138" s="338">
        <f t="shared" si="178"/>
        <v>0</v>
      </c>
      <c r="BJ138" s="338">
        <f t="shared" si="178"/>
        <v>0</v>
      </c>
      <c r="BK138" s="338">
        <f t="shared" si="17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75"/>
        <v>0.27766333840896795</v>
      </c>
      <c r="W139" s="337">
        <f t="shared" si="175"/>
        <v>0.27175340474303866</v>
      </c>
      <c r="X139" s="337">
        <f t="shared" si="178"/>
        <v>0.2440378886848312</v>
      </c>
      <c r="Y139" s="337">
        <f t="shared" si="178"/>
        <v>0.29387641789014829</v>
      </c>
      <c r="Z139" s="338">
        <f t="shared" si="178"/>
        <v>0.35389319854131812</v>
      </c>
      <c r="AA139" s="338">
        <f t="shared" si="178"/>
        <v>0.41301044572648205</v>
      </c>
      <c r="AB139" s="338">
        <f t="shared" si="178"/>
        <v>0.48200312688199881</v>
      </c>
      <c r="AC139" s="338">
        <f t="shared" si="178"/>
        <v>0.54931655617286157</v>
      </c>
      <c r="AD139" s="338">
        <f t="shared" si="178"/>
        <v>0.62603054224477039</v>
      </c>
      <c r="AE139" s="338">
        <f t="shared" si="178"/>
        <v>0.6891755174498525</v>
      </c>
      <c r="AF139" s="338">
        <f t="shared" si="178"/>
        <v>0.75868965138535882</v>
      </c>
      <c r="AG139" s="338">
        <f t="shared" si="178"/>
        <v>0.81602001637663124</v>
      </c>
      <c r="AH139" s="338">
        <f t="shared" si="178"/>
        <v>0.87768254899933362</v>
      </c>
      <c r="AI139" s="338">
        <f t="shared" si="178"/>
        <v>0</v>
      </c>
      <c r="AJ139" s="338">
        <f t="shared" si="178"/>
        <v>0</v>
      </c>
      <c r="AK139" s="338">
        <f t="shared" si="178"/>
        <v>0</v>
      </c>
      <c r="AL139" s="338">
        <f t="shared" si="178"/>
        <v>0</v>
      </c>
      <c r="AM139" s="338">
        <f t="shared" si="178"/>
        <v>0</v>
      </c>
      <c r="AN139" s="338">
        <f t="shared" si="178"/>
        <v>0</v>
      </c>
      <c r="AO139" s="338">
        <f t="shared" si="178"/>
        <v>0</v>
      </c>
      <c r="AP139" s="338">
        <f t="shared" si="178"/>
        <v>0</v>
      </c>
      <c r="AQ139" s="338">
        <f t="shared" si="178"/>
        <v>0</v>
      </c>
      <c r="AR139" s="338">
        <f t="shared" si="178"/>
        <v>0</v>
      </c>
      <c r="AS139" s="338">
        <f t="shared" si="178"/>
        <v>0</v>
      </c>
      <c r="AT139" s="338">
        <f t="shared" si="178"/>
        <v>0</v>
      </c>
      <c r="AU139" s="338">
        <f t="shared" si="178"/>
        <v>0</v>
      </c>
      <c r="AV139" s="338">
        <f t="shared" si="178"/>
        <v>0</v>
      </c>
      <c r="AW139" s="338">
        <f t="shared" si="178"/>
        <v>0</v>
      </c>
      <c r="AX139" s="338">
        <f t="shared" si="178"/>
        <v>0</v>
      </c>
      <c r="AY139" s="338">
        <f t="shared" si="178"/>
        <v>0</v>
      </c>
      <c r="AZ139" s="338">
        <f t="shared" si="178"/>
        <v>0</v>
      </c>
      <c r="BA139" s="338">
        <f t="shared" si="178"/>
        <v>0</v>
      </c>
      <c r="BB139" s="338">
        <f t="shared" si="178"/>
        <v>0</v>
      </c>
      <c r="BC139" s="338">
        <f t="shared" si="178"/>
        <v>0</v>
      </c>
      <c r="BD139" s="338">
        <f t="shared" si="178"/>
        <v>0</v>
      </c>
      <c r="BE139" s="338">
        <f t="shared" si="178"/>
        <v>0</v>
      </c>
      <c r="BF139" s="338">
        <f t="shared" si="178"/>
        <v>0</v>
      </c>
      <c r="BG139" s="338">
        <f t="shared" si="178"/>
        <v>0</v>
      </c>
      <c r="BH139" s="338">
        <f t="shared" si="178"/>
        <v>0</v>
      </c>
      <c r="BI139" s="338">
        <f t="shared" si="178"/>
        <v>0</v>
      </c>
      <c r="BJ139" s="338">
        <f t="shared" si="178"/>
        <v>0</v>
      </c>
      <c r="BK139" s="338">
        <f t="shared" si="17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75"/>
        <v>0.91582355741909705</v>
      </c>
      <c r="W140" s="337">
        <f t="shared" si="175"/>
        <v>0.83681045236235274</v>
      </c>
      <c r="X140" s="337">
        <f t="shared" si="178"/>
        <v>0.53297093331331402</v>
      </c>
      <c r="Y140" s="337">
        <f t="shared" si="178"/>
        <v>0.60026593145636786</v>
      </c>
      <c r="Z140" s="338">
        <f t="shared" si="178"/>
        <v>0.67605785971701871</v>
      </c>
      <c r="AA140" s="338">
        <f t="shared" si="178"/>
        <v>0</v>
      </c>
      <c r="AB140" s="338">
        <f t="shared" si="178"/>
        <v>0</v>
      </c>
      <c r="AC140" s="338">
        <f t="shared" si="178"/>
        <v>0</v>
      </c>
      <c r="AD140" s="338">
        <f t="shared" si="178"/>
        <v>0</v>
      </c>
      <c r="AE140" s="338">
        <f t="shared" si="178"/>
        <v>0</v>
      </c>
      <c r="AF140" s="338">
        <f t="shared" si="178"/>
        <v>0</v>
      </c>
      <c r="AG140" s="338">
        <f t="shared" si="178"/>
        <v>0</v>
      </c>
      <c r="AH140" s="338">
        <f t="shared" si="178"/>
        <v>0</v>
      </c>
      <c r="AI140" s="338">
        <f t="shared" si="178"/>
        <v>0</v>
      </c>
      <c r="AJ140" s="338">
        <f t="shared" si="178"/>
        <v>0</v>
      </c>
      <c r="AK140" s="338">
        <f t="shared" si="178"/>
        <v>0</v>
      </c>
      <c r="AL140" s="338">
        <f t="shared" si="178"/>
        <v>0</v>
      </c>
      <c r="AM140" s="338">
        <f t="shared" si="178"/>
        <v>0</v>
      </c>
      <c r="AN140" s="338">
        <f t="shared" si="178"/>
        <v>0</v>
      </c>
      <c r="AO140" s="338">
        <f t="shared" si="178"/>
        <v>0</v>
      </c>
      <c r="AP140" s="338">
        <f t="shared" si="178"/>
        <v>0</v>
      </c>
      <c r="AQ140" s="338">
        <f t="shared" si="178"/>
        <v>0</v>
      </c>
      <c r="AR140" s="338">
        <f t="shared" si="178"/>
        <v>0</v>
      </c>
      <c r="AS140" s="338">
        <f t="shared" si="178"/>
        <v>0</v>
      </c>
      <c r="AT140" s="338">
        <f t="shared" si="178"/>
        <v>0</v>
      </c>
      <c r="AU140" s="338">
        <f t="shared" si="178"/>
        <v>0</v>
      </c>
      <c r="AV140" s="338">
        <f t="shared" si="178"/>
        <v>0</v>
      </c>
      <c r="AW140" s="338">
        <f t="shared" si="178"/>
        <v>0</v>
      </c>
      <c r="AX140" s="338">
        <f t="shared" si="178"/>
        <v>0</v>
      </c>
      <c r="AY140" s="338">
        <f t="shared" si="178"/>
        <v>0</v>
      </c>
      <c r="AZ140" s="338">
        <f t="shared" si="178"/>
        <v>0</v>
      </c>
      <c r="BA140" s="338">
        <f t="shared" si="178"/>
        <v>0</v>
      </c>
      <c r="BB140" s="338">
        <f t="shared" si="178"/>
        <v>0</v>
      </c>
      <c r="BC140" s="338">
        <f t="shared" si="178"/>
        <v>0</v>
      </c>
      <c r="BD140" s="338">
        <f t="shared" si="178"/>
        <v>0</v>
      </c>
      <c r="BE140" s="338">
        <f t="shared" si="178"/>
        <v>0</v>
      </c>
      <c r="BF140" s="338">
        <f t="shared" si="178"/>
        <v>0</v>
      </c>
      <c r="BG140" s="338">
        <f t="shared" si="178"/>
        <v>0</v>
      </c>
      <c r="BH140" s="338">
        <f t="shared" si="178"/>
        <v>0</v>
      </c>
      <c r="BI140" s="338">
        <f t="shared" si="178"/>
        <v>0</v>
      </c>
      <c r="BJ140" s="338">
        <f t="shared" si="178"/>
        <v>0</v>
      </c>
      <c r="BK140" s="338">
        <f t="shared" si="17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75"/>
        <v>0.58450110040542902</v>
      </c>
      <c r="W141" s="337">
        <f t="shared" si="175"/>
        <v>0.58200510636430225</v>
      </c>
      <c r="X141" s="337">
        <f t="shared" si="178"/>
        <v>0</v>
      </c>
      <c r="Y141" s="337">
        <f t="shared" si="178"/>
        <v>0</v>
      </c>
      <c r="Z141" s="338">
        <f t="shared" si="178"/>
        <v>0</v>
      </c>
      <c r="AA141" s="338">
        <f t="shared" si="178"/>
        <v>0</v>
      </c>
      <c r="AB141" s="338">
        <f t="shared" si="178"/>
        <v>0</v>
      </c>
      <c r="AC141" s="338">
        <f t="shared" si="178"/>
        <v>0</v>
      </c>
      <c r="AD141" s="338">
        <f t="shared" si="178"/>
        <v>0</v>
      </c>
      <c r="AE141" s="338">
        <f t="shared" si="178"/>
        <v>0</v>
      </c>
      <c r="AF141" s="338">
        <f t="shared" si="178"/>
        <v>0</v>
      </c>
      <c r="AG141" s="338">
        <f t="shared" si="178"/>
        <v>0</v>
      </c>
      <c r="AH141" s="338">
        <f t="shared" si="178"/>
        <v>0</v>
      </c>
      <c r="AI141" s="338">
        <f t="shared" si="178"/>
        <v>0</v>
      </c>
      <c r="AJ141" s="338">
        <f t="shared" si="178"/>
        <v>0</v>
      </c>
      <c r="AK141" s="338">
        <f t="shared" si="178"/>
        <v>0</v>
      </c>
      <c r="AL141" s="338">
        <f t="shared" si="178"/>
        <v>0</v>
      </c>
      <c r="AM141" s="338">
        <f t="shared" si="178"/>
        <v>0</v>
      </c>
      <c r="AN141" s="338">
        <f t="shared" si="178"/>
        <v>0</v>
      </c>
      <c r="AO141" s="338">
        <f t="shared" si="178"/>
        <v>0</v>
      </c>
      <c r="AP141" s="338">
        <f t="shared" si="178"/>
        <v>0</v>
      </c>
      <c r="AQ141" s="338">
        <f t="shared" si="178"/>
        <v>0</v>
      </c>
      <c r="AR141" s="338">
        <f t="shared" si="178"/>
        <v>0</v>
      </c>
      <c r="AS141" s="338">
        <f t="shared" si="178"/>
        <v>0</v>
      </c>
      <c r="AT141" s="338">
        <f t="shared" si="178"/>
        <v>0</v>
      </c>
      <c r="AU141" s="338">
        <f t="shared" si="178"/>
        <v>0</v>
      </c>
      <c r="AV141" s="338">
        <f t="shared" si="178"/>
        <v>0</v>
      </c>
      <c r="AW141" s="338">
        <f t="shared" si="178"/>
        <v>0</v>
      </c>
      <c r="AX141" s="338">
        <f t="shared" si="178"/>
        <v>0</v>
      </c>
      <c r="AY141" s="338">
        <f t="shared" si="178"/>
        <v>0</v>
      </c>
      <c r="AZ141" s="338">
        <f t="shared" si="178"/>
        <v>0</v>
      </c>
      <c r="BA141" s="338">
        <f t="shared" si="178"/>
        <v>0</v>
      </c>
      <c r="BB141" s="338">
        <f t="shared" si="178"/>
        <v>0</v>
      </c>
      <c r="BC141" s="338">
        <f t="shared" si="178"/>
        <v>0</v>
      </c>
      <c r="BD141" s="338">
        <f t="shared" si="178"/>
        <v>0</v>
      </c>
      <c r="BE141" s="338">
        <f t="shared" si="178"/>
        <v>0</v>
      </c>
      <c r="BF141" s="338">
        <f t="shared" si="178"/>
        <v>0</v>
      </c>
      <c r="BG141" s="338">
        <f t="shared" si="178"/>
        <v>0</v>
      </c>
      <c r="BH141" s="338">
        <f t="shared" si="178"/>
        <v>0</v>
      </c>
      <c r="BI141" s="338">
        <f t="shared" si="178"/>
        <v>0</v>
      </c>
      <c r="BJ141" s="338">
        <f t="shared" si="178"/>
        <v>0</v>
      </c>
      <c r="BK141" s="338">
        <f t="shared" si="17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75"/>
        <v>0.67173845880599181</v>
      </c>
      <c r="W142" s="337">
        <f t="shared" si="175"/>
        <v>0.66473669087257503</v>
      </c>
      <c r="X142" s="337">
        <f t="shared" si="178"/>
        <v>0.63080748393847597</v>
      </c>
      <c r="Y142" s="337">
        <f t="shared" si="178"/>
        <v>0.74448884429851503</v>
      </c>
      <c r="Z142" s="338">
        <f t="shared" si="178"/>
        <v>0.87865736123542426</v>
      </c>
      <c r="AA142" s="338">
        <f t="shared" si="178"/>
        <v>1.0057893085036811</v>
      </c>
      <c r="AB142" s="338">
        <f t="shared" si="178"/>
        <v>1.1513158345113612</v>
      </c>
      <c r="AC142" s="338">
        <f t="shared" si="178"/>
        <v>0</v>
      </c>
      <c r="AD142" s="338">
        <f t="shared" si="178"/>
        <v>0</v>
      </c>
      <c r="AE142" s="338">
        <f t="shared" si="178"/>
        <v>0</v>
      </c>
      <c r="AF142" s="338">
        <f t="shared" si="178"/>
        <v>0</v>
      </c>
      <c r="AG142" s="338">
        <f t="shared" si="178"/>
        <v>0</v>
      </c>
      <c r="AH142" s="338">
        <f t="shared" si="178"/>
        <v>0</v>
      </c>
      <c r="AI142" s="338">
        <f t="shared" si="178"/>
        <v>0</v>
      </c>
      <c r="AJ142" s="338">
        <f t="shared" si="178"/>
        <v>0</v>
      </c>
      <c r="AK142" s="338">
        <f t="shared" si="178"/>
        <v>0</v>
      </c>
      <c r="AL142" s="338">
        <f t="shared" si="178"/>
        <v>0</v>
      </c>
      <c r="AM142" s="338">
        <f t="shared" si="178"/>
        <v>0</v>
      </c>
      <c r="AN142" s="338">
        <f t="shared" si="178"/>
        <v>0</v>
      </c>
      <c r="AO142" s="338">
        <f t="shared" si="178"/>
        <v>0</v>
      </c>
      <c r="AP142" s="338">
        <f t="shared" si="178"/>
        <v>0</v>
      </c>
      <c r="AQ142" s="338">
        <f t="shared" si="178"/>
        <v>0</v>
      </c>
      <c r="AR142" s="338">
        <f t="shared" si="178"/>
        <v>0</v>
      </c>
      <c r="AS142" s="338">
        <f t="shared" si="178"/>
        <v>0</v>
      </c>
      <c r="AT142" s="338">
        <f t="shared" si="178"/>
        <v>0</v>
      </c>
      <c r="AU142" s="338">
        <f t="shared" si="178"/>
        <v>0</v>
      </c>
      <c r="AV142" s="338">
        <f t="shared" si="178"/>
        <v>0</v>
      </c>
      <c r="AW142" s="338">
        <f t="shared" si="178"/>
        <v>0</v>
      </c>
      <c r="AX142" s="338">
        <f t="shared" si="178"/>
        <v>0</v>
      </c>
      <c r="AY142" s="338">
        <f t="shared" si="178"/>
        <v>0</v>
      </c>
      <c r="AZ142" s="338">
        <f t="shared" si="178"/>
        <v>0</v>
      </c>
      <c r="BA142" s="338">
        <f t="shared" si="178"/>
        <v>0</v>
      </c>
      <c r="BB142" s="338">
        <f t="shared" si="178"/>
        <v>0</v>
      </c>
      <c r="BC142" s="338">
        <f t="shared" si="178"/>
        <v>0</v>
      </c>
      <c r="BD142" s="338">
        <f t="shared" si="178"/>
        <v>0</v>
      </c>
      <c r="BE142" s="338">
        <f t="shared" si="178"/>
        <v>0</v>
      </c>
      <c r="BF142" s="338">
        <f t="shared" si="178"/>
        <v>0</v>
      </c>
      <c r="BG142" s="338">
        <f t="shared" si="178"/>
        <v>0</v>
      </c>
      <c r="BH142" s="338">
        <f t="shared" si="178"/>
        <v>0</v>
      </c>
      <c r="BI142" s="338">
        <f t="shared" si="178"/>
        <v>0</v>
      </c>
      <c r="BJ142" s="338">
        <f t="shared" si="178"/>
        <v>0</v>
      </c>
      <c r="BK142" s="338">
        <f t="shared" si="17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79">SUM(X131:X142)</f>
        <v>6.0155543145941639</v>
      </c>
      <c r="Y143" s="699">
        <f t="shared" si="179"/>
        <v>6.406921433627816</v>
      </c>
      <c r="Z143" s="368">
        <f t="shared" si="179"/>
        <v>7.1128072946024536</v>
      </c>
      <c r="AA143" s="368">
        <f t="shared" si="179"/>
        <v>3.6293884211469472</v>
      </c>
      <c r="AB143" s="368">
        <f t="shared" si="179"/>
        <v>4.0815187982762327</v>
      </c>
      <c r="AC143" s="368">
        <f t="shared" si="179"/>
        <v>1.9293913052888865</v>
      </c>
      <c r="AD143" s="368">
        <f t="shared" si="179"/>
        <v>2.1203719750326053</v>
      </c>
      <c r="AE143" s="368">
        <f t="shared" si="179"/>
        <v>0.6891755174498525</v>
      </c>
      <c r="AF143" s="368">
        <f t="shared" si="179"/>
        <v>0.75868965138535882</v>
      </c>
      <c r="AG143" s="368">
        <f t="shared" si="179"/>
        <v>0.81602001637663124</v>
      </c>
      <c r="AH143" s="368">
        <f t="shared" si="179"/>
        <v>0.87768254899933362</v>
      </c>
      <c r="AI143" s="368">
        <f t="shared" si="179"/>
        <v>0</v>
      </c>
      <c r="AJ143" s="368">
        <f t="shared" si="179"/>
        <v>0</v>
      </c>
      <c r="AK143" s="368">
        <f t="shared" si="179"/>
        <v>0</v>
      </c>
      <c r="AL143" s="368">
        <f t="shared" si="179"/>
        <v>0</v>
      </c>
      <c r="AM143" s="368">
        <f t="shared" si="179"/>
        <v>0</v>
      </c>
      <c r="AN143" s="368">
        <f t="shared" si="179"/>
        <v>0</v>
      </c>
      <c r="AO143" s="368">
        <f t="shared" si="179"/>
        <v>0</v>
      </c>
      <c r="AP143" s="368">
        <f t="shared" si="179"/>
        <v>0</v>
      </c>
      <c r="AQ143" s="368">
        <f t="shared" si="179"/>
        <v>0</v>
      </c>
      <c r="AR143" s="368">
        <f t="shared" si="179"/>
        <v>0</v>
      </c>
      <c r="AS143" s="368">
        <f t="shared" si="179"/>
        <v>0</v>
      </c>
      <c r="AT143" s="368">
        <f t="shared" si="179"/>
        <v>0</v>
      </c>
      <c r="AU143" s="368">
        <f t="shared" si="179"/>
        <v>0</v>
      </c>
      <c r="AV143" s="368">
        <f t="shared" si="179"/>
        <v>0</v>
      </c>
      <c r="AW143" s="368">
        <f t="shared" si="179"/>
        <v>0</v>
      </c>
      <c r="AX143" s="368">
        <f t="shared" si="179"/>
        <v>0</v>
      </c>
      <c r="AY143" s="368">
        <f t="shared" si="179"/>
        <v>0</v>
      </c>
      <c r="AZ143" s="368">
        <f t="shared" si="179"/>
        <v>0</v>
      </c>
      <c r="BA143" s="368">
        <f t="shared" si="179"/>
        <v>0</v>
      </c>
      <c r="BB143" s="368">
        <f t="shared" si="179"/>
        <v>0</v>
      </c>
      <c r="BC143" s="368">
        <f t="shared" si="179"/>
        <v>0</v>
      </c>
      <c r="BD143" s="368">
        <f t="shared" si="179"/>
        <v>0</v>
      </c>
      <c r="BE143" s="368">
        <f t="shared" si="179"/>
        <v>0</v>
      </c>
      <c r="BF143" s="368">
        <f t="shared" si="179"/>
        <v>0</v>
      </c>
      <c r="BG143" s="368">
        <f t="shared" si="179"/>
        <v>0</v>
      </c>
      <c r="BH143" s="368">
        <f t="shared" si="179"/>
        <v>0</v>
      </c>
      <c r="BI143" s="368">
        <f t="shared" si="179"/>
        <v>0</v>
      </c>
      <c r="BJ143" s="368">
        <f t="shared" si="179"/>
        <v>0</v>
      </c>
      <c r="BK143" s="368">
        <f t="shared" si="17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180">+X129+X143</f>
        <v>16.2182786720712</v>
      </c>
      <c r="Y144" s="371">
        <f t="shared" si="180"/>
        <v>17.116135805464754</v>
      </c>
      <c r="Z144" s="370">
        <f t="shared" si="180"/>
        <v>18.408413673202446</v>
      </c>
      <c r="AA144" s="370">
        <f t="shared" si="180"/>
        <v>14.474011183805452</v>
      </c>
      <c r="AB144" s="370">
        <f t="shared" si="180"/>
        <v>14.60972006375674</v>
      </c>
      <c r="AC144" s="370">
        <f t="shared" si="180"/>
        <v>11.428155439230647</v>
      </c>
      <c r="AD144" s="370">
        <f t="shared" si="180"/>
        <v>10.54697345937155</v>
      </c>
      <c r="AE144" s="370">
        <f t="shared" si="180"/>
        <v>7.4829438351892099</v>
      </c>
      <c r="AF144" s="370">
        <f t="shared" si="180"/>
        <v>7.0099545746953593</v>
      </c>
      <c r="AG144" s="370">
        <f t="shared" si="180"/>
        <v>6.5704701699737136</v>
      </c>
      <c r="AH144" s="370">
        <f t="shared" si="180"/>
        <v>6.2173844828106617</v>
      </c>
      <c r="AI144" s="370">
        <f t="shared" si="180"/>
        <v>4.8487884713098879</v>
      </c>
      <c r="AJ144" s="370">
        <f t="shared" si="180"/>
        <v>4.4263578967006181</v>
      </c>
      <c r="AK144" s="370">
        <f t="shared" si="180"/>
        <v>4.0636279709083594</v>
      </c>
      <c r="AL144" s="370">
        <f t="shared" si="180"/>
        <v>3.7508584760422421</v>
      </c>
      <c r="AM144" s="370">
        <f t="shared" si="180"/>
        <v>3.4826189539400545</v>
      </c>
      <c r="AN144" s="371">
        <f t="shared" si="180"/>
        <v>3.2507759657845918</v>
      </c>
      <c r="AO144" s="370">
        <f t="shared" si="180"/>
        <v>3.0477014687451973</v>
      </c>
      <c r="AP144" s="370">
        <f t="shared" si="180"/>
        <v>2.8953163953079377</v>
      </c>
      <c r="AQ144" s="370">
        <f t="shared" si="180"/>
        <v>2.7505505755425408</v>
      </c>
      <c r="AR144" s="370">
        <f t="shared" si="180"/>
        <v>2.6130230467654134</v>
      </c>
      <c r="AS144" s="370">
        <f t="shared" si="180"/>
        <v>2.4823718944271427</v>
      </c>
      <c r="AT144" s="370">
        <f t="shared" si="180"/>
        <v>2.3582532997057859</v>
      </c>
      <c r="AU144" s="370">
        <f t="shared" si="180"/>
        <v>2.2403406347204964</v>
      </c>
      <c r="AV144" s="370">
        <f t="shared" si="180"/>
        <v>2.1283236029844708</v>
      </c>
      <c r="AW144" s="370">
        <f t="shared" si="180"/>
        <v>2.0219074228352474</v>
      </c>
      <c r="AX144" s="370">
        <f t="shared" si="180"/>
        <v>1.920812051693485</v>
      </c>
      <c r="AY144" s="370">
        <f t="shared" si="180"/>
        <v>1.8247714491088105</v>
      </c>
      <c r="AZ144" s="370">
        <f t="shared" si="180"/>
        <v>1.73353287665337</v>
      </c>
      <c r="BA144" s="370">
        <f t="shared" si="180"/>
        <v>1.6468562328207015</v>
      </c>
      <c r="BB144" s="370">
        <f t="shared" si="180"/>
        <v>1.5645134211796661</v>
      </c>
      <c r="BC144" s="370">
        <f t="shared" si="180"/>
        <v>1.4862877501206826</v>
      </c>
      <c r="BD144" s="370">
        <f t="shared" si="180"/>
        <v>1.4119733626146489</v>
      </c>
      <c r="BE144" s="370">
        <f t="shared" si="180"/>
        <v>1.3413746944839162</v>
      </c>
      <c r="BF144" s="370">
        <f t="shared" si="180"/>
        <v>1.2743059597597204</v>
      </c>
      <c r="BG144" s="370">
        <f t="shared" si="180"/>
        <v>1.2105906617717344</v>
      </c>
      <c r="BH144" s="370">
        <f t="shared" si="180"/>
        <v>1.1500611286831475</v>
      </c>
      <c r="BI144" s="370">
        <f t="shared" si="180"/>
        <v>1.09255807224899</v>
      </c>
      <c r="BJ144" s="370">
        <f t="shared" si="180"/>
        <v>1.0379301686365405</v>
      </c>
      <c r="BK144" s="370">
        <f t="shared" si="18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181">+SUMPRODUCT(X70:X81*X4:X15)/X16</f>
        <v>0.39896937886013067</v>
      </c>
      <c r="Y145" s="371">
        <f t="shared" si="181"/>
        <v>0.40751366551460466</v>
      </c>
      <c r="Z145" s="370">
        <f t="shared" si="181"/>
        <v>0.39334264235777361</v>
      </c>
      <c r="AA145" s="370" t="e">
        <f t="shared" si="181"/>
        <v>#DIV/0!</v>
      </c>
      <c r="AB145" s="370" t="e">
        <f t="shared" si="181"/>
        <v>#DIV/0!</v>
      </c>
      <c r="AC145" s="370" t="e">
        <f t="shared" si="181"/>
        <v>#DIV/0!</v>
      </c>
      <c r="AD145" s="370">
        <f t="shared" si="181"/>
        <v>0.85324712718935602</v>
      </c>
      <c r="AE145" s="370">
        <f t="shared" si="181"/>
        <v>0.95334762413281326</v>
      </c>
      <c r="AF145" s="370">
        <f t="shared" si="181"/>
        <v>0.950865903492359</v>
      </c>
      <c r="AG145" s="370">
        <f t="shared" si="181"/>
        <v>0.94820324553152413</v>
      </c>
      <c r="AH145" s="370">
        <f t="shared" si="181"/>
        <v>0.94612555443075674</v>
      </c>
      <c r="AI145" s="370">
        <f t="shared" si="181"/>
        <v>0.99969197381784813</v>
      </c>
      <c r="AJ145" s="370">
        <f t="shared" si="181"/>
        <v>1</v>
      </c>
      <c r="AK145" s="370">
        <f t="shared" si="181"/>
        <v>0.99972592397309834</v>
      </c>
      <c r="AL145" s="370">
        <f t="shared" si="181"/>
        <v>1</v>
      </c>
      <c r="AM145" s="370">
        <f t="shared" si="181"/>
        <v>0.99975436131646489</v>
      </c>
      <c r="AN145" s="370">
        <f t="shared" si="181"/>
        <v>1</v>
      </c>
      <c r="AO145" s="370">
        <f t="shared" si="181"/>
        <v>0.99989360989186171</v>
      </c>
      <c r="AP145" s="370">
        <f t="shared" si="181"/>
        <v>1</v>
      </c>
      <c r="AQ145" s="370">
        <f t="shared" si="181"/>
        <v>0.9999580983214752</v>
      </c>
      <c r="AR145" s="370">
        <f t="shared" si="181"/>
        <v>1</v>
      </c>
      <c r="AS145" s="370">
        <f t="shared" si="181"/>
        <v>0.99996556697053429</v>
      </c>
      <c r="AT145" s="370">
        <f t="shared" si="181"/>
        <v>1</v>
      </c>
      <c r="AU145" s="370">
        <f t="shared" si="181"/>
        <v>0.99998008338574651</v>
      </c>
      <c r="AV145" s="370">
        <f t="shared" si="181"/>
        <v>1</v>
      </c>
      <c r="AW145" s="370">
        <f t="shared" si="181"/>
        <v>0.99998284980245078</v>
      </c>
      <c r="AX145" s="370">
        <f t="shared" si="181"/>
        <v>1</v>
      </c>
      <c r="AY145" s="370">
        <f t="shared" si="181"/>
        <v>0.99998582068206021</v>
      </c>
      <c r="AZ145" s="370">
        <f t="shared" si="181"/>
        <v>1</v>
      </c>
      <c r="BA145" s="370">
        <f t="shared" si="181"/>
        <v>0.99998870769575665</v>
      </c>
      <c r="BB145" s="370">
        <f t="shared" si="181"/>
        <v>1</v>
      </c>
      <c r="BC145" s="370">
        <f t="shared" si="181"/>
        <v>0.99999121406452596</v>
      </c>
      <c r="BD145" s="370">
        <f t="shared" si="181"/>
        <v>1</v>
      </c>
      <c r="BE145" s="370">
        <f t="shared" si="181"/>
        <v>0.99999322487286124</v>
      </c>
      <c r="BF145" s="370">
        <f t="shared" si="181"/>
        <v>1</v>
      </c>
      <c r="BG145" s="370">
        <f t="shared" si="181"/>
        <v>0.99999474359546736</v>
      </c>
      <c r="BH145" s="370">
        <f t="shared" si="181"/>
        <v>1</v>
      </c>
      <c r="BI145" s="370">
        <f t="shared" si="181"/>
        <v>0.99999451776470549</v>
      </c>
      <c r="BJ145" s="370">
        <f t="shared" si="181"/>
        <v>1</v>
      </c>
      <c r="BK145" s="370">
        <f t="shared" si="18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4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4.1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4.1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4.1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4.1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4.1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4.1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4.15">
      <c r="A154" s="352" t="s">
        <v>918</v>
      </c>
    </row>
    <row r="155" spans="1:64">
      <c r="A155">
        <v>100</v>
      </c>
    </row>
    <row r="156" spans="1:64" ht="14.15">
      <c r="A156" s="352" t="s">
        <v>919</v>
      </c>
    </row>
    <row r="157" spans="1:64" ht="14.15">
      <c r="A157" s="352">
        <v>10</v>
      </c>
    </row>
    <row r="158" spans="1:64" ht="22.3">
      <c r="A158" s="352"/>
      <c r="V158" s="607" t="s">
        <v>1157</v>
      </c>
    </row>
    <row r="159" spans="1:64" s="185" customFormat="1" ht="49.75">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182">+W166</f>
        <v>2040</v>
      </c>
      <c r="Y166" s="598">
        <f t="shared" si="182"/>
        <v>2040</v>
      </c>
      <c r="Z166" s="599">
        <v>1</v>
      </c>
      <c r="AA166" s="601" t="s">
        <v>104</v>
      </c>
    </row>
    <row r="167" spans="22:28">
      <c r="V167" s="596" t="s">
        <v>56</v>
      </c>
      <c r="W167" s="597">
        <v>2050</v>
      </c>
      <c r="X167" s="598">
        <f t="shared" si="182"/>
        <v>2050</v>
      </c>
      <c r="Y167" s="598">
        <f t="shared" si="182"/>
        <v>2050</v>
      </c>
      <c r="Z167" s="599">
        <v>1</v>
      </c>
      <c r="AA167" s="601" t="s">
        <v>104</v>
      </c>
    </row>
    <row r="168" spans="22:28">
      <c r="V168" s="596" t="s">
        <v>57</v>
      </c>
      <c r="W168" s="597">
        <v>2070</v>
      </c>
      <c r="X168" s="598">
        <f t="shared" si="182"/>
        <v>2070</v>
      </c>
      <c r="Y168" s="598">
        <f t="shared" si="182"/>
        <v>2070</v>
      </c>
      <c r="Z168" s="599">
        <v>1</v>
      </c>
      <c r="AA168" s="601" t="s">
        <v>104</v>
      </c>
    </row>
    <row r="169" spans="22:28">
      <c r="V169" s="596" t="s">
        <v>58</v>
      </c>
      <c r="W169" s="597">
        <v>2030</v>
      </c>
      <c r="X169" s="598">
        <f t="shared" si="182"/>
        <v>2030</v>
      </c>
      <c r="Y169" s="598">
        <f t="shared" si="182"/>
        <v>2030</v>
      </c>
      <c r="Z169" s="599">
        <v>1</v>
      </c>
      <c r="AA169" s="601" t="s">
        <v>104</v>
      </c>
    </row>
    <row r="170" spans="22:28">
      <c r="V170" s="596" t="s">
        <v>114</v>
      </c>
      <c r="W170" s="597">
        <v>2015</v>
      </c>
      <c r="X170" s="598">
        <f t="shared" si="182"/>
        <v>2015</v>
      </c>
      <c r="Y170" s="598">
        <f t="shared" si="182"/>
        <v>2015</v>
      </c>
      <c r="Z170" s="599">
        <v>1</v>
      </c>
      <c r="AA170" s="601" t="s">
        <v>104</v>
      </c>
    </row>
    <row r="171" spans="22:28">
      <c r="V171" s="602" t="s">
        <v>32</v>
      </c>
      <c r="W171" s="603">
        <v>2040</v>
      </c>
      <c r="X171" s="604">
        <f t="shared" si="182"/>
        <v>2040</v>
      </c>
      <c r="Y171" s="604">
        <f t="shared" si="18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00000000000001">
      <c r="A208" s="342" t="s">
        <v>939</v>
      </c>
      <c r="BR208" s="683">
        <f>+Eurasia!BE40</f>
        <v>8.0478764517478429E-3</v>
      </c>
    </row>
    <row r="209" spans="1:81">
      <c r="A209" s="361" t="s">
        <v>104</v>
      </c>
      <c r="W209">
        <f t="shared" ref="W209:BL212" si="183">+IF(AND(W70=1,V70=0),1,0)</f>
        <v>0</v>
      </c>
      <c r="X209">
        <f>+IF(AND(X70=1,W70=0),1,0)</f>
        <v>1</v>
      </c>
      <c r="Y209">
        <f t="shared" ref="Y209:BL209" si="184">+IF(AND(Y70=1,X70=0),1,0)</f>
        <v>0</v>
      </c>
      <c r="Z209">
        <f t="shared" si="184"/>
        <v>0</v>
      </c>
      <c r="AA209">
        <f t="shared" si="184"/>
        <v>0</v>
      </c>
      <c r="AB209">
        <f t="shared" si="184"/>
        <v>0</v>
      </c>
      <c r="AC209">
        <f t="shared" si="184"/>
        <v>0</v>
      </c>
      <c r="AD209">
        <f t="shared" si="184"/>
        <v>0</v>
      </c>
      <c r="AE209">
        <f t="shared" si="184"/>
        <v>0</v>
      </c>
      <c r="AF209">
        <f t="shared" si="184"/>
        <v>0</v>
      </c>
      <c r="AG209">
        <f t="shared" si="184"/>
        <v>0</v>
      </c>
      <c r="AH209">
        <f t="shared" si="184"/>
        <v>0</v>
      </c>
      <c r="AI209">
        <f t="shared" si="184"/>
        <v>0</v>
      </c>
      <c r="AJ209">
        <f t="shared" si="184"/>
        <v>0</v>
      </c>
      <c r="AK209">
        <f t="shared" si="184"/>
        <v>0</v>
      </c>
      <c r="AL209">
        <f t="shared" si="184"/>
        <v>0</v>
      </c>
      <c r="AM209">
        <f t="shared" si="184"/>
        <v>0</v>
      </c>
      <c r="AN209">
        <f t="shared" si="184"/>
        <v>0</v>
      </c>
      <c r="AO209">
        <f t="shared" si="184"/>
        <v>0</v>
      </c>
      <c r="AP209">
        <f t="shared" si="184"/>
        <v>0</v>
      </c>
      <c r="AQ209">
        <f t="shared" si="184"/>
        <v>0</v>
      </c>
      <c r="AR209">
        <f t="shared" si="184"/>
        <v>0</v>
      </c>
      <c r="AS209">
        <f t="shared" si="184"/>
        <v>0</v>
      </c>
      <c r="AT209">
        <f t="shared" si="184"/>
        <v>0</v>
      </c>
      <c r="AU209">
        <f t="shared" si="184"/>
        <v>0</v>
      </c>
      <c r="AV209">
        <f t="shared" si="184"/>
        <v>0</v>
      </c>
      <c r="AW209">
        <f t="shared" si="184"/>
        <v>0</v>
      </c>
      <c r="AX209">
        <f t="shared" si="184"/>
        <v>0</v>
      </c>
      <c r="AY209">
        <f t="shared" si="184"/>
        <v>0</v>
      </c>
      <c r="AZ209">
        <f t="shared" si="184"/>
        <v>0</v>
      </c>
      <c r="BA209">
        <f t="shared" si="184"/>
        <v>0</v>
      </c>
      <c r="BB209">
        <f t="shared" si="184"/>
        <v>0</v>
      </c>
      <c r="BC209">
        <f t="shared" si="184"/>
        <v>0</v>
      </c>
      <c r="BD209">
        <f t="shared" si="184"/>
        <v>0</v>
      </c>
      <c r="BE209">
        <f t="shared" si="184"/>
        <v>0</v>
      </c>
      <c r="BF209">
        <f t="shared" si="184"/>
        <v>0</v>
      </c>
      <c r="BG209">
        <f t="shared" si="184"/>
        <v>0</v>
      </c>
      <c r="BH209">
        <f t="shared" si="184"/>
        <v>0</v>
      </c>
      <c r="BI209">
        <f t="shared" si="184"/>
        <v>0</v>
      </c>
      <c r="BJ209">
        <f t="shared" si="184"/>
        <v>0</v>
      </c>
      <c r="BK209">
        <f t="shared" si="184"/>
        <v>0</v>
      </c>
      <c r="BL209">
        <f t="shared" si="184"/>
        <v>0</v>
      </c>
      <c r="BR209" s="683">
        <f>+China!BE40</f>
        <v>8.3073460624753029E-3</v>
      </c>
    </row>
    <row r="210" spans="1:81">
      <c r="A210" s="361" t="s">
        <v>105</v>
      </c>
      <c r="W210">
        <f t="shared" si="183"/>
        <v>1</v>
      </c>
      <c r="X210">
        <f t="shared" si="183"/>
        <v>0</v>
      </c>
      <c r="Y210">
        <f t="shared" si="183"/>
        <v>0</v>
      </c>
      <c r="Z210">
        <f t="shared" si="183"/>
        <v>0</v>
      </c>
      <c r="AA210">
        <f t="shared" si="183"/>
        <v>0</v>
      </c>
      <c r="AB210">
        <f t="shared" si="183"/>
        <v>0</v>
      </c>
      <c r="AC210">
        <f t="shared" si="183"/>
        <v>0</v>
      </c>
      <c r="AD210">
        <f t="shared" si="183"/>
        <v>0</v>
      </c>
      <c r="AE210">
        <f t="shared" si="183"/>
        <v>0</v>
      </c>
      <c r="AF210">
        <f t="shared" si="183"/>
        <v>0</v>
      </c>
      <c r="AG210">
        <f t="shared" si="183"/>
        <v>0</v>
      </c>
      <c r="AH210">
        <f t="shared" si="183"/>
        <v>0</v>
      </c>
      <c r="AI210">
        <f t="shared" si="183"/>
        <v>0</v>
      </c>
      <c r="AJ210">
        <f t="shared" si="183"/>
        <v>0</v>
      </c>
      <c r="AK210">
        <f t="shared" si="183"/>
        <v>0</v>
      </c>
      <c r="AL210">
        <f t="shared" si="183"/>
        <v>0</v>
      </c>
      <c r="AM210">
        <f t="shared" si="183"/>
        <v>0</v>
      </c>
      <c r="AN210">
        <f t="shared" si="183"/>
        <v>0</v>
      </c>
      <c r="AO210">
        <f t="shared" si="183"/>
        <v>0</v>
      </c>
      <c r="AP210">
        <f t="shared" si="183"/>
        <v>0</v>
      </c>
      <c r="AQ210">
        <f t="shared" si="183"/>
        <v>0</v>
      </c>
      <c r="AR210">
        <f t="shared" si="183"/>
        <v>0</v>
      </c>
      <c r="AS210">
        <f t="shared" si="183"/>
        <v>0</v>
      </c>
      <c r="AT210">
        <f t="shared" si="183"/>
        <v>0</v>
      </c>
      <c r="AU210">
        <f t="shared" si="183"/>
        <v>0</v>
      </c>
      <c r="AV210">
        <f t="shared" si="183"/>
        <v>0</v>
      </c>
      <c r="AW210">
        <f t="shared" si="183"/>
        <v>0</v>
      </c>
      <c r="AX210">
        <f t="shared" si="183"/>
        <v>0</v>
      </c>
      <c r="AY210">
        <f t="shared" si="183"/>
        <v>0</v>
      </c>
      <c r="AZ210">
        <f t="shared" si="183"/>
        <v>0</v>
      </c>
      <c r="BA210">
        <f t="shared" si="183"/>
        <v>0</v>
      </c>
      <c r="BB210">
        <f t="shared" si="183"/>
        <v>0</v>
      </c>
      <c r="BC210">
        <f t="shared" si="183"/>
        <v>0</v>
      </c>
      <c r="BD210">
        <f t="shared" si="183"/>
        <v>0</v>
      </c>
      <c r="BE210">
        <f t="shared" si="183"/>
        <v>0</v>
      </c>
      <c r="BF210">
        <f t="shared" si="183"/>
        <v>0</v>
      </c>
      <c r="BG210">
        <f t="shared" si="183"/>
        <v>0</v>
      </c>
      <c r="BH210">
        <f t="shared" si="183"/>
        <v>0</v>
      </c>
      <c r="BI210">
        <f t="shared" si="183"/>
        <v>0</v>
      </c>
      <c r="BJ210">
        <f t="shared" si="183"/>
        <v>0</v>
      </c>
      <c r="BK210">
        <f t="shared" si="183"/>
        <v>0</v>
      </c>
      <c r="BL210">
        <f t="shared" si="183"/>
        <v>0</v>
      </c>
      <c r="BR210" s="683">
        <f>+India!BE40</f>
        <v>7.0359970395491274E-3</v>
      </c>
    </row>
    <row r="211" spans="1:81">
      <c r="A211" s="361" t="s">
        <v>51</v>
      </c>
      <c r="W211">
        <f t="shared" si="183"/>
        <v>1</v>
      </c>
      <c r="X211">
        <f t="shared" si="183"/>
        <v>0</v>
      </c>
      <c r="Y211">
        <f t="shared" si="183"/>
        <v>0</v>
      </c>
      <c r="Z211">
        <f t="shared" si="183"/>
        <v>0</v>
      </c>
      <c r="AA211">
        <f t="shared" si="183"/>
        <v>0</v>
      </c>
      <c r="AB211">
        <f t="shared" si="183"/>
        <v>0</v>
      </c>
      <c r="AC211">
        <f t="shared" si="183"/>
        <v>0</v>
      </c>
      <c r="AD211">
        <f t="shared" si="183"/>
        <v>0</v>
      </c>
      <c r="AE211">
        <f t="shared" si="183"/>
        <v>0</v>
      </c>
      <c r="AF211">
        <f t="shared" si="183"/>
        <v>0</v>
      </c>
      <c r="AG211">
        <f t="shared" si="183"/>
        <v>0</v>
      </c>
      <c r="AH211">
        <f t="shared" si="183"/>
        <v>0</v>
      </c>
      <c r="AI211">
        <f t="shared" si="183"/>
        <v>0</v>
      </c>
      <c r="AJ211">
        <f t="shared" si="183"/>
        <v>0</v>
      </c>
      <c r="AK211">
        <f t="shared" si="183"/>
        <v>0</v>
      </c>
      <c r="AL211">
        <f t="shared" si="183"/>
        <v>0</v>
      </c>
      <c r="AM211">
        <f t="shared" si="183"/>
        <v>0</v>
      </c>
      <c r="AN211">
        <f t="shared" si="183"/>
        <v>0</v>
      </c>
      <c r="AO211">
        <f t="shared" si="183"/>
        <v>0</v>
      </c>
      <c r="AP211">
        <f t="shared" si="183"/>
        <v>0</v>
      </c>
      <c r="AQ211">
        <f t="shared" si="183"/>
        <v>0</v>
      </c>
      <c r="AR211">
        <f t="shared" si="183"/>
        <v>0</v>
      </c>
      <c r="AS211">
        <f t="shared" si="183"/>
        <v>0</v>
      </c>
      <c r="AT211">
        <f t="shared" si="183"/>
        <v>0</v>
      </c>
      <c r="AU211">
        <f t="shared" si="183"/>
        <v>0</v>
      </c>
      <c r="AV211">
        <f t="shared" si="183"/>
        <v>0</v>
      </c>
      <c r="AW211">
        <f t="shared" si="183"/>
        <v>0</v>
      </c>
      <c r="AX211">
        <f t="shared" si="183"/>
        <v>0</v>
      </c>
      <c r="AY211">
        <f t="shared" si="183"/>
        <v>0</v>
      </c>
      <c r="AZ211">
        <f t="shared" si="183"/>
        <v>0</v>
      </c>
      <c r="BA211">
        <f t="shared" si="183"/>
        <v>0</v>
      </c>
      <c r="BB211">
        <f t="shared" si="183"/>
        <v>0</v>
      </c>
      <c r="BC211">
        <f t="shared" si="183"/>
        <v>0</v>
      </c>
      <c r="BD211">
        <f t="shared" si="183"/>
        <v>0</v>
      </c>
      <c r="BE211">
        <f t="shared" si="183"/>
        <v>0</v>
      </c>
      <c r="BF211">
        <f t="shared" si="183"/>
        <v>0</v>
      </c>
      <c r="BG211">
        <f t="shared" si="183"/>
        <v>0</v>
      </c>
      <c r="BH211">
        <f t="shared" si="183"/>
        <v>0</v>
      </c>
      <c r="BI211">
        <f t="shared" si="183"/>
        <v>0</v>
      </c>
      <c r="BJ211">
        <f t="shared" si="183"/>
        <v>0</v>
      </c>
      <c r="BK211">
        <f t="shared" si="183"/>
        <v>0</v>
      </c>
      <c r="BL211">
        <f t="shared" si="183"/>
        <v>0</v>
      </c>
      <c r="BR211" s="683">
        <f>+MidEast!BE40</f>
        <v>9.3415734600783909E-3</v>
      </c>
    </row>
    <row r="212" spans="1:81">
      <c r="A212" s="1" t="s">
        <v>52</v>
      </c>
      <c r="W212">
        <f t="shared" si="183"/>
        <v>1</v>
      </c>
      <c r="X212">
        <f t="shared" si="183"/>
        <v>0</v>
      </c>
      <c r="Y212">
        <f t="shared" si="183"/>
        <v>0</v>
      </c>
      <c r="Z212">
        <f t="shared" si="183"/>
        <v>0</v>
      </c>
      <c r="AA212">
        <f t="shared" si="183"/>
        <v>0</v>
      </c>
      <c r="AB212">
        <f t="shared" si="183"/>
        <v>0</v>
      </c>
      <c r="AC212">
        <f t="shared" si="183"/>
        <v>0</v>
      </c>
      <c r="AD212">
        <f t="shared" si="183"/>
        <v>0</v>
      </c>
      <c r="AE212">
        <f t="shared" si="183"/>
        <v>0</v>
      </c>
      <c r="AF212">
        <f t="shared" si="183"/>
        <v>0</v>
      </c>
      <c r="AG212">
        <f t="shared" si="183"/>
        <v>0</v>
      </c>
      <c r="AH212">
        <f t="shared" si="183"/>
        <v>0</v>
      </c>
      <c r="AI212">
        <f t="shared" si="183"/>
        <v>0</v>
      </c>
      <c r="AJ212">
        <f t="shared" si="183"/>
        <v>0</v>
      </c>
      <c r="AK212">
        <f t="shared" si="183"/>
        <v>0</v>
      </c>
      <c r="AL212">
        <f t="shared" si="183"/>
        <v>0</v>
      </c>
      <c r="AM212">
        <f t="shared" si="183"/>
        <v>0</v>
      </c>
      <c r="AN212">
        <f t="shared" si="183"/>
        <v>0</v>
      </c>
      <c r="AO212">
        <f t="shared" si="183"/>
        <v>0</v>
      </c>
      <c r="AP212">
        <f t="shared" si="183"/>
        <v>0</v>
      </c>
      <c r="AQ212">
        <f t="shared" si="183"/>
        <v>0</v>
      </c>
      <c r="AR212">
        <f t="shared" si="183"/>
        <v>0</v>
      </c>
      <c r="AS212">
        <f t="shared" si="183"/>
        <v>0</v>
      </c>
      <c r="AT212">
        <f t="shared" si="183"/>
        <v>0</v>
      </c>
      <c r="AU212">
        <f t="shared" si="183"/>
        <v>0</v>
      </c>
      <c r="AV212">
        <f t="shared" si="183"/>
        <v>0</v>
      </c>
      <c r="AW212">
        <f t="shared" si="183"/>
        <v>0</v>
      </c>
      <c r="AX212">
        <f t="shared" si="183"/>
        <v>0</v>
      </c>
      <c r="AY212">
        <f t="shared" si="183"/>
        <v>0</v>
      </c>
      <c r="AZ212">
        <f t="shared" si="183"/>
        <v>0</v>
      </c>
      <c r="BA212">
        <f t="shared" si="183"/>
        <v>0</v>
      </c>
      <c r="BB212">
        <f t="shared" si="183"/>
        <v>0</v>
      </c>
      <c r="BC212">
        <f t="shared" si="183"/>
        <v>0</v>
      </c>
      <c r="BD212">
        <f t="shared" si="183"/>
        <v>0</v>
      </c>
      <c r="BE212">
        <f t="shared" si="183"/>
        <v>0</v>
      </c>
      <c r="BF212">
        <f t="shared" si="183"/>
        <v>0</v>
      </c>
      <c r="BG212">
        <f t="shared" si="183"/>
        <v>0</v>
      </c>
      <c r="BH212">
        <f t="shared" si="183"/>
        <v>0</v>
      </c>
      <c r="BI212">
        <f t="shared" si="183"/>
        <v>0</v>
      </c>
      <c r="BJ212">
        <f t="shared" si="183"/>
        <v>0</v>
      </c>
      <c r="BK212">
        <f t="shared" si="183"/>
        <v>0</v>
      </c>
      <c r="BL212">
        <f t="shared" si="18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185">+IF(AND(W80=1,V80=0),1,0)</f>
        <v>0</v>
      </c>
      <c r="X219">
        <f t="shared" si="185"/>
        <v>1</v>
      </c>
      <c r="Y219">
        <f t="shared" si="185"/>
        <v>0</v>
      </c>
      <c r="Z219">
        <f t="shared" si="185"/>
        <v>0</v>
      </c>
      <c r="AA219">
        <f t="shared" si="185"/>
        <v>0</v>
      </c>
      <c r="AB219">
        <f t="shared" si="185"/>
        <v>0</v>
      </c>
      <c r="AC219">
        <f t="shared" si="185"/>
        <v>0</v>
      </c>
      <c r="AD219">
        <f t="shared" si="185"/>
        <v>0</v>
      </c>
      <c r="AE219">
        <f t="shared" si="185"/>
        <v>0</v>
      </c>
      <c r="AF219">
        <f t="shared" si="185"/>
        <v>0</v>
      </c>
      <c r="AG219">
        <f t="shared" si="185"/>
        <v>0</v>
      </c>
      <c r="AH219">
        <f t="shared" si="185"/>
        <v>0</v>
      </c>
      <c r="AI219">
        <f t="shared" si="185"/>
        <v>0</v>
      </c>
      <c r="AJ219">
        <f t="shared" si="185"/>
        <v>0</v>
      </c>
      <c r="AK219">
        <f t="shared" si="185"/>
        <v>0</v>
      </c>
      <c r="AL219">
        <f t="shared" si="185"/>
        <v>0</v>
      </c>
      <c r="AM219">
        <f t="shared" si="185"/>
        <v>0</v>
      </c>
      <c r="AN219">
        <f t="shared" si="185"/>
        <v>0</v>
      </c>
      <c r="AO219">
        <f t="shared" si="185"/>
        <v>0</v>
      </c>
      <c r="AP219">
        <f t="shared" si="185"/>
        <v>0</v>
      </c>
      <c r="AQ219">
        <f t="shared" si="185"/>
        <v>0</v>
      </c>
      <c r="AR219">
        <f t="shared" si="185"/>
        <v>0</v>
      </c>
      <c r="AS219">
        <f t="shared" si="185"/>
        <v>0</v>
      </c>
      <c r="AT219">
        <f t="shared" si="185"/>
        <v>0</v>
      </c>
      <c r="AU219">
        <f t="shared" si="185"/>
        <v>0</v>
      </c>
      <c r="AV219">
        <f t="shared" si="185"/>
        <v>0</v>
      </c>
      <c r="AW219">
        <f t="shared" si="185"/>
        <v>0</v>
      </c>
      <c r="AX219">
        <f t="shared" si="185"/>
        <v>0</v>
      </c>
      <c r="AY219">
        <f t="shared" si="185"/>
        <v>0</v>
      </c>
      <c r="AZ219">
        <f t="shared" si="185"/>
        <v>0</v>
      </c>
      <c r="BA219">
        <f t="shared" si="185"/>
        <v>0</v>
      </c>
      <c r="BB219">
        <f t="shared" si="185"/>
        <v>0</v>
      </c>
      <c r="BC219">
        <f t="shared" si="185"/>
        <v>0</v>
      </c>
      <c r="BD219">
        <f t="shared" si="185"/>
        <v>0</v>
      </c>
      <c r="BE219">
        <f t="shared" si="185"/>
        <v>0</v>
      </c>
      <c r="BF219">
        <f t="shared" si="185"/>
        <v>0</v>
      </c>
      <c r="BG219">
        <f t="shared" si="185"/>
        <v>0</v>
      </c>
      <c r="BH219">
        <f t="shared" si="185"/>
        <v>0</v>
      </c>
      <c r="BI219">
        <f t="shared" si="185"/>
        <v>0</v>
      </c>
      <c r="BJ219">
        <f t="shared" si="185"/>
        <v>0</v>
      </c>
      <c r="BK219">
        <f t="shared" si="185"/>
        <v>0</v>
      </c>
      <c r="BL219">
        <f t="shared" si="18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186">+AQ224</f>
        <v>1</v>
      </c>
      <c r="AS224" s="338">
        <f t="shared" si="186"/>
        <v>1</v>
      </c>
      <c r="AT224" s="338">
        <f t="shared" si="186"/>
        <v>1</v>
      </c>
      <c r="AU224" s="338">
        <f t="shared" si="186"/>
        <v>1</v>
      </c>
      <c r="AV224" s="338">
        <f t="shared" si="186"/>
        <v>1</v>
      </c>
      <c r="AW224" s="338">
        <f t="shared" si="186"/>
        <v>1</v>
      </c>
      <c r="AX224" s="338">
        <f t="shared" si="186"/>
        <v>1</v>
      </c>
      <c r="AY224" s="338">
        <f t="shared" si="186"/>
        <v>1</v>
      </c>
      <c r="AZ224" s="338">
        <f t="shared" si="186"/>
        <v>1</v>
      </c>
      <c r="BA224" s="338">
        <f t="shared" si="186"/>
        <v>1</v>
      </c>
      <c r="BB224" s="338">
        <f t="shared" si="186"/>
        <v>1</v>
      </c>
      <c r="BC224" s="338">
        <f t="shared" si="186"/>
        <v>1</v>
      </c>
      <c r="BD224" s="338">
        <f t="shared" si="186"/>
        <v>1</v>
      </c>
      <c r="BE224" s="338">
        <f t="shared" si="186"/>
        <v>1</v>
      </c>
      <c r="BF224" s="338">
        <f t="shared" si="186"/>
        <v>1</v>
      </c>
      <c r="BG224" s="338">
        <f t="shared" si="186"/>
        <v>1</v>
      </c>
      <c r="BH224" s="338">
        <f t="shared" si="186"/>
        <v>1</v>
      </c>
      <c r="BI224" s="338">
        <f t="shared" si="186"/>
        <v>1</v>
      </c>
      <c r="BJ224" s="338">
        <f t="shared" si="186"/>
        <v>1</v>
      </c>
      <c r="BK224" s="338">
        <f t="shared" si="186"/>
        <v>1</v>
      </c>
      <c r="BL224" s="338">
        <f t="shared" si="186"/>
        <v>1</v>
      </c>
      <c r="BM224" s="338">
        <f t="shared" si="186"/>
        <v>1</v>
      </c>
      <c r="BN224" s="338">
        <f t="shared" si="186"/>
        <v>1</v>
      </c>
      <c r="BO224" s="338">
        <f t="shared" si="186"/>
        <v>1</v>
      </c>
      <c r="BP224" s="338">
        <f t="shared" si="186"/>
        <v>1</v>
      </c>
      <c r="BQ224" s="338">
        <f t="shared" si="186"/>
        <v>1</v>
      </c>
      <c r="BR224" s="338">
        <f t="shared" si="186"/>
        <v>1</v>
      </c>
      <c r="BS224" s="338">
        <f t="shared" si="186"/>
        <v>1</v>
      </c>
      <c r="BT224" s="338">
        <f t="shared" si="186"/>
        <v>1</v>
      </c>
      <c r="BU224" s="338">
        <f t="shared" si="186"/>
        <v>1</v>
      </c>
      <c r="BV224" s="338">
        <f t="shared" si="186"/>
        <v>1</v>
      </c>
      <c r="BW224" s="338">
        <f t="shared" si="186"/>
        <v>1</v>
      </c>
      <c r="BX224" s="338">
        <f t="shared" si="186"/>
        <v>1</v>
      </c>
      <c r="BY224" s="338">
        <f t="shared" si="186"/>
        <v>1</v>
      </c>
      <c r="BZ224" s="338">
        <f t="shared" si="186"/>
        <v>1</v>
      </c>
      <c r="CA224" s="338">
        <f t="shared" si="186"/>
        <v>1</v>
      </c>
      <c r="CB224" s="338">
        <f t="shared" si="186"/>
        <v>1</v>
      </c>
      <c r="CC224" s="338">
        <f t="shared" si="186"/>
        <v>1</v>
      </c>
    </row>
    <row r="225" spans="1:81">
      <c r="A225" s="361" t="s">
        <v>105</v>
      </c>
      <c r="V225" s="338">
        <f t="shared" ref="V225:V235" si="187">+R71</f>
        <v>0</v>
      </c>
      <c r="W225" s="338">
        <f t="shared" ref="W225:W235" si="188">+X71</f>
        <v>1</v>
      </c>
      <c r="X225" s="338">
        <f t="shared" ref="X225:X235" si="189">+Z71</f>
        <v>1</v>
      </c>
      <c r="Y225" s="338">
        <f t="shared" ref="Y225:Y235" si="190">+AB71</f>
        <v>1</v>
      </c>
      <c r="Z225" s="338">
        <f t="shared" ref="Z225:Z235" si="191">+AD71</f>
        <v>1</v>
      </c>
      <c r="AA225" s="338">
        <f t="shared" ref="AA225:AA235" si="192">+AF71</f>
        <v>1</v>
      </c>
      <c r="AB225" s="338">
        <f t="shared" ref="AB225:AB235" si="193">+AH71</f>
        <v>1</v>
      </c>
      <c r="AC225" s="424">
        <f t="shared" ref="AC225:AC235" si="194">+AJ71</f>
        <v>1</v>
      </c>
      <c r="AD225" s="424">
        <f t="shared" ref="AD225:AD235" si="195">+AL71</f>
        <v>1</v>
      </c>
      <c r="AE225" s="424">
        <f t="shared" ref="AE225:AE235" si="196">+AN71</f>
        <v>1</v>
      </c>
      <c r="AF225" s="424">
        <f t="shared" ref="AF225:AF235" si="197">+AP71</f>
        <v>1</v>
      </c>
      <c r="AG225" s="424">
        <f t="shared" ref="AG225:AG235" si="198">+AR71</f>
        <v>1</v>
      </c>
      <c r="AH225" s="424">
        <f t="shared" ref="AH225:AH235" si="199">+AT71</f>
        <v>1</v>
      </c>
      <c r="AI225" s="424">
        <f t="shared" ref="AI225:AI235" si="200">+AV71</f>
        <v>1</v>
      </c>
      <c r="AJ225" s="424">
        <f t="shared" ref="AJ225:AJ235" si="201">+AX71</f>
        <v>1</v>
      </c>
      <c r="AK225" s="424">
        <f t="shared" ref="AK225:AK235" si="202">+AZ71</f>
        <v>1</v>
      </c>
      <c r="AL225" s="424">
        <f t="shared" ref="AL225:AL235" si="203">+BB71</f>
        <v>1</v>
      </c>
      <c r="AM225" s="424">
        <f t="shared" ref="AM225:AM235" si="204">+BD71</f>
        <v>1</v>
      </c>
      <c r="AN225" s="424">
        <f t="shared" ref="AN225:AN235" si="205">+BF71</f>
        <v>1</v>
      </c>
      <c r="AO225" s="424">
        <f t="shared" ref="AO225:AO235" si="206">+BH71</f>
        <v>1</v>
      </c>
      <c r="AP225" s="338">
        <f t="shared" ref="AP225:BE235" si="207">+AO225</f>
        <v>1</v>
      </c>
      <c r="AQ225" s="338">
        <f t="shared" si="207"/>
        <v>1</v>
      </c>
      <c r="AR225" s="338">
        <f t="shared" si="207"/>
        <v>1</v>
      </c>
      <c r="AS225" s="338">
        <f t="shared" si="207"/>
        <v>1</v>
      </c>
      <c r="AT225" s="338">
        <f t="shared" si="207"/>
        <v>1</v>
      </c>
      <c r="AU225" s="338">
        <f t="shared" si="207"/>
        <v>1</v>
      </c>
      <c r="AV225" s="338">
        <f t="shared" si="207"/>
        <v>1</v>
      </c>
      <c r="AW225" s="338">
        <f t="shared" si="207"/>
        <v>1</v>
      </c>
      <c r="AX225" s="338">
        <f t="shared" si="207"/>
        <v>1</v>
      </c>
      <c r="AY225" s="338">
        <f t="shared" si="207"/>
        <v>1</v>
      </c>
      <c r="AZ225" s="338">
        <f t="shared" si="207"/>
        <v>1</v>
      </c>
      <c r="BA225" s="338">
        <f t="shared" si="207"/>
        <v>1</v>
      </c>
      <c r="BB225" s="338">
        <f t="shared" si="207"/>
        <v>1</v>
      </c>
      <c r="BC225" s="338">
        <f t="shared" si="207"/>
        <v>1</v>
      </c>
      <c r="BD225" s="338">
        <f t="shared" si="207"/>
        <v>1</v>
      </c>
      <c r="BE225" s="338">
        <f t="shared" si="207"/>
        <v>1</v>
      </c>
      <c r="BF225" s="338">
        <f t="shared" si="186"/>
        <v>1</v>
      </c>
      <c r="BG225" s="338">
        <f t="shared" si="186"/>
        <v>1</v>
      </c>
      <c r="BH225" s="338">
        <f t="shared" si="186"/>
        <v>1</v>
      </c>
      <c r="BI225" s="338">
        <f t="shared" si="186"/>
        <v>1</v>
      </c>
      <c r="BJ225" s="338">
        <f t="shared" si="186"/>
        <v>1</v>
      </c>
      <c r="BK225" s="338">
        <f t="shared" si="186"/>
        <v>1</v>
      </c>
      <c r="BL225" s="338">
        <f t="shared" si="186"/>
        <v>1</v>
      </c>
      <c r="BM225" s="338">
        <f t="shared" si="186"/>
        <v>1</v>
      </c>
      <c r="BN225" s="338">
        <f t="shared" si="186"/>
        <v>1</v>
      </c>
      <c r="BO225" s="338">
        <f t="shared" si="186"/>
        <v>1</v>
      </c>
      <c r="BP225" s="338">
        <f t="shared" si="186"/>
        <v>1</v>
      </c>
      <c r="BQ225" s="338">
        <f t="shared" si="186"/>
        <v>1</v>
      </c>
      <c r="BR225" s="338">
        <f t="shared" si="186"/>
        <v>1</v>
      </c>
      <c r="BS225" s="338">
        <f t="shared" si="186"/>
        <v>1</v>
      </c>
      <c r="BT225" s="338">
        <f t="shared" si="186"/>
        <v>1</v>
      </c>
      <c r="BU225" s="338">
        <f t="shared" si="186"/>
        <v>1</v>
      </c>
      <c r="BV225" s="338">
        <f t="shared" si="186"/>
        <v>1</v>
      </c>
      <c r="BW225" s="338">
        <f t="shared" si="186"/>
        <v>1</v>
      </c>
      <c r="BX225" s="338">
        <f t="shared" si="186"/>
        <v>1</v>
      </c>
      <c r="BY225" s="338">
        <f t="shared" si="186"/>
        <v>1</v>
      </c>
      <c r="BZ225" s="338">
        <f t="shared" si="186"/>
        <v>1</v>
      </c>
      <c r="CA225" s="338">
        <f t="shared" si="186"/>
        <v>1</v>
      </c>
      <c r="CB225" s="338">
        <f t="shared" si="186"/>
        <v>1</v>
      </c>
      <c r="CC225" s="338">
        <f t="shared" si="186"/>
        <v>1</v>
      </c>
    </row>
    <row r="226" spans="1:81">
      <c r="A226" s="361" t="s">
        <v>51</v>
      </c>
      <c r="V226" s="338">
        <f t="shared" si="187"/>
        <v>0</v>
      </c>
      <c r="W226" s="338">
        <f t="shared" si="188"/>
        <v>1</v>
      </c>
      <c r="X226" s="338">
        <f t="shared" si="189"/>
        <v>1</v>
      </c>
      <c r="Y226" s="338">
        <f t="shared" si="190"/>
        <v>1</v>
      </c>
      <c r="Z226" s="338">
        <f t="shared" si="191"/>
        <v>1</v>
      </c>
      <c r="AA226" s="338">
        <f t="shared" si="192"/>
        <v>1</v>
      </c>
      <c r="AB226" s="338">
        <f t="shared" si="193"/>
        <v>1</v>
      </c>
      <c r="AC226" s="424">
        <f t="shared" si="194"/>
        <v>1</v>
      </c>
      <c r="AD226" s="424">
        <f t="shared" si="195"/>
        <v>1</v>
      </c>
      <c r="AE226" s="424">
        <f t="shared" si="196"/>
        <v>1</v>
      </c>
      <c r="AF226" s="424">
        <f t="shared" si="197"/>
        <v>1</v>
      </c>
      <c r="AG226" s="424">
        <f t="shared" si="198"/>
        <v>1</v>
      </c>
      <c r="AH226" s="424">
        <f t="shared" si="199"/>
        <v>1</v>
      </c>
      <c r="AI226" s="424">
        <f t="shared" si="200"/>
        <v>1</v>
      </c>
      <c r="AJ226" s="424">
        <f t="shared" si="201"/>
        <v>1</v>
      </c>
      <c r="AK226" s="424">
        <f t="shared" si="202"/>
        <v>1</v>
      </c>
      <c r="AL226" s="424">
        <f t="shared" si="203"/>
        <v>1</v>
      </c>
      <c r="AM226" s="424">
        <f t="shared" si="204"/>
        <v>1</v>
      </c>
      <c r="AN226" s="424">
        <f t="shared" si="205"/>
        <v>1</v>
      </c>
      <c r="AO226" s="424">
        <f t="shared" si="206"/>
        <v>1</v>
      </c>
      <c r="AP226" s="338">
        <f t="shared" si="207"/>
        <v>1</v>
      </c>
      <c r="AQ226" s="338">
        <f t="shared" si="207"/>
        <v>1</v>
      </c>
      <c r="AR226" s="338">
        <f t="shared" si="207"/>
        <v>1</v>
      </c>
      <c r="AS226" s="338">
        <f t="shared" si="207"/>
        <v>1</v>
      </c>
      <c r="AT226" s="338">
        <f t="shared" si="207"/>
        <v>1</v>
      </c>
      <c r="AU226" s="338">
        <f t="shared" si="207"/>
        <v>1</v>
      </c>
      <c r="AV226" s="338">
        <f t="shared" si="207"/>
        <v>1</v>
      </c>
      <c r="AW226" s="338">
        <f t="shared" si="207"/>
        <v>1</v>
      </c>
      <c r="AX226" s="338">
        <f t="shared" si="207"/>
        <v>1</v>
      </c>
      <c r="AY226" s="338">
        <f t="shared" si="207"/>
        <v>1</v>
      </c>
      <c r="AZ226" s="338">
        <f t="shared" si="207"/>
        <v>1</v>
      </c>
      <c r="BA226" s="338">
        <f t="shared" si="207"/>
        <v>1</v>
      </c>
      <c r="BB226" s="338">
        <f t="shared" si="207"/>
        <v>1</v>
      </c>
      <c r="BC226" s="338">
        <f t="shared" si="207"/>
        <v>1</v>
      </c>
      <c r="BD226" s="338">
        <f t="shared" si="207"/>
        <v>1</v>
      </c>
      <c r="BE226" s="338">
        <f t="shared" si="207"/>
        <v>1</v>
      </c>
      <c r="BF226" s="338">
        <f t="shared" si="186"/>
        <v>1</v>
      </c>
      <c r="BG226" s="338">
        <f t="shared" si="186"/>
        <v>1</v>
      </c>
      <c r="BH226" s="338">
        <f t="shared" si="186"/>
        <v>1</v>
      </c>
      <c r="BI226" s="338">
        <f t="shared" si="186"/>
        <v>1</v>
      </c>
      <c r="BJ226" s="338">
        <f t="shared" si="186"/>
        <v>1</v>
      </c>
      <c r="BK226" s="338">
        <f t="shared" si="186"/>
        <v>1</v>
      </c>
      <c r="BL226" s="338">
        <f t="shared" si="186"/>
        <v>1</v>
      </c>
      <c r="BM226" s="338">
        <f t="shared" si="186"/>
        <v>1</v>
      </c>
      <c r="BN226" s="338">
        <f t="shared" si="186"/>
        <v>1</v>
      </c>
      <c r="BO226" s="338">
        <f t="shared" si="186"/>
        <v>1</v>
      </c>
      <c r="BP226" s="338">
        <f t="shared" si="186"/>
        <v>1</v>
      </c>
      <c r="BQ226" s="338">
        <f t="shared" si="186"/>
        <v>1</v>
      </c>
      <c r="BR226" s="338">
        <f t="shared" si="186"/>
        <v>1</v>
      </c>
      <c r="BS226" s="338">
        <f t="shared" si="186"/>
        <v>1</v>
      </c>
      <c r="BT226" s="338">
        <f t="shared" si="186"/>
        <v>1</v>
      </c>
      <c r="BU226" s="338">
        <f t="shared" si="186"/>
        <v>1</v>
      </c>
      <c r="BV226" s="338">
        <f t="shared" si="186"/>
        <v>1</v>
      </c>
      <c r="BW226" s="338">
        <f t="shared" si="186"/>
        <v>1</v>
      </c>
      <c r="BX226" s="338">
        <f t="shared" si="186"/>
        <v>1</v>
      </c>
      <c r="BY226" s="338">
        <f t="shared" si="186"/>
        <v>1</v>
      </c>
      <c r="BZ226" s="338">
        <f t="shared" si="186"/>
        <v>1</v>
      </c>
      <c r="CA226" s="338">
        <f t="shared" si="186"/>
        <v>1</v>
      </c>
      <c r="CB226" s="338">
        <f t="shared" si="186"/>
        <v>1</v>
      </c>
      <c r="CC226" s="338">
        <f t="shared" si="186"/>
        <v>1</v>
      </c>
    </row>
    <row r="227" spans="1:81">
      <c r="A227" s="1" t="s">
        <v>52</v>
      </c>
      <c r="V227" s="338">
        <f t="shared" si="187"/>
        <v>0</v>
      </c>
      <c r="W227" s="338">
        <f t="shared" si="188"/>
        <v>1</v>
      </c>
      <c r="X227" s="338">
        <f t="shared" si="189"/>
        <v>1</v>
      </c>
      <c r="Y227" s="338">
        <f t="shared" si="190"/>
        <v>1</v>
      </c>
      <c r="Z227" s="338">
        <f t="shared" si="191"/>
        <v>1</v>
      </c>
      <c r="AA227" s="338">
        <f t="shared" si="192"/>
        <v>1</v>
      </c>
      <c r="AB227" s="338">
        <f t="shared" si="193"/>
        <v>1</v>
      </c>
      <c r="AC227" s="424">
        <f t="shared" si="194"/>
        <v>1</v>
      </c>
      <c r="AD227" s="424">
        <f t="shared" si="195"/>
        <v>1</v>
      </c>
      <c r="AE227" s="424">
        <f t="shared" si="196"/>
        <v>1</v>
      </c>
      <c r="AF227" s="424">
        <f t="shared" si="197"/>
        <v>1</v>
      </c>
      <c r="AG227" s="424">
        <f t="shared" si="198"/>
        <v>1</v>
      </c>
      <c r="AH227" s="424">
        <f t="shared" si="199"/>
        <v>1</v>
      </c>
      <c r="AI227" s="424">
        <f t="shared" si="200"/>
        <v>1</v>
      </c>
      <c r="AJ227" s="424">
        <f t="shared" si="201"/>
        <v>1</v>
      </c>
      <c r="AK227" s="424">
        <f t="shared" si="202"/>
        <v>1</v>
      </c>
      <c r="AL227" s="424">
        <f t="shared" si="203"/>
        <v>1</v>
      </c>
      <c r="AM227" s="424">
        <f t="shared" si="204"/>
        <v>1</v>
      </c>
      <c r="AN227" s="424">
        <f t="shared" si="205"/>
        <v>1</v>
      </c>
      <c r="AO227" s="424">
        <f t="shared" si="206"/>
        <v>1</v>
      </c>
      <c r="AP227" s="338">
        <f t="shared" si="207"/>
        <v>1</v>
      </c>
      <c r="AQ227" s="338">
        <f t="shared" si="207"/>
        <v>1</v>
      </c>
      <c r="AR227" s="338">
        <f t="shared" si="207"/>
        <v>1</v>
      </c>
      <c r="AS227" s="338">
        <f t="shared" si="207"/>
        <v>1</v>
      </c>
      <c r="AT227" s="338">
        <f t="shared" si="207"/>
        <v>1</v>
      </c>
      <c r="AU227" s="338">
        <f t="shared" si="207"/>
        <v>1</v>
      </c>
      <c r="AV227" s="338">
        <f t="shared" si="207"/>
        <v>1</v>
      </c>
      <c r="AW227" s="338">
        <f t="shared" si="207"/>
        <v>1</v>
      </c>
      <c r="AX227" s="338">
        <f t="shared" si="207"/>
        <v>1</v>
      </c>
      <c r="AY227" s="338">
        <f t="shared" si="207"/>
        <v>1</v>
      </c>
      <c r="AZ227" s="338">
        <f t="shared" si="207"/>
        <v>1</v>
      </c>
      <c r="BA227" s="338">
        <f t="shared" si="207"/>
        <v>1</v>
      </c>
      <c r="BB227" s="338">
        <f t="shared" si="207"/>
        <v>1</v>
      </c>
      <c r="BC227" s="338">
        <f t="shared" si="207"/>
        <v>1</v>
      </c>
      <c r="BD227" s="338">
        <f t="shared" si="207"/>
        <v>1</v>
      </c>
      <c r="BE227" s="338">
        <f t="shared" si="207"/>
        <v>1</v>
      </c>
      <c r="BF227" s="338">
        <f t="shared" si="186"/>
        <v>1</v>
      </c>
      <c r="BG227" s="338">
        <f t="shared" si="186"/>
        <v>1</v>
      </c>
      <c r="BH227" s="338">
        <f t="shared" si="186"/>
        <v>1</v>
      </c>
      <c r="BI227" s="338">
        <f t="shared" si="186"/>
        <v>1</v>
      </c>
      <c r="BJ227" s="338">
        <f t="shared" si="186"/>
        <v>1</v>
      </c>
      <c r="BK227" s="338">
        <f t="shared" si="186"/>
        <v>1</v>
      </c>
      <c r="BL227" s="338">
        <f t="shared" si="186"/>
        <v>1</v>
      </c>
      <c r="BM227" s="338">
        <f t="shared" si="186"/>
        <v>1</v>
      </c>
      <c r="BN227" s="338">
        <f t="shared" si="186"/>
        <v>1</v>
      </c>
      <c r="BO227" s="338">
        <f t="shared" si="186"/>
        <v>1</v>
      </c>
      <c r="BP227" s="338">
        <f t="shared" si="186"/>
        <v>1</v>
      </c>
      <c r="BQ227" s="338">
        <f t="shared" si="186"/>
        <v>1</v>
      </c>
      <c r="BR227" s="338">
        <f t="shared" si="186"/>
        <v>1</v>
      </c>
      <c r="BS227" s="338">
        <f t="shared" si="186"/>
        <v>1</v>
      </c>
      <c r="BT227" s="338">
        <f t="shared" si="186"/>
        <v>1</v>
      </c>
      <c r="BU227" s="338">
        <f t="shared" si="186"/>
        <v>1</v>
      </c>
      <c r="BV227" s="338">
        <f t="shared" si="186"/>
        <v>1</v>
      </c>
      <c r="BW227" s="338">
        <f t="shared" si="186"/>
        <v>1</v>
      </c>
      <c r="BX227" s="338">
        <f t="shared" si="186"/>
        <v>1</v>
      </c>
      <c r="BY227" s="338">
        <f t="shared" si="186"/>
        <v>1</v>
      </c>
      <c r="BZ227" s="338">
        <f t="shared" si="186"/>
        <v>1</v>
      </c>
      <c r="CA227" s="338">
        <f t="shared" si="186"/>
        <v>1</v>
      </c>
      <c r="CB227" s="338">
        <f t="shared" si="186"/>
        <v>1</v>
      </c>
      <c r="CC227" s="338">
        <f t="shared" si="186"/>
        <v>1</v>
      </c>
    </row>
    <row r="228" spans="1:81">
      <c r="A228" s="1" t="s">
        <v>53</v>
      </c>
      <c r="V228" s="338">
        <f t="shared" si="187"/>
        <v>0</v>
      </c>
      <c r="W228" s="338">
        <f t="shared" si="188"/>
        <v>0</v>
      </c>
      <c r="X228" s="338">
        <f t="shared" si="189"/>
        <v>1</v>
      </c>
      <c r="Y228" s="338">
        <f t="shared" si="190"/>
        <v>1</v>
      </c>
      <c r="Z228" s="338">
        <f t="shared" si="191"/>
        <v>1</v>
      </c>
      <c r="AA228" s="338">
        <f t="shared" si="192"/>
        <v>1</v>
      </c>
      <c r="AB228" s="338">
        <f t="shared" si="193"/>
        <v>1</v>
      </c>
      <c r="AC228" s="424">
        <f t="shared" si="194"/>
        <v>1</v>
      </c>
      <c r="AD228" s="424">
        <f t="shared" si="195"/>
        <v>1</v>
      </c>
      <c r="AE228" s="424">
        <f t="shared" si="196"/>
        <v>1</v>
      </c>
      <c r="AF228" s="424">
        <f t="shared" si="197"/>
        <v>1</v>
      </c>
      <c r="AG228" s="424">
        <f t="shared" si="198"/>
        <v>1</v>
      </c>
      <c r="AH228" s="424">
        <f t="shared" si="199"/>
        <v>1</v>
      </c>
      <c r="AI228" s="424">
        <f t="shared" si="200"/>
        <v>1</v>
      </c>
      <c r="AJ228" s="424">
        <f t="shared" si="201"/>
        <v>1</v>
      </c>
      <c r="AK228" s="424">
        <f t="shared" si="202"/>
        <v>1</v>
      </c>
      <c r="AL228" s="424">
        <f t="shared" si="203"/>
        <v>1</v>
      </c>
      <c r="AM228" s="424">
        <f t="shared" si="204"/>
        <v>1</v>
      </c>
      <c r="AN228" s="424">
        <f t="shared" si="205"/>
        <v>1</v>
      </c>
      <c r="AO228" s="424">
        <f t="shared" si="206"/>
        <v>1</v>
      </c>
      <c r="AP228" s="338">
        <f t="shared" si="207"/>
        <v>1</v>
      </c>
      <c r="AQ228" s="338">
        <f t="shared" si="207"/>
        <v>1</v>
      </c>
      <c r="AR228" s="338">
        <f t="shared" si="207"/>
        <v>1</v>
      </c>
      <c r="AS228" s="338">
        <f t="shared" si="207"/>
        <v>1</v>
      </c>
      <c r="AT228" s="338">
        <f t="shared" si="207"/>
        <v>1</v>
      </c>
      <c r="AU228" s="338">
        <f t="shared" si="207"/>
        <v>1</v>
      </c>
      <c r="AV228" s="338">
        <f t="shared" si="207"/>
        <v>1</v>
      </c>
      <c r="AW228" s="338">
        <f t="shared" si="207"/>
        <v>1</v>
      </c>
      <c r="AX228" s="338">
        <f t="shared" si="207"/>
        <v>1</v>
      </c>
      <c r="AY228" s="338">
        <f t="shared" si="207"/>
        <v>1</v>
      </c>
      <c r="AZ228" s="338">
        <f t="shared" si="207"/>
        <v>1</v>
      </c>
      <c r="BA228" s="338">
        <f t="shared" si="207"/>
        <v>1</v>
      </c>
      <c r="BB228" s="338">
        <f t="shared" si="207"/>
        <v>1</v>
      </c>
      <c r="BC228" s="338">
        <f t="shared" si="207"/>
        <v>1</v>
      </c>
      <c r="BD228" s="338">
        <f t="shared" si="207"/>
        <v>1</v>
      </c>
      <c r="BE228" s="338">
        <f t="shared" si="207"/>
        <v>1</v>
      </c>
      <c r="BF228" s="338">
        <f t="shared" si="186"/>
        <v>1</v>
      </c>
      <c r="BG228" s="338">
        <f t="shared" si="186"/>
        <v>1</v>
      </c>
      <c r="BH228" s="338">
        <f t="shared" si="186"/>
        <v>1</v>
      </c>
      <c r="BI228" s="338">
        <f t="shared" si="186"/>
        <v>1</v>
      </c>
      <c r="BJ228" s="338">
        <f t="shared" si="186"/>
        <v>1</v>
      </c>
      <c r="BK228" s="338">
        <f t="shared" si="186"/>
        <v>1</v>
      </c>
      <c r="BL228" s="338">
        <f t="shared" si="186"/>
        <v>1</v>
      </c>
      <c r="BM228" s="338">
        <f t="shared" si="186"/>
        <v>1</v>
      </c>
      <c r="BN228" s="338">
        <f t="shared" si="186"/>
        <v>1</v>
      </c>
      <c r="BO228" s="338">
        <f t="shared" si="186"/>
        <v>1</v>
      </c>
      <c r="BP228" s="338">
        <f t="shared" si="186"/>
        <v>1</v>
      </c>
      <c r="BQ228" s="338">
        <f t="shared" si="186"/>
        <v>1</v>
      </c>
      <c r="BR228" s="338">
        <f t="shared" si="186"/>
        <v>1</v>
      </c>
      <c r="BS228" s="338">
        <f t="shared" si="186"/>
        <v>1</v>
      </c>
      <c r="BT228" s="338">
        <f t="shared" si="186"/>
        <v>1</v>
      </c>
      <c r="BU228" s="338">
        <f t="shared" si="186"/>
        <v>1</v>
      </c>
      <c r="BV228" s="338">
        <f t="shared" si="186"/>
        <v>1</v>
      </c>
      <c r="BW228" s="338">
        <f t="shared" si="186"/>
        <v>1</v>
      </c>
      <c r="BX228" s="338">
        <f t="shared" si="186"/>
        <v>1</v>
      </c>
      <c r="BY228" s="338">
        <f t="shared" si="186"/>
        <v>1</v>
      </c>
      <c r="BZ228" s="338">
        <f t="shared" si="186"/>
        <v>1</v>
      </c>
      <c r="CA228" s="338">
        <f t="shared" si="186"/>
        <v>1</v>
      </c>
      <c r="CB228" s="338">
        <f t="shared" si="186"/>
        <v>1</v>
      </c>
      <c r="CC228" s="338">
        <f t="shared" si="186"/>
        <v>1</v>
      </c>
    </row>
    <row r="229" spans="1:81">
      <c r="A229" s="1" t="s">
        <v>54</v>
      </c>
      <c r="V229" s="338">
        <f t="shared" si="187"/>
        <v>0</v>
      </c>
      <c r="W229" s="338">
        <f t="shared" si="188"/>
        <v>0</v>
      </c>
      <c r="X229" s="338">
        <f t="shared" si="189"/>
        <v>0</v>
      </c>
      <c r="Y229" s="338">
        <f t="shared" si="190"/>
        <v>1</v>
      </c>
      <c r="Z229" s="338">
        <f t="shared" si="191"/>
        <v>1</v>
      </c>
      <c r="AA229" s="338">
        <f t="shared" si="192"/>
        <v>1</v>
      </c>
      <c r="AB229" s="338">
        <f t="shared" si="193"/>
        <v>1</v>
      </c>
      <c r="AC229" s="424">
        <f t="shared" si="194"/>
        <v>1</v>
      </c>
      <c r="AD229" s="424">
        <f t="shared" si="195"/>
        <v>1</v>
      </c>
      <c r="AE229" s="424">
        <f t="shared" si="196"/>
        <v>1</v>
      </c>
      <c r="AF229" s="424">
        <f t="shared" si="197"/>
        <v>1</v>
      </c>
      <c r="AG229" s="424">
        <f t="shared" si="198"/>
        <v>1</v>
      </c>
      <c r="AH229" s="424">
        <f t="shared" si="199"/>
        <v>1</v>
      </c>
      <c r="AI229" s="424">
        <f t="shared" si="200"/>
        <v>1</v>
      </c>
      <c r="AJ229" s="424">
        <f t="shared" si="201"/>
        <v>1</v>
      </c>
      <c r="AK229" s="424">
        <f t="shared" si="202"/>
        <v>1</v>
      </c>
      <c r="AL229" s="424">
        <f t="shared" si="203"/>
        <v>1</v>
      </c>
      <c r="AM229" s="424">
        <f t="shared" si="204"/>
        <v>1</v>
      </c>
      <c r="AN229" s="424">
        <f t="shared" si="205"/>
        <v>1</v>
      </c>
      <c r="AO229" s="424">
        <f t="shared" si="206"/>
        <v>1</v>
      </c>
      <c r="AP229" s="338">
        <f t="shared" si="207"/>
        <v>1</v>
      </c>
      <c r="AQ229" s="338">
        <f t="shared" si="207"/>
        <v>1</v>
      </c>
      <c r="AR229" s="338">
        <f t="shared" si="207"/>
        <v>1</v>
      </c>
      <c r="AS229" s="338">
        <f t="shared" si="207"/>
        <v>1</v>
      </c>
      <c r="AT229" s="338">
        <f t="shared" si="207"/>
        <v>1</v>
      </c>
      <c r="AU229" s="338">
        <f t="shared" si="207"/>
        <v>1</v>
      </c>
      <c r="AV229" s="338">
        <f t="shared" si="207"/>
        <v>1</v>
      </c>
      <c r="AW229" s="338">
        <f t="shared" si="207"/>
        <v>1</v>
      </c>
      <c r="AX229" s="338">
        <f t="shared" si="207"/>
        <v>1</v>
      </c>
      <c r="AY229" s="338">
        <f t="shared" si="207"/>
        <v>1</v>
      </c>
      <c r="AZ229" s="338">
        <f t="shared" si="207"/>
        <v>1</v>
      </c>
      <c r="BA229" s="338">
        <f t="shared" si="207"/>
        <v>1</v>
      </c>
      <c r="BB229" s="338">
        <f t="shared" si="207"/>
        <v>1</v>
      </c>
      <c r="BC229" s="338">
        <f t="shared" si="207"/>
        <v>1</v>
      </c>
      <c r="BD229" s="338">
        <f t="shared" si="207"/>
        <v>1</v>
      </c>
      <c r="BE229" s="338">
        <f t="shared" si="207"/>
        <v>1</v>
      </c>
      <c r="BF229" s="338">
        <f t="shared" si="186"/>
        <v>1</v>
      </c>
      <c r="BG229" s="338">
        <f t="shared" si="186"/>
        <v>1</v>
      </c>
      <c r="BH229" s="338">
        <f t="shared" si="186"/>
        <v>1</v>
      </c>
      <c r="BI229" s="338">
        <f t="shared" si="186"/>
        <v>1</v>
      </c>
      <c r="BJ229" s="338">
        <f t="shared" si="186"/>
        <v>1</v>
      </c>
      <c r="BK229" s="338">
        <f t="shared" si="186"/>
        <v>1</v>
      </c>
      <c r="BL229" s="338">
        <f t="shared" si="186"/>
        <v>1</v>
      </c>
      <c r="BM229" s="338">
        <f t="shared" si="186"/>
        <v>1</v>
      </c>
      <c r="BN229" s="338">
        <f t="shared" si="186"/>
        <v>1</v>
      </c>
      <c r="BO229" s="338">
        <f t="shared" si="186"/>
        <v>1</v>
      </c>
      <c r="BP229" s="338">
        <f t="shared" si="186"/>
        <v>1</v>
      </c>
      <c r="BQ229" s="338">
        <f t="shared" si="186"/>
        <v>1</v>
      </c>
      <c r="BR229" s="338">
        <f t="shared" si="186"/>
        <v>1</v>
      </c>
      <c r="BS229" s="338">
        <f t="shared" si="186"/>
        <v>1</v>
      </c>
      <c r="BT229" s="338">
        <f t="shared" si="186"/>
        <v>1</v>
      </c>
      <c r="BU229" s="338">
        <f t="shared" si="186"/>
        <v>1</v>
      </c>
      <c r="BV229" s="338">
        <f t="shared" si="186"/>
        <v>1</v>
      </c>
      <c r="BW229" s="338">
        <f t="shared" si="186"/>
        <v>1</v>
      </c>
      <c r="BX229" s="338">
        <f t="shared" si="186"/>
        <v>1</v>
      </c>
      <c r="BY229" s="338">
        <f t="shared" si="186"/>
        <v>1</v>
      </c>
      <c r="BZ229" s="338">
        <f t="shared" si="186"/>
        <v>1</v>
      </c>
      <c r="CA229" s="338">
        <f t="shared" si="186"/>
        <v>1</v>
      </c>
      <c r="CB229" s="338">
        <f t="shared" si="186"/>
        <v>1</v>
      </c>
      <c r="CC229" s="338">
        <f t="shared" si="186"/>
        <v>1</v>
      </c>
    </row>
    <row r="230" spans="1:81">
      <c r="A230" s="1" t="s">
        <v>55</v>
      </c>
      <c r="V230" s="338">
        <f t="shared" si="187"/>
        <v>0</v>
      </c>
      <c r="W230" s="338">
        <f t="shared" si="188"/>
        <v>0</v>
      </c>
      <c r="X230" s="338">
        <f t="shared" si="189"/>
        <v>0</v>
      </c>
      <c r="Y230" s="338">
        <f t="shared" si="190"/>
        <v>0</v>
      </c>
      <c r="Z230" s="338">
        <f t="shared" si="191"/>
        <v>1</v>
      </c>
      <c r="AA230" s="338">
        <f t="shared" si="192"/>
        <v>1</v>
      </c>
      <c r="AB230" s="338">
        <f t="shared" si="193"/>
        <v>1</v>
      </c>
      <c r="AC230" s="424">
        <f t="shared" si="194"/>
        <v>1</v>
      </c>
      <c r="AD230" s="424">
        <f t="shared" si="195"/>
        <v>1</v>
      </c>
      <c r="AE230" s="424">
        <f t="shared" si="196"/>
        <v>1</v>
      </c>
      <c r="AF230" s="424">
        <f t="shared" si="197"/>
        <v>1</v>
      </c>
      <c r="AG230" s="424">
        <f t="shared" si="198"/>
        <v>1</v>
      </c>
      <c r="AH230" s="424">
        <f t="shared" si="199"/>
        <v>1</v>
      </c>
      <c r="AI230" s="424">
        <f t="shared" si="200"/>
        <v>1</v>
      </c>
      <c r="AJ230" s="424">
        <f t="shared" si="201"/>
        <v>1</v>
      </c>
      <c r="AK230" s="424">
        <f t="shared" si="202"/>
        <v>1</v>
      </c>
      <c r="AL230" s="424">
        <f t="shared" si="203"/>
        <v>1</v>
      </c>
      <c r="AM230" s="424">
        <f t="shared" si="204"/>
        <v>1</v>
      </c>
      <c r="AN230" s="424">
        <f t="shared" si="205"/>
        <v>1</v>
      </c>
      <c r="AO230" s="424">
        <f t="shared" si="206"/>
        <v>1</v>
      </c>
      <c r="AP230" s="338">
        <f t="shared" si="207"/>
        <v>1</v>
      </c>
      <c r="AQ230" s="338">
        <f t="shared" si="207"/>
        <v>1</v>
      </c>
      <c r="AR230" s="338">
        <f t="shared" si="207"/>
        <v>1</v>
      </c>
      <c r="AS230" s="338">
        <f t="shared" si="207"/>
        <v>1</v>
      </c>
      <c r="AT230" s="338">
        <f t="shared" si="207"/>
        <v>1</v>
      </c>
      <c r="AU230" s="338">
        <f t="shared" si="207"/>
        <v>1</v>
      </c>
      <c r="AV230" s="338">
        <f t="shared" si="207"/>
        <v>1</v>
      </c>
      <c r="AW230" s="338">
        <f t="shared" si="207"/>
        <v>1</v>
      </c>
      <c r="AX230" s="338">
        <f t="shared" si="207"/>
        <v>1</v>
      </c>
      <c r="AY230" s="338">
        <f t="shared" si="207"/>
        <v>1</v>
      </c>
      <c r="AZ230" s="338">
        <f t="shared" si="207"/>
        <v>1</v>
      </c>
      <c r="BA230" s="338">
        <f t="shared" si="207"/>
        <v>1</v>
      </c>
      <c r="BB230" s="338">
        <f t="shared" si="207"/>
        <v>1</v>
      </c>
      <c r="BC230" s="338">
        <f t="shared" si="207"/>
        <v>1</v>
      </c>
      <c r="BD230" s="338">
        <f t="shared" si="207"/>
        <v>1</v>
      </c>
      <c r="BE230" s="338">
        <f t="shared" si="207"/>
        <v>1</v>
      </c>
      <c r="BF230" s="338">
        <f t="shared" si="186"/>
        <v>1</v>
      </c>
      <c r="BG230" s="338">
        <f t="shared" si="186"/>
        <v>1</v>
      </c>
      <c r="BH230" s="338">
        <f t="shared" si="186"/>
        <v>1</v>
      </c>
      <c r="BI230" s="338">
        <f t="shared" si="186"/>
        <v>1</v>
      </c>
      <c r="BJ230" s="338">
        <f t="shared" si="186"/>
        <v>1</v>
      </c>
      <c r="BK230" s="338">
        <f t="shared" si="186"/>
        <v>1</v>
      </c>
      <c r="BL230" s="338">
        <f t="shared" si="186"/>
        <v>1</v>
      </c>
      <c r="BM230" s="338">
        <f t="shared" si="186"/>
        <v>1</v>
      </c>
      <c r="BN230" s="338">
        <f t="shared" si="186"/>
        <v>1</v>
      </c>
      <c r="BO230" s="338">
        <f t="shared" si="186"/>
        <v>1</v>
      </c>
      <c r="BP230" s="338">
        <f t="shared" si="186"/>
        <v>1</v>
      </c>
      <c r="BQ230" s="338">
        <f t="shared" si="186"/>
        <v>1</v>
      </c>
      <c r="BR230" s="338">
        <f t="shared" si="186"/>
        <v>1</v>
      </c>
      <c r="BS230" s="338">
        <f t="shared" si="186"/>
        <v>1</v>
      </c>
      <c r="BT230" s="338">
        <f t="shared" si="186"/>
        <v>1</v>
      </c>
      <c r="BU230" s="338">
        <f t="shared" si="186"/>
        <v>1</v>
      </c>
      <c r="BV230" s="338">
        <f t="shared" si="186"/>
        <v>1</v>
      </c>
      <c r="BW230" s="338">
        <f t="shared" si="186"/>
        <v>1</v>
      </c>
      <c r="BX230" s="338">
        <f t="shared" si="186"/>
        <v>1</v>
      </c>
      <c r="BY230" s="338">
        <f t="shared" si="186"/>
        <v>1</v>
      </c>
      <c r="BZ230" s="338">
        <f t="shared" si="186"/>
        <v>1</v>
      </c>
      <c r="CA230" s="338">
        <f t="shared" si="186"/>
        <v>1</v>
      </c>
      <c r="CB230" s="338">
        <f t="shared" si="186"/>
        <v>1</v>
      </c>
      <c r="CC230" s="338">
        <f t="shared" si="186"/>
        <v>1</v>
      </c>
    </row>
    <row r="231" spans="1:81">
      <c r="A231" s="1" t="s">
        <v>56</v>
      </c>
      <c r="V231" s="338">
        <f t="shared" si="187"/>
        <v>0</v>
      </c>
      <c r="W231" s="338">
        <f t="shared" si="188"/>
        <v>0</v>
      </c>
      <c r="X231" s="338">
        <f t="shared" si="189"/>
        <v>0</v>
      </c>
      <c r="Y231" s="338">
        <f t="shared" si="190"/>
        <v>0</v>
      </c>
      <c r="Z231" s="338">
        <f t="shared" si="191"/>
        <v>0</v>
      </c>
      <c r="AA231" s="338">
        <f t="shared" si="192"/>
        <v>1</v>
      </c>
      <c r="AB231" s="338">
        <f t="shared" si="193"/>
        <v>1</v>
      </c>
      <c r="AC231" s="424">
        <f t="shared" si="194"/>
        <v>1</v>
      </c>
      <c r="AD231" s="424">
        <f t="shared" si="195"/>
        <v>1</v>
      </c>
      <c r="AE231" s="424">
        <f t="shared" si="196"/>
        <v>1</v>
      </c>
      <c r="AF231" s="424">
        <f t="shared" si="197"/>
        <v>1</v>
      </c>
      <c r="AG231" s="424">
        <f t="shared" si="198"/>
        <v>1</v>
      </c>
      <c r="AH231" s="424">
        <f t="shared" si="199"/>
        <v>1</v>
      </c>
      <c r="AI231" s="424">
        <f t="shared" si="200"/>
        <v>1</v>
      </c>
      <c r="AJ231" s="424">
        <f t="shared" si="201"/>
        <v>1</v>
      </c>
      <c r="AK231" s="424">
        <f t="shared" si="202"/>
        <v>1</v>
      </c>
      <c r="AL231" s="424">
        <f t="shared" si="203"/>
        <v>1</v>
      </c>
      <c r="AM231" s="424">
        <f t="shared" si="204"/>
        <v>1</v>
      </c>
      <c r="AN231" s="424">
        <f t="shared" si="205"/>
        <v>1</v>
      </c>
      <c r="AO231" s="424">
        <f t="shared" si="206"/>
        <v>1</v>
      </c>
      <c r="AP231" s="338">
        <f t="shared" si="207"/>
        <v>1</v>
      </c>
      <c r="AQ231" s="338">
        <f t="shared" si="207"/>
        <v>1</v>
      </c>
      <c r="AR231" s="338">
        <f t="shared" si="207"/>
        <v>1</v>
      </c>
      <c r="AS231" s="338">
        <f t="shared" si="207"/>
        <v>1</v>
      </c>
      <c r="AT231" s="338">
        <f t="shared" si="207"/>
        <v>1</v>
      </c>
      <c r="AU231" s="338">
        <f t="shared" si="207"/>
        <v>1</v>
      </c>
      <c r="AV231" s="338">
        <f t="shared" si="207"/>
        <v>1</v>
      </c>
      <c r="AW231" s="338">
        <f t="shared" si="207"/>
        <v>1</v>
      </c>
      <c r="AX231" s="338">
        <f t="shared" si="207"/>
        <v>1</v>
      </c>
      <c r="AY231" s="338">
        <f t="shared" si="207"/>
        <v>1</v>
      </c>
      <c r="AZ231" s="338">
        <f t="shared" si="207"/>
        <v>1</v>
      </c>
      <c r="BA231" s="338">
        <f t="shared" si="207"/>
        <v>1</v>
      </c>
      <c r="BB231" s="338">
        <f t="shared" si="207"/>
        <v>1</v>
      </c>
      <c r="BC231" s="338">
        <f t="shared" si="207"/>
        <v>1</v>
      </c>
      <c r="BD231" s="338">
        <f t="shared" si="207"/>
        <v>1</v>
      </c>
      <c r="BE231" s="338">
        <f t="shared" si="207"/>
        <v>1</v>
      </c>
      <c r="BF231" s="338">
        <f t="shared" si="186"/>
        <v>1</v>
      </c>
      <c r="BG231" s="338">
        <f t="shared" si="186"/>
        <v>1</v>
      </c>
      <c r="BH231" s="338">
        <f t="shared" si="186"/>
        <v>1</v>
      </c>
      <c r="BI231" s="338">
        <f t="shared" si="186"/>
        <v>1</v>
      </c>
      <c r="BJ231" s="338">
        <f t="shared" si="186"/>
        <v>1</v>
      </c>
      <c r="BK231" s="338">
        <f t="shared" si="186"/>
        <v>1</v>
      </c>
      <c r="BL231" s="338">
        <f t="shared" si="186"/>
        <v>1</v>
      </c>
      <c r="BM231" s="338">
        <f t="shared" si="186"/>
        <v>1</v>
      </c>
      <c r="BN231" s="338">
        <f t="shared" si="186"/>
        <v>1</v>
      </c>
      <c r="BO231" s="338">
        <f t="shared" si="186"/>
        <v>1</v>
      </c>
      <c r="BP231" s="338">
        <f t="shared" si="186"/>
        <v>1</v>
      </c>
      <c r="BQ231" s="338">
        <f t="shared" si="186"/>
        <v>1</v>
      </c>
      <c r="BR231" s="338">
        <f t="shared" si="186"/>
        <v>1</v>
      </c>
      <c r="BS231" s="338">
        <f t="shared" si="186"/>
        <v>1</v>
      </c>
      <c r="BT231" s="338">
        <f t="shared" si="186"/>
        <v>1</v>
      </c>
      <c r="BU231" s="338">
        <f t="shared" si="186"/>
        <v>1</v>
      </c>
      <c r="BV231" s="338">
        <f t="shared" si="186"/>
        <v>1</v>
      </c>
      <c r="BW231" s="338">
        <f t="shared" si="186"/>
        <v>1</v>
      </c>
      <c r="BX231" s="338">
        <f t="shared" si="186"/>
        <v>1</v>
      </c>
      <c r="BY231" s="338">
        <f t="shared" si="186"/>
        <v>1</v>
      </c>
      <c r="BZ231" s="338">
        <f t="shared" si="186"/>
        <v>1</v>
      </c>
      <c r="CA231" s="338">
        <f t="shared" si="186"/>
        <v>1</v>
      </c>
      <c r="CB231" s="338">
        <f t="shared" si="186"/>
        <v>1</v>
      </c>
      <c r="CC231" s="338">
        <f t="shared" si="186"/>
        <v>1</v>
      </c>
    </row>
    <row r="232" spans="1:81">
      <c r="A232" s="1" t="s">
        <v>57</v>
      </c>
      <c r="V232" s="338">
        <f t="shared" si="187"/>
        <v>0</v>
      </c>
      <c r="W232" s="338">
        <f t="shared" si="188"/>
        <v>0</v>
      </c>
      <c r="X232" s="338">
        <f t="shared" si="189"/>
        <v>0</v>
      </c>
      <c r="Y232" s="338">
        <f t="shared" si="190"/>
        <v>0</v>
      </c>
      <c r="Z232" s="338">
        <f t="shared" si="191"/>
        <v>0</v>
      </c>
      <c r="AA232" s="338">
        <f t="shared" si="192"/>
        <v>0</v>
      </c>
      <c r="AB232" s="338">
        <f t="shared" si="193"/>
        <v>0</v>
      </c>
      <c r="AC232" s="424">
        <f t="shared" si="194"/>
        <v>1</v>
      </c>
      <c r="AD232" s="424">
        <f t="shared" si="195"/>
        <v>1</v>
      </c>
      <c r="AE232" s="424">
        <f t="shared" si="196"/>
        <v>1</v>
      </c>
      <c r="AF232" s="424">
        <f t="shared" si="197"/>
        <v>1</v>
      </c>
      <c r="AG232" s="424">
        <f t="shared" si="198"/>
        <v>1</v>
      </c>
      <c r="AH232" s="424">
        <f t="shared" si="199"/>
        <v>1</v>
      </c>
      <c r="AI232" s="424">
        <f t="shared" si="200"/>
        <v>1</v>
      </c>
      <c r="AJ232" s="424">
        <f t="shared" si="201"/>
        <v>1</v>
      </c>
      <c r="AK232" s="424">
        <f t="shared" si="202"/>
        <v>1</v>
      </c>
      <c r="AL232" s="424">
        <f t="shared" si="203"/>
        <v>1</v>
      </c>
      <c r="AM232" s="424">
        <f t="shared" si="204"/>
        <v>1</v>
      </c>
      <c r="AN232" s="424">
        <f t="shared" si="205"/>
        <v>1</v>
      </c>
      <c r="AO232" s="424">
        <f t="shared" si="206"/>
        <v>1</v>
      </c>
      <c r="AP232" s="338">
        <f t="shared" si="207"/>
        <v>1</v>
      </c>
      <c r="AQ232" s="338">
        <f t="shared" si="207"/>
        <v>1</v>
      </c>
      <c r="AR232" s="338">
        <f t="shared" si="207"/>
        <v>1</v>
      </c>
      <c r="AS232" s="338">
        <f t="shared" si="207"/>
        <v>1</v>
      </c>
      <c r="AT232" s="338">
        <f t="shared" si="207"/>
        <v>1</v>
      </c>
      <c r="AU232" s="338">
        <f t="shared" si="207"/>
        <v>1</v>
      </c>
      <c r="AV232" s="338">
        <f t="shared" si="207"/>
        <v>1</v>
      </c>
      <c r="AW232" s="338">
        <f t="shared" si="207"/>
        <v>1</v>
      </c>
      <c r="AX232" s="338">
        <f t="shared" si="207"/>
        <v>1</v>
      </c>
      <c r="AY232" s="338">
        <f t="shared" si="207"/>
        <v>1</v>
      </c>
      <c r="AZ232" s="338">
        <f t="shared" si="207"/>
        <v>1</v>
      </c>
      <c r="BA232" s="338">
        <f t="shared" si="207"/>
        <v>1</v>
      </c>
      <c r="BB232" s="338">
        <f t="shared" si="207"/>
        <v>1</v>
      </c>
      <c r="BC232" s="338">
        <f t="shared" si="207"/>
        <v>1</v>
      </c>
      <c r="BD232" s="338">
        <f t="shared" si="207"/>
        <v>1</v>
      </c>
      <c r="BE232" s="338">
        <f t="shared" si="207"/>
        <v>1</v>
      </c>
      <c r="BF232" s="338">
        <f t="shared" si="186"/>
        <v>1</v>
      </c>
      <c r="BG232" s="338">
        <f t="shared" si="186"/>
        <v>1</v>
      </c>
      <c r="BH232" s="338">
        <f t="shared" si="186"/>
        <v>1</v>
      </c>
      <c r="BI232" s="338">
        <f t="shared" si="186"/>
        <v>1</v>
      </c>
      <c r="BJ232" s="338">
        <f t="shared" si="186"/>
        <v>1</v>
      </c>
      <c r="BK232" s="338">
        <f t="shared" si="186"/>
        <v>1</v>
      </c>
      <c r="BL232" s="338">
        <f t="shared" si="186"/>
        <v>1</v>
      </c>
      <c r="BM232" s="338">
        <f t="shared" si="186"/>
        <v>1</v>
      </c>
      <c r="BN232" s="338">
        <f t="shared" si="186"/>
        <v>1</v>
      </c>
      <c r="BO232" s="338">
        <f t="shared" si="186"/>
        <v>1</v>
      </c>
      <c r="BP232" s="338">
        <f t="shared" si="186"/>
        <v>1</v>
      </c>
      <c r="BQ232" s="338">
        <f t="shared" si="186"/>
        <v>1</v>
      </c>
      <c r="BR232" s="338">
        <f t="shared" si="186"/>
        <v>1</v>
      </c>
      <c r="BS232" s="338">
        <f t="shared" si="186"/>
        <v>1</v>
      </c>
      <c r="BT232" s="338">
        <f t="shared" si="186"/>
        <v>1</v>
      </c>
      <c r="BU232" s="338">
        <f t="shared" si="186"/>
        <v>1</v>
      </c>
      <c r="BV232" s="338">
        <f t="shared" si="186"/>
        <v>1</v>
      </c>
      <c r="BW232" s="338">
        <f t="shared" si="186"/>
        <v>1</v>
      </c>
      <c r="BX232" s="338">
        <f t="shared" si="186"/>
        <v>1</v>
      </c>
      <c r="BY232" s="338">
        <f t="shared" si="186"/>
        <v>1</v>
      </c>
      <c r="BZ232" s="338">
        <f t="shared" si="186"/>
        <v>1</v>
      </c>
      <c r="CA232" s="338">
        <f t="shared" si="186"/>
        <v>1</v>
      </c>
      <c r="CB232" s="338">
        <f t="shared" si="186"/>
        <v>1</v>
      </c>
      <c r="CC232" s="338">
        <f t="shared" si="186"/>
        <v>1</v>
      </c>
    </row>
    <row r="233" spans="1:81">
      <c r="A233" s="1" t="s">
        <v>58</v>
      </c>
      <c r="V233" s="338">
        <f t="shared" si="187"/>
        <v>0</v>
      </c>
      <c r="W233" s="338">
        <f t="shared" si="188"/>
        <v>0</v>
      </c>
      <c r="X233" s="338">
        <f t="shared" si="189"/>
        <v>0</v>
      </c>
      <c r="Y233" s="338">
        <f t="shared" si="190"/>
        <v>1</v>
      </c>
      <c r="Z233" s="338">
        <f t="shared" si="191"/>
        <v>1</v>
      </c>
      <c r="AA233" s="338">
        <f t="shared" si="192"/>
        <v>1</v>
      </c>
      <c r="AB233" s="338">
        <f t="shared" si="193"/>
        <v>1</v>
      </c>
      <c r="AC233" s="424">
        <f t="shared" si="194"/>
        <v>1</v>
      </c>
      <c r="AD233" s="424">
        <f t="shared" si="195"/>
        <v>1</v>
      </c>
      <c r="AE233" s="424">
        <f t="shared" si="196"/>
        <v>1</v>
      </c>
      <c r="AF233" s="424">
        <f t="shared" si="197"/>
        <v>1</v>
      </c>
      <c r="AG233" s="424">
        <f t="shared" si="198"/>
        <v>1</v>
      </c>
      <c r="AH233" s="424">
        <f t="shared" si="199"/>
        <v>1</v>
      </c>
      <c r="AI233" s="424">
        <f t="shared" si="200"/>
        <v>1</v>
      </c>
      <c r="AJ233" s="424">
        <f t="shared" si="201"/>
        <v>1</v>
      </c>
      <c r="AK233" s="424">
        <f t="shared" si="202"/>
        <v>1</v>
      </c>
      <c r="AL233" s="424">
        <f t="shared" si="203"/>
        <v>1</v>
      </c>
      <c r="AM233" s="424">
        <f t="shared" si="204"/>
        <v>1</v>
      </c>
      <c r="AN233" s="424">
        <f t="shared" si="205"/>
        <v>1</v>
      </c>
      <c r="AO233" s="424">
        <f t="shared" si="206"/>
        <v>1</v>
      </c>
      <c r="AP233" s="338">
        <f t="shared" si="207"/>
        <v>1</v>
      </c>
      <c r="AQ233" s="338">
        <f t="shared" si="207"/>
        <v>1</v>
      </c>
      <c r="AR233" s="338">
        <f t="shared" si="207"/>
        <v>1</v>
      </c>
      <c r="AS233" s="338">
        <f t="shared" si="207"/>
        <v>1</v>
      </c>
      <c r="AT233" s="338">
        <f t="shared" si="207"/>
        <v>1</v>
      </c>
      <c r="AU233" s="338">
        <f t="shared" si="207"/>
        <v>1</v>
      </c>
      <c r="AV233" s="338">
        <f t="shared" si="207"/>
        <v>1</v>
      </c>
      <c r="AW233" s="338">
        <f t="shared" si="207"/>
        <v>1</v>
      </c>
      <c r="AX233" s="338">
        <f t="shared" si="207"/>
        <v>1</v>
      </c>
      <c r="AY233" s="338">
        <f t="shared" si="207"/>
        <v>1</v>
      </c>
      <c r="AZ233" s="338">
        <f t="shared" si="207"/>
        <v>1</v>
      </c>
      <c r="BA233" s="338">
        <f t="shared" si="207"/>
        <v>1</v>
      </c>
      <c r="BB233" s="338">
        <f t="shared" si="207"/>
        <v>1</v>
      </c>
      <c r="BC233" s="338">
        <f t="shared" si="207"/>
        <v>1</v>
      </c>
      <c r="BD233" s="338">
        <f t="shared" si="207"/>
        <v>1</v>
      </c>
      <c r="BE233" s="338">
        <f t="shared" si="207"/>
        <v>1</v>
      </c>
      <c r="BF233" s="338">
        <f t="shared" si="186"/>
        <v>1</v>
      </c>
      <c r="BG233" s="338">
        <f t="shared" si="186"/>
        <v>1</v>
      </c>
      <c r="BH233" s="338">
        <f t="shared" si="186"/>
        <v>1</v>
      </c>
      <c r="BI233" s="338">
        <f t="shared" si="186"/>
        <v>1</v>
      </c>
      <c r="BJ233" s="338">
        <f t="shared" si="186"/>
        <v>1</v>
      </c>
      <c r="BK233" s="338">
        <f t="shared" si="186"/>
        <v>1</v>
      </c>
      <c r="BL233" s="338">
        <f t="shared" si="186"/>
        <v>1</v>
      </c>
      <c r="BM233" s="338">
        <f t="shared" si="186"/>
        <v>1</v>
      </c>
      <c r="BN233" s="338">
        <f t="shared" si="186"/>
        <v>1</v>
      </c>
      <c r="BO233" s="338">
        <f t="shared" si="186"/>
        <v>1</v>
      </c>
      <c r="BP233" s="338">
        <f t="shared" si="186"/>
        <v>1</v>
      </c>
      <c r="BQ233" s="338">
        <f t="shared" si="186"/>
        <v>1</v>
      </c>
      <c r="BR233" s="338">
        <f t="shared" si="186"/>
        <v>1</v>
      </c>
      <c r="BS233" s="338">
        <f t="shared" si="186"/>
        <v>1</v>
      </c>
      <c r="BT233" s="338">
        <f t="shared" si="186"/>
        <v>1</v>
      </c>
      <c r="BU233" s="338">
        <f t="shared" si="186"/>
        <v>1</v>
      </c>
      <c r="BV233" s="338">
        <f t="shared" si="186"/>
        <v>1</v>
      </c>
      <c r="BW233" s="338">
        <f t="shared" si="186"/>
        <v>1</v>
      </c>
      <c r="BX233" s="338">
        <f t="shared" si="186"/>
        <v>1</v>
      </c>
      <c r="BY233" s="338">
        <f t="shared" si="186"/>
        <v>1</v>
      </c>
      <c r="BZ233" s="338">
        <f t="shared" si="186"/>
        <v>1</v>
      </c>
      <c r="CA233" s="338">
        <f t="shared" si="186"/>
        <v>1</v>
      </c>
      <c r="CB233" s="338">
        <f t="shared" si="186"/>
        <v>1</v>
      </c>
      <c r="CC233" s="338">
        <f t="shared" si="186"/>
        <v>1</v>
      </c>
    </row>
    <row r="234" spans="1:81">
      <c r="A234" s="361" t="s">
        <v>114</v>
      </c>
      <c r="V234" s="338">
        <f t="shared" si="187"/>
        <v>0</v>
      </c>
      <c r="W234" s="338">
        <f t="shared" si="188"/>
        <v>1</v>
      </c>
      <c r="X234" s="338">
        <f t="shared" si="189"/>
        <v>1</v>
      </c>
      <c r="Y234" s="338">
        <f t="shared" si="190"/>
        <v>1</v>
      </c>
      <c r="Z234" s="338">
        <f t="shared" si="191"/>
        <v>1</v>
      </c>
      <c r="AA234" s="338">
        <f t="shared" si="192"/>
        <v>1</v>
      </c>
      <c r="AB234" s="338">
        <f t="shared" si="193"/>
        <v>1</v>
      </c>
      <c r="AC234" s="424">
        <f t="shared" si="194"/>
        <v>1</v>
      </c>
      <c r="AD234" s="424">
        <f t="shared" si="195"/>
        <v>1</v>
      </c>
      <c r="AE234" s="424">
        <f t="shared" si="196"/>
        <v>1</v>
      </c>
      <c r="AF234" s="424">
        <f t="shared" si="197"/>
        <v>1</v>
      </c>
      <c r="AG234" s="424">
        <f t="shared" si="198"/>
        <v>1</v>
      </c>
      <c r="AH234" s="424">
        <f t="shared" si="199"/>
        <v>1</v>
      </c>
      <c r="AI234" s="424">
        <f t="shared" si="200"/>
        <v>1</v>
      </c>
      <c r="AJ234" s="424">
        <f t="shared" si="201"/>
        <v>1</v>
      </c>
      <c r="AK234" s="424">
        <f t="shared" si="202"/>
        <v>1</v>
      </c>
      <c r="AL234" s="424">
        <f t="shared" si="203"/>
        <v>1</v>
      </c>
      <c r="AM234" s="424">
        <f t="shared" si="204"/>
        <v>1</v>
      </c>
      <c r="AN234" s="424">
        <f t="shared" si="205"/>
        <v>1</v>
      </c>
      <c r="AO234" s="424">
        <f t="shared" si="206"/>
        <v>1</v>
      </c>
      <c r="AP234" s="338">
        <f t="shared" si="207"/>
        <v>1</v>
      </c>
      <c r="AQ234" s="338">
        <f t="shared" si="207"/>
        <v>1</v>
      </c>
      <c r="AR234" s="338">
        <f t="shared" si="207"/>
        <v>1</v>
      </c>
      <c r="AS234" s="338">
        <f t="shared" si="207"/>
        <v>1</v>
      </c>
      <c r="AT234" s="338">
        <f t="shared" si="207"/>
        <v>1</v>
      </c>
      <c r="AU234" s="338">
        <f t="shared" si="207"/>
        <v>1</v>
      </c>
      <c r="AV234" s="338">
        <f t="shared" si="207"/>
        <v>1</v>
      </c>
      <c r="AW234" s="338">
        <f t="shared" si="207"/>
        <v>1</v>
      </c>
      <c r="AX234" s="338">
        <f t="shared" si="207"/>
        <v>1</v>
      </c>
      <c r="AY234" s="338">
        <f t="shared" si="207"/>
        <v>1</v>
      </c>
      <c r="AZ234" s="338">
        <f t="shared" si="207"/>
        <v>1</v>
      </c>
      <c r="BA234" s="338">
        <f t="shared" si="207"/>
        <v>1</v>
      </c>
      <c r="BB234" s="338">
        <f t="shared" si="207"/>
        <v>1</v>
      </c>
      <c r="BC234" s="338">
        <f t="shared" si="207"/>
        <v>1</v>
      </c>
      <c r="BD234" s="338">
        <f t="shared" si="207"/>
        <v>1</v>
      </c>
      <c r="BE234" s="338">
        <f t="shared" si="207"/>
        <v>1</v>
      </c>
      <c r="BF234" s="338">
        <f t="shared" si="186"/>
        <v>1</v>
      </c>
      <c r="BG234" s="338">
        <f t="shared" ref="BG234:CC234" si="208">+BF234</f>
        <v>1</v>
      </c>
      <c r="BH234" s="338">
        <f t="shared" si="208"/>
        <v>1</v>
      </c>
      <c r="BI234" s="338">
        <f t="shared" si="208"/>
        <v>1</v>
      </c>
      <c r="BJ234" s="338">
        <f t="shared" si="208"/>
        <v>1</v>
      </c>
      <c r="BK234" s="338">
        <f t="shared" si="208"/>
        <v>1</v>
      </c>
      <c r="BL234" s="338">
        <f t="shared" si="208"/>
        <v>1</v>
      </c>
      <c r="BM234" s="338">
        <f t="shared" si="208"/>
        <v>1</v>
      </c>
      <c r="BN234" s="338">
        <f t="shared" si="208"/>
        <v>1</v>
      </c>
      <c r="BO234" s="338">
        <f t="shared" si="208"/>
        <v>1</v>
      </c>
      <c r="BP234" s="338">
        <f t="shared" si="208"/>
        <v>1</v>
      </c>
      <c r="BQ234" s="338">
        <f t="shared" si="208"/>
        <v>1</v>
      </c>
      <c r="BR234" s="338">
        <f t="shared" si="208"/>
        <v>1</v>
      </c>
      <c r="BS234" s="338">
        <f t="shared" si="208"/>
        <v>1</v>
      </c>
      <c r="BT234" s="338">
        <f t="shared" si="208"/>
        <v>1</v>
      </c>
      <c r="BU234" s="338">
        <f t="shared" si="208"/>
        <v>1</v>
      </c>
      <c r="BV234" s="338">
        <f t="shared" si="208"/>
        <v>1</v>
      </c>
      <c r="BW234" s="338">
        <f t="shared" si="208"/>
        <v>1</v>
      </c>
      <c r="BX234" s="338">
        <f t="shared" si="208"/>
        <v>1</v>
      </c>
      <c r="BY234" s="338">
        <f t="shared" si="208"/>
        <v>1</v>
      </c>
      <c r="BZ234" s="338">
        <f t="shared" si="208"/>
        <v>1</v>
      </c>
      <c r="CA234" s="338">
        <f t="shared" si="208"/>
        <v>1</v>
      </c>
      <c r="CB234" s="338">
        <f t="shared" si="208"/>
        <v>1</v>
      </c>
      <c r="CC234" s="338">
        <f t="shared" si="208"/>
        <v>1</v>
      </c>
    </row>
    <row r="235" spans="1:81">
      <c r="A235" s="1" t="s">
        <v>32</v>
      </c>
      <c r="V235" s="338">
        <f t="shared" si="187"/>
        <v>0</v>
      </c>
      <c r="W235" s="338">
        <f t="shared" si="188"/>
        <v>0</v>
      </c>
      <c r="X235" s="338">
        <f t="shared" si="189"/>
        <v>0</v>
      </c>
      <c r="Y235" s="338">
        <f t="shared" si="190"/>
        <v>0</v>
      </c>
      <c r="Z235" s="338">
        <f t="shared" si="191"/>
        <v>1</v>
      </c>
      <c r="AA235" s="338">
        <f t="shared" si="192"/>
        <v>1</v>
      </c>
      <c r="AB235" s="338">
        <f t="shared" si="193"/>
        <v>1</v>
      </c>
      <c r="AC235" s="424">
        <f t="shared" si="194"/>
        <v>1</v>
      </c>
      <c r="AD235" s="424">
        <f t="shared" si="195"/>
        <v>1</v>
      </c>
      <c r="AE235" s="424">
        <f t="shared" si="196"/>
        <v>1</v>
      </c>
      <c r="AF235" s="424">
        <f t="shared" si="197"/>
        <v>1</v>
      </c>
      <c r="AG235" s="424">
        <f t="shared" si="198"/>
        <v>1</v>
      </c>
      <c r="AH235" s="424">
        <f t="shared" si="199"/>
        <v>1</v>
      </c>
      <c r="AI235" s="424">
        <f t="shared" si="200"/>
        <v>1</v>
      </c>
      <c r="AJ235" s="424">
        <f t="shared" si="201"/>
        <v>1</v>
      </c>
      <c r="AK235" s="424">
        <f t="shared" si="202"/>
        <v>1</v>
      </c>
      <c r="AL235" s="424">
        <f t="shared" si="203"/>
        <v>1</v>
      </c>
      <c r="AM235" s="424">
        <f t="shared" si="204"/>
        <v>1</v>
      </c>
      <c r="AN235" s="424">
        <f t="shared" si="205"/>
        <v>1</v>
      </c>
      <c r="AO235" s="424">
        <f t="shared" si="206"/>
        <v>1</v>
      </c>
      <c r="AP235" s="338">
        <f t="shared" si="207"/>
        <v>1</v>
      </c>
      <c r="AQ235" s="338">
        <f t="shared" si="207"/>
        <v>1</v>
      </c>
      <c r="AR235" s="338">
        <f t="shared" si="207"/>
        <v>1</v>
      </c>
      <c r="AS235" s="338">
        <f t="shared" si="207"/>
        <v>1</v>
      </c>
      <c r="AT235" s="338">
        <f t="shared" si="207"/>
        <v>1</v>
      </c>
      <c r="AU235" s="338">
        <f t="shared" si="207"/>
        <v>1</v>
      </c>
      <c r="AV235" s="338">
        <f t="shared" si="207"/>
        <v>1</v>
      </c>
      <c r="AW235" s="338">
        <f t="shared" si="207"/>
        <v>1</v>
      </c>
      <c r="AX235" s="338">
        <f t="shared" si="207"/>
        <v>1</v>
      </c>
      <c r="AY235" s="338">
        <f t="shared" si="207"/>
        <v>1</v>
      </c>
      <c r="AZ235" s="338">
        <f t="shared" si="207"/>
        <v>1</v>
      </c>
      <c r="BA235" s="338">
        <f t="shared" si="207"/>
        <v>1</v>
      </c>
      <c r="BB235" s="338">
        <f t="shared" si="207"/>
        <v>1</v>
      </c>
      <c r="BC235" s="338">
        <f t="shared" si="207"/>
        <v>1</v>
      </c>
      <c r="BD235" s="338">
        <f t="shared" si="207"/>
        <v>1</v>
      </c>
      <c r="BE235" s="338">
        <f t="shared" si="207"/>
        <v>1</v>
      </c>
      <c r="BF235" s="338">
        <f t="shared" ref="BF235:CC235" si="209">+BE235</f>
        <v>1</v>
      </c>
      <c r="BG235" s="338">
        <f t="shared" si="209"/>
        <v>1</v>
      </c>
      <c r="BH235" s="338">
        <f t="shared" si="209"/>
        <v>1</v>
      </c>
      <c r="BI235" s="338">
        <f t="shared" si="209"/>
        <v>1</v>
      </c>
      <c r="BJ235" s="338">
        <f t="shared" si="209"/>
        <v>1</v>
      </c>
      <c r="BK235" s="338">
        <f t="shared" si="209"/>
        <v>1</v>
      </c>
      <c r="BL235" s="338">
        <f t="shared" si="209"/>
        <v>1</v>
      </c>
      <c r="BM235" s="338">
        <f t="shared" si="209"/>
        <v>1</v>
      </c>
      <c r="BN235" s="338">
        <f t="shared" si="209"/>
        <v>1</v>
      </c>
      <c r="BO235" s="338">
        <f t="shared" si="209"/>
        <v>1</v>
      </c>
      <c r="BP235" s="338">
        <f t="shared" si="209"/>
        <v>1</v>
      </c>
      <c r="BQ235" s="338">
        <f t="shared" si="209"/>
        <v>1</v>
      </c>
      <c r="BR235" s="338">
        <f t="shared" si="209"/>
        <v>1</v>
      </c>
      <c r="BS235" s="338">
        <f t="shared" si="209"/>
        <v>1</v>
      </c>
      <c r="BT235" s="338">
        <f t="shared" si="209"/>
        <v>1</v>
      </c>
      <c r="BU235" s="338">
        <f t="shared" si="209"/>
        <v>1</v>
      </c>
      <c r="BV235" s="338">
        <f t="shared" si="209"/>
        <v>1</v>
      </c>
      <c r="BW235" s="338">
        <f t="shared" si="209"/>
        <v>1</v>
      </c>
      <c r="BX235" s="338">
        <f t="shared" si="209"/>
        <v>1</v>
      </c>
      <c r="BY235" s="338">
        <f t="shared" si="209"/>
        <v>1</v>
      </c>
      <c r="BZ235" s="338">
        <f t="shared" si="209"/>
        <v>1</v>
      </c>
      <c r="CA235" s="338">
        <f t="shared" si="209"/>
        <v>1</v>
      </c>
      <c r="CB235" s="338">
        <f t="shared" si="209"/>
        <v>1</v>
      </c>
      <c r="CC235" s="338">
        <f t="shared" si="20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29" activePane="bottomRight" state="frozen"/>
      <selection pane="topRight" activeCell="B1" sqref="B1"/>
      <selection pane="bottomLeft" activeCell="A2" sqref="A2"/>
      <selection pane="bottomRight" activeCell="C61" sqref="C61:R73"/>
    </sheetView>
  </sheetViews>
  <sheetFormatPr defaultColWidth="9.15234375" defaultRowHeight="15.75" customHeight="1"/>
  <cols>
    <col min="1" max="1" width="29.53515625" style="2" customWidth="1"/>
    <col min="2" max="16384" width="9.1523437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362" activePane="bottomRight" state="frozen"/>
      <selection pane="topRight" activeCell="B1" sqref="B1"/>
      <selection pane="bottomLeft" activeCell="A5" sqref="A5"/>
      <selection pane="bottomRight" activeCell="B359" sqref="B359:B363"/>
    </sheetView>
  </sheetViews>
  <sheetFormatPr defaultColWidth="8.84375" defaultRowHeight="12.45"/>
  <cols>
    <col min="1" max="1" width="47.84375" style="19" customWidth="1"/>
    <col min="2" max="2" width="14.53515625" style="19" customWidth="1"/>
    <col min="3" max="3" width="13.15234375" style="19" bestFit="1" customWidth="1"/>
    <col min="4" max="4" width="14.69140625" style="19" customWidth="1"/>
    <col min="5" max="8" width="12.3828125" style="19" bestFit="1" customWidth="1"/>
    <col min="9" max="11" width="11.3046875" style="19" bestFit="1" customWidth="1"/>
    <col min="12" max="12" width="12.3828125" style="19" bestFit="1" customWidth="1"/>
    <col min="13" max="13" width="12.3828125" style="445" bestFit="1" customWidth="1"/>
    <col min="14" max="17" width="12.3828125" style="19" bestFit="1" customWidth="1"/>
    <col min="18" max="23" width="13.15234375" style="19" bestFit="1" customWidth="1"/>
    <col min="24" max="28" width="14.3046875" style="19" bestFit="1" customWidth="1"/>
    <col min="29" max="34" width="16.15234375" style="19" bestFit="1" customWidth="1"/>
    <col min="35" max="38" width="17.3046875" style="19" bestFit="1" customWidth="1"/>
    <col min="39" max="60" width="12.3828125" style="19" bestFit="1" customWidth="1"/>
    <col min="61" max="61" width="13" style="19" customWidth="1"/>
    <col min="62" max="128" width="12.3828125" style="19" bestFit="1" customWidth="1"/>
    <col min="129" max="221" width="9.3046875" style="19" bestFit="1" customWidth="1"/>
    <col min="222" max="16384" width="8.84375" style="19"/>
  </cols>
  <sheetData>
    <row r="1" spans="1:128" s="61" customFormat="1" ht="12.9">
      <c r="A1" s="65" t="s">
        <v>106</v>
      </c>
      <c r="M1" s="443"/>
    </row>
    <row r="2" spans="1:128" s="61" customFormat="1" ht="15.9">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2.9">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2.9">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2.9">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5.7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2.9">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2.9">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2.9">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2.9">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2.9">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5.7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2.9">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2.9">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2.9">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2.9">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2.9">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2.9">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2.9">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2.9">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2.9">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5.7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2.9">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2.9">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2.9">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2.9">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2.9">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4.6">
      <c r="A32" s="72" t="s">
        <v>86</v>
      </c>
    </row>
    <row r="33" spans="1:61" ht="15.9">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6">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6">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6">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6">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6">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6">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6">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6">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6">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6">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6">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6">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6">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6">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6">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6">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2.9">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6">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6">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6">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2.9">
      <c r="A58" s="69" t="s">
        <v>2</v>
      </c>
      <c r="B58" s="71"/>
      <c r="C58" s="71"/>
      <c r="D58" s="71"/>
      <c r="E58" s="71"/>
      <c r="F58" s="71"/>
      <c r="G58" s="71"/>
      <c r="H58" s="71"/>
      <c r="I58" s="71"/>
      <c r="J58" s="71"/>
      <c r="M58" s="443"/>
    </row>
    <row r="59" spans="1:128" s="78" customFormat="1" ht="12.9">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2.9">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2.9">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2.9">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2.9">
      <c r="A63" s="69" t="s">
        <v>16</v>
      </c>
      <c r="M63" s="443"/>
    </row>
    <row r="64" spans="1:128" s="78" customFormat="1" ht="12.9">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2.9">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2.9">
      <c r="A66" s="79" t="s">
        <v>65</v>
      </c>
      <c r="B66" s="61">
        <f>+MAX(B65:BI65)</f>
        <v>0.86821107655749985</v>
      </c>
      <c r="M66" s="443"/>
    </row>
    <row r="67" spans="1:309" s="61" customFormat="1" ht="12.9">
      <c r="A67" s="79" t="s">
        <v>1035</v>
      </c>
      <c r="B67" s="61">
        <f>+Parameters!B102</f>
        <v>100</v>
      </c>
      <c r="M67" s="443"/>
    </row>
    <row r="68" spans="1:309" s="61" customFormat="1" ht="12.9">
      <c r="A68" s="79" t="s">
        <v>267</v>
      </c>
      <c r="B68" s="61">
        <f>+Parameters!B103</f>
        <v>12</v>
      </c>
      <c r="M68" s="443"/>
    </row>
    <row r="69" spans="1:309" s="61" customFormat="1" ht="25.75">
      <c r="A69" s="69" t="s">
        <v>40</v>
      </c>
      <c r="B69" s="690"/>
      <c r="C69" s="690"/>
      <c r="D69" s="690"/>
      <c r="E69" s="690"/>
      <c r="F69" s="690"/>
      <c r="G69" s="690"/>
      <c r="H69" s="690"/>
      <c r="I69" s="690"/>
      <c r="J69" s="690"/>
      <c r="M69" s="443"/>
    </row>
    <row r="70" spans="1:309" s="81" customFormat="1" ht="25.7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5.7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5.7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2.9">
      <c r="A73" s="69" t="s">
        <v>210</v>
      </c>
    </row>
    <row r="74" spans="1:309" ht="14.6">
      <c r="A74" s="83" t="s">
        <v>1056</v>
      </c>
      <c r="B74" s="29">
        <f>SUM(US:OthAsia!B92)</f>
        <v>2301.5179994214182</v>
      </c>
      <c r="C74" s="19">
        <v>1579.0700406026453</v>
      </c>
      <c r="D74" s="46">
        <f>+B74-C74</f>
        <v>722.4479588187728</v>
      </c>
      <c r="F74" s="19" t="s">
        <v>245</v>
      </c>
      <c r="I74" s="19">
        <v>1.6000000000000001E-4</v>
      </c>
    </row>
    <row r="75" spans="1:309" ht="14.6">
      <c r="A75" s="83" t="s">
        <v>214</v>
      </c>
      <c r="B75" s="29">
        <f>SUM(US:OthAsia!B153)</f>
        <v>2301.5179994214186</v>
      </c>
      <c r="C75" s="19">
        <v>1579.0700406026451</v>
      </c>
      <c r="D75" s="46">
        <f>+B75-C75</f>
        <v>722.44795881877349</v>
      </c>
      <c r="F75" s="141" t="s">
        <v>246</v>
      </c>
      <c r="I75" s="19">
        <v>1.8140000000000001</v>
      </c>
    </row>
    <row r="76" spans="1:309" ht="12.9">
      <c r="A76" s="69" t="s">
        <v>272</v>
      </c>
      <c r="B76" s="178"/>
      <c r="D76" s="207"/>
      <c r="F76" s="137"/>
    </row>
    <row r="77" spans="1:309" ht="14.6">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2.9">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2.9">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2.9">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6">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6">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6">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6">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6">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6">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6">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6">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45">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6">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6">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6">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6">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6">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45">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6">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6">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6">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6">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6">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6">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6">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6">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6">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45">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6">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6">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6">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6">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6">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6">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6">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6">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6">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6">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6">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9">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6">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6">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6">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2.9">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2.9">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6">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6">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6">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6">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6">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6">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6">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6">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6">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6">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6">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6">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2.9">
      <c r="A335" s="284"/>
      <c r="M335" s="19"/>
    </row>
    <row r="336" spans="1:46" ht="12.9">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2.9">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2.9">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2.9">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2.9">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2.9">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2.9">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2.9">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2.9">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2.9">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2.9">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2.9">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2.9">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6">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6">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6">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6">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6">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6">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6">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6">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6">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6">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6">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6">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6">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6">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6">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6">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6">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6">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6">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6">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6">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6">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6">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6">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6">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6">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6">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6">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6">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6">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6">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6">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6">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6">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6">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6">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68"/>
  <sheetViews>
    <sheetView defaultGridColor="0" colorId="23" zoomScale="85" zoomScaleNormal="85" workbookViewId="0">
      <pane xSplit="1" ySplit="4" topLeftCell="B41" activePane="bottomRight" state="frozen"/>
      <selection pane="topRight" activeCell="B1" sqref="B1"/>
      <selection pane="bottomLeft" activeCell="A4" sqref="A4"/>
      <selection pane="bottomRight" activeCell="A52" sqref="A52:B53"/>
    </sheetView>
  </sheetViews>
  <sheetFormatPr defaultColWidth="11.69140625" defaultRowHeight="18" customHeight="1"/>
  <cols>
    <col min="1" max="1" width="47.69140625" style="21" customWidth="1"/>
    <col min="2" max="2" width="13" style="29" customWidth="1"/>
    <col min="3" max="3" width="12.53515625" style="23" customWidth="1"/>
    <col min="4" max="4" width="13" style="23" customWidth="1"/>
    <col min="5" max="7" width="12" style="23" customWidth="1"/>
    <col min="8" max="8" width="11.15234375" style="23" customWidth="1"/>
    <col min="9" max="12" width="8.84375" style="23" customWidth="1"/>
    <col min="13" max="13" width="13.15234375" style="37" bestFit="1" customWidth="1"/>
    <col min="14" max="61" width="11.69140625" style="23"/>
    <col min="62" max="62" width="12" style="23" bestFit="1" customWidth="1"/>
    <col min="63" max="16384" width="11.691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5">+B14*(1-$B$16)</f>
        <v>1.4999999999999999E-2</v>
      </c>
      <c r="D14" s="23">
        <f t="shared" si="5"/>
        <v>1.4999999999999999E-2</v>
      </c>
      <c r="E14" s="23">
        <f t="shared" si="5"/>
        <v>1.4999999999999999E-2</v>
      </c>
      <c r="F14" s="23">
        <f t="shared" si="5"/>
        <v>1.4999999999999999E-2</v>
      </c>
      <c r="G14" s="23">
        <f t="shared" si="5"/>
        <v>1.4999999999999999E-2</v>
      </c>
      <c r="H14" s="23">
        <f t="shared" si="5"/>
        <v>1.4999999999999999E-2</v>
      </c>
      <c r="I14" s="23">
        <f t="shared" si="5"/>
        <v>1.4999999999999999E-2</v>
      </c>
      <c r="J14" s="23">
        <f t="shared" si="5"/>
        <v>1.4999999999999999E-2</v>
      </c>
      <c r="K14" s="23">
        <f t="shared" si="5"/>
        <v>1.4999999999999999E-2</v>
      </c>
      <c r="L14" s="23">
        <f t="shared" si="5"/>
        <v>1.4999999999999999E-2</v>
      </c>
      <c r="M14" s="37">
        <f t="shared" si="5"/>
        <v>1.4999999999999999E-2</v>
      </c>
      <c r="N14" s="23">
        <f t="shared" si="5"/>
        <v>1.4999999999999999E-2</v>
      </c>
      <c r="O14" s="23">
        <f t="shared" si="5"/>
        <v>1.4999999999999999E-2</v>
      </c>
      <c r="P14" s="23">
        <f t="shared" si="5"/>
        <v>1.4999999999999999E-2</v>
      </c>
      <c r="Q14" s="23">
        <f t="shared" si="5"/>
        <v>1.4999999999999999E-2</v>
      </c>
      <c r="R14" s="23">
        <f t="shared" si="5"/>
        <v>1.4999999999999999E-2</v>
      </c>
      <c r="S14" s="23">
        <f t="shared" si="5"/>
        <v>1.4999999999999999E-2</v>
      </c>
      <c r="T14" s="23">
        <f t="shared" si="5"/>
        <v>1.4999999999999999E-2</v>
      </c>
      <c r="U14" s="23">
        <f t="shared" si="5"/>
        <v>1.4999999999999999E-2</v>
      </c>
      <c r="V14" s="23">
        <f t="shared" si="5"/>
        <v>1.4999999999999999E-2</v>
      </c>
      <c r="W14" s="23">
        <f t="shared" si="5"/>
        <v>1.4999999999999999E-2</v>
      </c>
      <c r="X14" s="23">
        <f t="shared" si="5"/>
        <v>1.4999999999999999E-2</v>
      </c>
      <c r="Y14" s="23">
        <f t="shared" si="5"/>
        <v>1.4999999999999999E-2</v>
      </c>
      <c r="Z14" s="23">
        <f t="shared" si="5"/>
        <v>1.4999999999999999E-2</v>
      </c>
      <c r="AA14" s="23">
        <f t="shared" si="5"/>
        <v>1.4999999999999999E-2</v>
      </c>
      <c r="AB14" s="23">
        <f t="shared" si="5"/>
        <v>1.4999999999999999E-2</v>
      </c>
      <c r="AC14" s="23">
        <f t="shared" si="5"/>
        <v>1.4999999999999999E-2</v>
      </c>
      <c r="AD14" s="23">
        <f t="shared" si="5"/>
        <v>1.4999999999999999E-2</v>
      </c>
      <c r="AE14" s="23">
        <f t="shared" si="5"/>
        <v>1.4999999999999999E-2</v>
      </c>
      <c r="AF14" s="23">
        <f t="shared" si="5"/>
        <v>1.4999999999999999E-2</v>
      </c>
      <c r="AG14" s="23">
        <f t="shared" si="5"/>
        <v>1.4999999999999999E-2</v>
      </c>
      <c r="AH14" s="23">
        <f t="shared" si="5"/>
        <v>1.4999999999999999E-2</v>
      </c>
      <c r="AI14" s="23">
        <f t="shared" ref="AI14:BI14" si="6">+AH14*(1-$B$16)</f>
        <v>1.4999999999999999E-2</v>
      </c>
      <c r="AJ14" s="23">
        <f t="shared" si="6"/>
        <v>1.4999999999999999E-2</v>
      </c>
      <c r="AK14" s="23">
        <f t="shared" si="6"/>
        <v>1.4999999999999999E-2</v>
      </c>
      <c r="AL14" s="23">
        <f t="shared" si="6"/>
        <v>1.4999999999999999E-2</v>
      </c>
      <c r="AM14" s="23">
        <f t="shared" si="6"/>
        <v>1.4999999999999999E-2</v>
      </c>
      <c r="AN14" s="23">
        <f t="shared" si="6"/>
        <v>1.4999999999999999E-2</v>
      </c>
      <c r="AO14" s="23">
        <f t="shared" si="6"/>
        <v>1.4999999999999999E-2</v>
      </c>
      <c r="AP14" s="23">
        <f t="shared" si="6"/>
        <v>1.4999999999999999E-2</v>
      </c>
      <c r="AQ14" s="23">
        <f t="shared" si="6"/>
        <v>1.4999999999999999E-2</v>
      </c>
      <c r="AR14" s="23">
        <f t="shared" si="6"/>
        <v>1.4999999999999999E-2</v>
      </c>
      <c r="AS14" s="23">
        <f t="shared" si="6"/>
        <v>1.4999999999999999E-2</v>
      </c>
      <c r="AT14" s="23">
        <f t="shared" si="6"/>
        <v>1.4999999999999999E-2</v>
      </c>
      <c r="AU14" s="23">
        <f t="shared" si="6"/>
        <v>1.4999999999999999E-2</v>
      </c>
      <c r="AV14" s="23">
        <f t="shared" si="6"/>
        <v>1.4999999999999999E-2</v>
      </c>
      <c r="AW14" s="23">
        <f t="shared" si="6"/>
        <v>1.4999999999999999E-2</v>
      </c>
      <c r="AX14" s="23">
        <f t="shared" si="6"/>
        <v>1.4999999999999999E-2</v>
      </c>
      <c r="AY14" s="23">
        <f t="shared" si="6"/>
        <v>1.4999999999999999E-2</v>
      </c>
      <c r="AZ14" s="23">
        <f t="shared" si="6"/>
        <v>1.4999999999999999E-2</v>
      </c>
      <c r="BA14" s="23">
        <f t="shared" si="6"/>
        <v>1.4999999999999999E-2</v>
      </c>
      <c r="BB14" s="23">
        <f t="shared" si="6"/>
        <v>1.4999999999999999E-2</v>
      </c>
      <c r="BC14" s="23">
        <f t="shared" si="6"/>
        <v>1.4999999999999999E-2</v>
      </c>
      <c r="BD14" s="23">
        <f t="shared" si="6"/>
        <v>1.4999999999999999E-2</v>
      </c>
      <c r="BE14" s="23">
        <f t="shared" si="6"/>
        <v>1.4999999999999999E-2</v>
      </c>
      <c r="BF14" s="23">
        <f t="shared" si="6"/>
        <v>1.4999999999999999E-2</v>
      </c>
      <c r="BG14" s="23">
        <f t="shared" si="6"/>
        <v>1.4999999999999999E-2</v>
      </c>
      <c r="BH14" s="23">
        <f t="shared" si="6"/>
        <v>1.4999999999999999E-2</v>
      </c>
      <c r="BI14" s="23">
        <f t="shared" si="6"/>
        <v>1.4999999999999999E-2</v>
      </c>
      <c r="BJ14" s="23">
        <f>+BI14*(1-$B$16)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7">B17/(1+B14)^10</f>
        <v>0.86166723172218462</v>
      </c>
      <c r="D17" s="569">
        <f t="shared" si="7"/>
        <v>0.74247041822377302</v>
      </c>
      <c r="E17" s="569">
        <f t="shared" si="7"/>
        <v>0.63976242990649113</v>
      </c>
      <c r="F17" s="569">
        <f t="shared" si="7"/>
        <v>0.55126232193738434</v>
      </c>
      <c r="G17" s="569">
        <f t="shared" si="7"/>
        <v>0.4750046788965297</v>
      </c>
      <c r="H17" s="569">
        <f t="shared" si="7"/>
        <v>0.40929596671985796</v>
      </c>
      <c r="I17" s="569">
        <f t="shared" si="7"/>
        <v>0.35267692259855543</v>
      </c>
      <c r="J17" s="569">
        <f t="shared" si="7"/>
        <v>0.30389014758779642</v>
      </c>
      <c r="K17" s="569">
        <f t="shared" si="7"/>
        <v>0.26185218221962264</v>
      </c>
      <c r="L17" s="569">
        <f t="shared" si="7"/>
        <v>0.2256294449735953</v>
      </c>
      <c r="M17" s="569">
        <f t="shared" si="7"/>
        <v>0.19441749924541085</v>
      </c>
      <c r="N17" s="569">
        <f t="shared" si="7"/>
        <v>0.16752318837314309</v>
      </c>
      <c r="O17" s="569">
        <f t="shared" si="7"/>
        <v>0.14434924197476026</v>
      </c>
      <c r="P17" s="569">
        <f t="shared" si="7"/>
        <v>0.12438101173358745</v>
      </c>
      <c r="Q17" s="569">
        <f t="shared" si="7"/>
        <v>0.10717504205928487</v>
      </c>
      <c r="R17" s="569">
        <f t="shared" si="7"/>
        <v>9.234922180093269E-2</v>
      </c>
      <c r="S17" s="569">
        <f t="shared" si="7"/>
        <v>7.9574298300907689E-2</v>
      </c>
      <c r="T17" s="569">
        <f t="shared" si="7"/>
        <v>6.8566565333178467E-2</v>
      </c>
      <c r="U17" s="569">
        <f t="shared" si="7"/>
        <v>5.9081562539338203E-2</v>
      </c>
      <c r="V17" s="569">
        <f t="shared" si="7"/>
        <v>5.0908646439092674E-2</v>
      </c>
      <c r="W17" s="569">
        <f t="shared" si="7"/>
        <v>4.386631244789644E-2</v>
      </c>
      <c r="X17" s="569">
        <f t="shared" si="7"/>
        <v>3.7798164012839336E-2</v>
      </c>
      <c r="Y17" s="569">
        <f t="shared" si="7"/>
        <v>3.2569439349124374E-2</v>
      </c>
      <c r="Z17" s="569">
        <f t="shared" si="7"/>
        <v>2.8064018642703591E-2</v>
      </c>
      <c r="AA17" s="569">
        <f t="shared" si="7"/>
        <v>2.4181845254858184E-2</v>
      </c>
      <c r="AB17" s="569">
        <f t="shared" si="7"/>
        <v>2.0836703658687897E-2</v>
      </c>
      <c r="AC17" s="569">
        <f t="shared" si="7"/>
        <v>1.7954304759797118E-2</v>
      </c>
      <c r="AD17" s="569">
        <f t="shared" si="7"/>
        <v>1.5470636079870826E-2</v>
      </c>
      <c r="AE17" s="569">
        <f t="shared" si="7"/>
        <v>1.3330540163923646E-2</v>
      </c>
      <c r="AF17" s="569">
        <f t="shared" si="7"/>
        <v>1.1486489640409485E-2</v>
      </c>
      <c r="AG17" s="569">
        <f t="shared" si="7"/>
        <v>9.8975317306571921E-3</v>
      </c>
      <c r="AH17" s="569">
        <f t="shared" si="7"/>
        <v>8.5283787672378666E-3</v>
      </c>
      <c r="AI17" s="569">
        <f t="shared" ref="AI17:BI17" si="8">AH17/(1+AH14)^10</f>
        <v>7.3486245234441099E-3</v>
      </c>
      <c r="AJ17" s="569">
        <f t="shared" si="8"/>
        <v>6.3320689500818445E-3</v>
      </c>
      <c r="AK17" s="569">
        <f t="shared" si="8"/>
        <v>5.4561363232910227E-3</v>
      </c>
      <c r="AL17" s="569">
        <f t="shared" si="8"/>
        <v>4.7013738815890344E-3</v>
      </c>
      <c r="AM17" s="569">
        <f t="shared" si="8"/>
        <v>4.0510198178398049E-3</v>
      </c>
      <c r="AN17" s="569">
        <f t="shared" si="8"/>
        <v>3.4906310320897333E-3</v>
      </c>
      <c r="AO17" s="569">
        <f t="shared" si="8"/>
        <v>3.0077623783843128E-3</v>
      </c>
      <c r="AP17" s="569">
        <f t="shared" si="8"/>
        <v>2.591690282260545E-3</v>
      </c>
      <c r="AQ17" s="569">
        <f t="shared" si="8"/>
        <v>2.2331745909967313E-3</v>
      </c>
      <c r="AR17" s="569">
        <f t="shared" si="8"/>
        <v>1.9242533677764754E-3</v>
      </c>
      <c r="AS17" s="569">
        <f t="shared" si="8"/>
        <v>1.6580660725440464E-3</v>
      </c>
      <c r="AT17" s="569">
        <f t="shared" si="8"/>
        <v>1.4287012027415034E-3</v>
      </c>
      <c r="AU17" s="569">
        <f t="shared" si="8"/>
        <v>1.2310650103244268E-3</v>
      </c>
      <c r="AV17" s="569">
        <f t="shared" si="8"/>
        <v>1.0607683795162916E-3</v>
      </c>
      <c r="AW17" s="569">
        <f t="shared" si="8"/>
        <v>9.140293530762307E-4</v>
      </c>
      <c r="AX17" s="569">
        <f t="shared" si="8"/>
        <v>7.8758914237801497E-4</v>
      </c>
      <c r="AY17" s="569">
        <f t="shared" si="8"/>
        <v>6.7863975604731371E-4</v>
      </c>
      <c r="AZ17" s="569">
        <f t="shared" si="8"/>
        <v>5.8476163992990751E-4</v>
      </c>
      <c r="BA17" s="569">
        <f t="shared" si="8"/>
        <v>5.0386994349572826E-4</v>
      </c>
      <c r="BB17" s="569">
        <f t="shared" si="8"/>
        <v>4.3416821935997774E-4</v>
      </c>
      <c r="BC17" s="569">
        <f t="shared" si="8"/>
        <v>3.741085276776622E-4</v>
      </c>
      <c r="BD17" s="569">
        <f t="shared" si="8"/>
        <v>3.223570594076735E-4</v>
      </c>
      <c r="BE17" s="569">
        <f t="shared" si="8"/>
        <v>2.7776451500591384E-4</v>
      </c>
      <c r="BF17" s="569">
        <f t="shared" si="8"/>
        <v>2.3934058071580099E-4</v>
      </c>
      <c r="BG17" s="569">
        <f t="shared" si="8"/>
        <v>2.0623193562416432E-4</v>
      </c>
      <c r="BH17" s="569">
        <f t="shared" si="8"/>
        <v>1.7770330106198147E-4</v>
      </c>
      <c r="BI17" s="569">
        <f t="shared" si="8"/>
        <v>1.5312111149397154E-4</v>
      </c>
      <c r="BJ17" s="569">
        <f>BI17/(1+BI14)^10</f>
        <v>1.3193944425923443E-4</v>
      </c>
    </row>
    <row r="18" spans="1:62" ht="18" customHeight="1">
      <c r="A18" s="21" t="s">
        <v>125</v>
      </c>
      <c r="B18" s="29">
        <f>+Parameters!F45</f>
        <v>1.5</v>
      </c>
    </row>
    <row r="19" spans="1:62" ht="18" customHeight="1">
      <c r="A19" s="619" t="s">
        <v>42</v>
      </c>
      <c r="C19" s="23">
        <f t="shared" ref="C19:AH19" si="9">+LN(C20/B20)/10</f>
        <v>1.0565228382662587E-2</v>
      </c>
      <c r="D19" s="23">
        <f t="shared" si="9"/>
        <v>9.7796395350655645E-3</v>
      </c>
      <c r="E19" s="23">
        <f t="shared" si="9"/>
        <v>9.0688093505680717E-3</v>
      </c>
      <c r="F19" s="23">
        <f t="shared" si="9"/>
        <v>8.4256236017652992E-3</v>
      </c>
      <c r="G19" s="23">
        <f t="shared" si="9"/>
        <v>7.843645069501106E-3</v>
      </c>
      <c r="H19" s="23">
        <f t="shared" si="9"/>
        <v>7.3170491170148023E-3</v>
      </c>
      <c r="I19" s="23">
        <f t="shared" si="9"/>
        <v>6.8405653950189037E-3</v>
      </c>
      <c r="J19" s="23">
        <f t="shared" si="9"/>
        <v>6.4094250942719755E-3</v>
      </c>
      <c r="K19" s="23">
        <f t="shared" si="9"/>
        <v>6.0193132177328527E-3</v>
      </c>
      <c r="L19" s="23">
        <f t="shared" si="9"/>
        <v>5.6663253946200561E-3</v>
      </c>
      <c r="M19" s="37">
        <f t="shared" si="9"/>
        <v>5.3469288041565494E-3</v>
      </c>
      <c r="N19" s="23">
        <f t="shared" si="9"/>
        <v>5.0579268179120531E-3</v>
      </c>
      <c r="O19" s="23">
        <f t="shared" si="9"/>
        <v>4.7964270068713002E-3</v>
      </c>
      <c r="P19" s="23">
        <f t="shared" si="9"/>
        <v>4.5598121930323001E-3</v>
      </c>
      <c r="Q19" s="23">
        <f t="shared" si="9"/>
        <v>4.345714255809173E-3</v>
      </c>
      <c r="R19" s="23">
        <f t="shared" si="9"/>
        <v>4.1519904310853735E-3</v>
      </c>
      <c r="S19" s="23">
        <f t="shared" si="9"/>
        <v>3.976701865710244E-3</v>
      </c>
      <c r="T19" s="23">
        <f t="shared" si="9"/>
        <v>3.8180942128049717E-3</v>
      </c>
      <c r="U19" s="23">
        <f t="shared" si="9"/>
        <v>3.6745800736694223E-3</v>
      </c>
      <c r="V19" s="23">
        <f t="shared" si="9"/>
        <v>3.5447231105623588E-3</v>
      </c>
      <c r="W19" s="23">
        <f t="shared" si="9"/>
        <v>3.4272236713505711E-3</v>
      </c>
      <c r="X19" s="23">
        <f t="shared" si="9"/>
        <v>3.3209057821535172E-3</v>
      </c>
      <c r="Y19" s="23">
        <f t="shared" si="9"/>
        <v>3.2247053778014317E-3</v>
      </c>
      <c r="Z19" s="23">
        <f t="shared" si="9"/>
        <v>3.1376596523134104E-3</v>
      </c>
      <c r="AA19" s="23">
        <f t="shared" si="9"/>
        <v>3.058897422811826E-3</v>
      </c>
      <c r="AB19" s="23">
        <f t="shared" si="9"/>
        <v>2.9876304104308323E-3</v>
      </c>
      <c r="AC19" s="23">
        <f t="shared" si="9"/>
        <v>2.9231453509568793E-3</v>
      </c>
      <c r="AD19" s="23">
        <f t="shared" si="9"/>
        <v>2.8647968562405864E-3</v>
      </c>
      <c r="AE19" s="23">
        <f t="shared" si="9"/>
        <v>2.8120009549351976E-3</v>
      </c>
      <c r="AF19" s="23">
        <f t="shared" si="9"/>
        <v>2.7642292479151277E-3</v>
      </c>
      <c r="AG19" s="23">
        <f t="shared" si="9"/>
        <v>2.7210036198799725E-3</v>
      </c>
      <c r="AH19" s="23">
        <f t="shared" si="9"/>
        <v>2.6818914542156135E-3</v>
      </c>
      <c r="AI19" s="23">
        <f t="shared" ref="AI19:BI19" si="10">+LN(AI20/AH20)/10</f>
        <v>2.6465013032221005E-3</v>
      </c>
      <c r="AJ19" s="23">
        <f t="shared" si="10"/>
        <v>2.6144789703732166E-3</v>
      </c>
      <c r="AK19" s="23">
        <f t="shared" si="10"/>
        <v>2.5855039653987534E-3</v>
      </c>
      <c r="AL19" s="23">
        <f t="shared" si="10"/>
        <v>2.5592862967100689E-3</v>
      </c>
      <c r="AM19" s="23">
        <f t="shared" si="10"/>
        <v>2.5355635690668854E-3</v>
      </c>
      <c r="AN19" s="23">
        <f t="shared" si="10"/>
        <v>2.5140983574374644E-3</v>
      </c>
      <c r="AO19" s="23">
        <f t="shared" si="10"/>
        <v>2.4946758307691015E-3</v>
      </c>
      <c r="AP19" s="23">
        <f t="shared" si="10"/>
        <v>2.4771016018867416E-3</v>
      </c>
      <c r="AQ19" s="23">
        <f t="shared" si="10"/>
        <v>2.4611997820008801E-3</v>
      </c>
      <c r="AR19" s="23">
        <f t="shared" si="10"/>
        <v>2.4468112203532844E-3</v>
      </c>
      <c r="AS19" s="23">
        <f t="shared" si="10"/>
        <v>2.4337919113828254E-3</v>
      </c>
      <c r="AT19" s="23">
        <f t="shared" si="10"/>
        <v>2.4220115534693766E-3</v>
      </c>
      <c r="AU19" s="23">
        <f t="shared" si="10"/>
        <v>2.411352244831415E-3</v>
      </c>
      <c r="AV19" s="23">
        <f t="shared" si="10"/>
        <v>2.4017073035253944E-3</v>
      </c>
      <c r="AW19" s="23">
        <f t="shared" si="10"/>
        <v>2.3929801997369885E-3</v>
      </c>
      <c r="AX19" s="23">
        <f t="shared" si="10"/>
        <v>2.3850835896781089E-3</v>
      </c>
      <c r="AY19" s="23">
        <f t="shared" si="10"/>
        <v>2.3779384414212125E-3</v>
      </c>
      <c r="AZ19" s="23">
        <f t="shared" si="10"/>
        <v>2.3714732439209484E-3</v>
      </c>
      <c r="BA19" s="23">
        <f t="shared" si="10"/>
        <v>2.3656232913077417E-3</v>
      </c>
      <c r="BB19" s="23">
        <f t="shared" si="10"/>
        <v>2.360330035289578E-3</v>
      </c>
      <c r="BC19" s="23">
        <f t="shared" si="10"/>
        <v>2.3555404991810643E-3</v>
      </c>
      <c r="BD19" s="23">
        <f t="shared" si="10"/>
        <v>2.3512067476950502E-3</v>
      </c>
      <c r="BE19" s="23">
        <f t="shared" si="10"/>
        <v>2.3472854071900622E-3</v>
      </c>
      <c r="BF19" s="23">
        <f t="shared" si="10"/>
        <v>2.3437372315722629E-3</v>
      </c>
      <c r="BG19" s="23">
        <f t="shared" si="10"/>
        <v>2.3405267095075221E-3</v>
      </c>
      <c r="BH19" s="23">
        <f t="shared" si="10"/>
        <v>2.3376217090119392E-3</v>
      </c>
      <c r="BI19" s="23">
        <f t="shared" si="10"/>
        <v>2.3349931558640999E-3</v>
      </c>
      <c r="BJ19" s="23">
        <f>+LN(BJ20/BI20)/10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1">+F20*EXP(G22*10)</f>
        <v>17.918686921868161</v>
      </c>
      <c r="H20" s="37">
        <f t="shared" si="11"/>
        <v>19.278965316446531</v>
      </c>
      <c r="I20" s="37">
        <f t="shared" si="11"/>
        <v>20.643908242715053</v>
      </c>
      <c r="J20" s="37">
        <f t="shared" si="11"/>
        <v>22.010388060354106</v>
      </c>
      <c r="K20" s="37">
        <f t="shared" si="11"/>
        <v>23.375948658057251</v>
      </c>
      <c r="L20" s="37">
        <f t="shared" si="11"/>
        <v>24.738751790499059</v>
      </c>
      <c r="M20" s="37">
        <f t="shared" si="11"/>
        <v>26.09751765080463</v>
      </c>
      <c r="N20" s="37">
        <f t="shared" si="11"/>
        <v>27.451463147723469</v>
      </c>
      <c r="O20" s="37">
        <f t="shared" si="11"/>
        <v>28.800240531313538</v>
      </c>
      <c r="P20" s="37">
        <f t="shared" si="11"/>
        <v>30.143878291588365</v>
      </c>
      <c r="Q20" s="37">
        <f t="shared" si="11"/>
        <v>31.482725650975567</v>
      </c>
      <c r="R20" s="37">
        <f t="shared" si="11"/>
        <v>32.817401481769615</v>
      </c>
      <c r="S20" s="37">
        <f t="shared" si="11"/>
        <v>34.148748095159348</v>
      </c>
      <c r="T20" s="37">
        <f t="shared" si="11"/>
        <v>35.477790056236046</v>
      </c>
      <c r="U20" s="37">
        <f t="shared" si="11"/>
        <v>36.805697965566665</v>
      </c>
      <c r="V20" s="37">
        <f t="shared" si="11"/>
        <v>38.133756998465188</v>
      </c>
      <c r="W20" s="37">
        <f t="shared" si="11"/>
        <v>39.463339895042537</v>
      </c>
      <c r="X20" s="37">
        <f t="shared" si="11"/>
        <v>40.795884035994845</v>
      </c>
      <c r="Y20" s="37">
        <f t="shared" si="11"/>
        <v>42.132872211124621</v>
      </c>
      <c r="Z20" s="37">
        <f t="shared" si="11"/>
        <v>43.475816681690496</v>
      </c>
      <c r="AA20" s="37">
        <f t="shared" si="11"/>
        <v>44.826246147327517</v>
      </c>
      <c r="AB20" s="37">
        <f t="shared" si="11"/>
        <v>46.185695248337403</v>
      </c>
      <c r="AC20" s="37">
        <f t="shared" si="11"/>
        <v>47.555696260672882</v>
      </c>
      <c r="AD20" s="37">
        <f t="shared" si="11"/>
        <v>48.937772670969338</v>
      </c>
      <c r="AE20" s="37">
        <f t="shared" si="11"/>
        <v>50.333434350351439</v>
      </c>
      <c r="AF20" s="37">
        <f t="shared" si="11"/>
        <v>51.74417407693398</v>
      </c>
      <c r="AG20" s="37">
        <f t="shared" si="11"/>
        <v>53.171465186910709</v>
      </c>
      <c r="AH20" s="37">
        <f t="shared" si="11"/>
        <v>54.616760162222995</v>
      </c>
      <c r="AI20" s="37">
        <f t="shared" si="11"/>
        <v>56.081489988643355</v>
      </c>
      <c r="AJ20" s="37">
        <f t="shared" si="11"/>
        <v>57.567064141519332</v>
      </c>
      <c r="AK20" s="37">
        <f t="shared" si="11"/>
        <v>59.074871077371462</v>
      </c>
      <c r="AL20" s="37">
        <f t="shared" si="11"/>
        <v>60.606279128089206</v>
      </c>
      <c r="AM20" s="37">
        <f t="shared" si="11"/>
        <v>62.162637710751966</v>
      </c>
      <c r="AN20" s="37">
        <f t="shared" si="11"/>
        <v>63.74527878028546</v>
      </c>
      <c r="AO20" s="37">
        <f t="shared" si="11"/>
        <v>65.355518464434368</v>
      </c>
      <c r="AP20" s="37">
        <f t="shared" si="11"/>
        <v>66.994658831082532</v>
      </c>
      <c r="AQ20" s="37">
        <f t="shared" si="11"/>
        <v>68.663989746973215</v>
      </c>
      <c r="AR20" s="37">
        <f t="shared" si="11"/>
        <v>70.364790794554011</v>
      </c>
      <c r="AS20" s="37">
        <f t="shared" si="11"/>
        <v>72.098333220164605</v>
      </c>
      <c r="AT20" s="37">
        <f t="shared" si="11"/>
        <v>73.865881892253654</v>
      </c>
      <c r="AU20" s="37">
        <f t="shared" si="11"/>
        <v>75.668697252894589</v>
      </c>
      <c r="AV20" s="37">
        <f t="shared" si="11"/>
        <v>77.508037249692734</v>
      </c>
      <c r="AW20" s="37">
        <f t="shared" si="11"/>
        <v>79.385159238348834</v>
      </c>
      <c r="AX20" s="37">
        <f t="shared" si="11"/>
        <v>81.301321848762541</v>
      </c>
      <c r="AY20" s="37">
        <f t="shared" si="11"/>
        <v>83.257786809709557</v>
      </c>
      <c r="AZ20" s="37">
        <f t="shared" si="11"/>
        <v>85.255820728878362</v>
      </c>
      <c r="BA20" s="37">
        <f t="shared" si="11"/>
        <v>87.296696826472612</v>
      </c>
      <c r="BB20" s="37">
        <f t="shared" si="11"/>
        <v>89.381696621725283</v>
      </c>
      <c r="BC20" s="37">
        <f t="shared" si="11"/>
        <v>91.512111572577524</v>
      </c>
      <c r="BD20" s="37">
        <f t="shared" si="11"/>
        <v>93.689244669488247</v>
      </c>
      <c r="BE20" s="37">
        <f t="shared" si="11"/>
        <v>95.914411984892382</v>
      </c>
      <c r="BF20" s="37">
        <f t="shared" si="11"/>
        <v>98.188944180245926</v>
      </c>
      <c r="BG20" s="37">
        <f t="shared" si="11"/>
        <v>100.51418797290732</v>
      </c>
      <c r="BH20" s="37">
        <f t="shared" si="11"/>
        <v>102.89150756532679</v>
      </c>
      <c r="BI20" s="37">
        <f t="shared" si="11"/>
        <v>105.3222860391664</v>
      </c>
      <c r="BJ20" s="37">
        <f>+BI20*EXP(BJ22*10)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2">+G36*G40/$B38</f>
        <v>1.8663707499165138E-2</v>
      </c>
      <c r="H31" s="23">
        <f t="shared" si="12"/>
        <v>1.5933831515436044E-2</v>
      </c>
      <c r="I31" s="23">
        <f t="shared" si="12"/>
        <v>1.3728191372378592E-2</v>
      </c>
      <c r="J31" s="23">
        <f t="shared" si="12"/>
        <v>1.192609235079733E-2</v>
      </c>
      <c r="K31" s="23">
        <f t="shared" si="12"/>
        <v>1.0438406239983797E-2</v>
      </c>
      <c r="L31" s="23">
        <f t="shared" si="12"/>
        <v>9.1984681619856415E-3</v>
      </c>
      <c r="M31" s="37">
        <f t="shared" si="12"/>
        <v>8.1558159267703274E-3</v>
      </c>
      <c r="N31" s="23">
        <f t="shared" si="12"/>
        <v>7.2718229158853977E-3</v>
      </c>
      <c r="O31" s="23">
        <f t="shared" si="12"/>
        <v>6.5166110350828154E-3</v>
      </c>
      <c r="P31" s="23">
        <f t="shared" si="12"/>
        <v>5.8668410970316486E-3</v>
      </c>
      <c r="Q31" s="23">
        <f t="shared" si="12"/>
        <v>5.304112546143833E-3</v>
      </c>
      <c r="R31" s="23">
        <f t="shared" si="12"/>
        <v>4.8137915914113977E-3</v>
      </c>
      <c r="S31" s="23">
        <f t="shared" si="12"/>
        <v>4.384144061138049E-3</v>
      </c>
      <c r="T31" s="23">
        <f t="shared" si="12"/>
        <v>4.0056873982644422E-3</v>
      </c>
      <c r="U31" s="23">
        <f t="shared" si="12"/>
        <v>3.6707018977765733E-3</v>
      </c>
      <c r="V31" s="23">
        <f t="shared" si="12"/>
        <v>3.3728588049174385E-3</v>
      </c>
      <c r="W31" s="23">
        <f t="shared" si="12"/>
        <v>3.1069349762859401E-3</v>
      </c>
      <c r="X31" s="23">
        <f t="shared" si="12"/>
        <v>2.8685922308312826E-3</v>
      </c>
      <c r="Y31" s="23">
        <f t="shared" si="12"/>
        <v>2.6542054521038259E-3</v>
      </c>
      <c r="Z31" s="23">
        <f t="shared" si="12"/>
        <v>2.460727723962732E-3</v>
      </c>
      <c r="AA31" s="23">
        <f t="shared" si="12"/>
        <v>1.1857368359626257E-3</v>
      </c>
      <c r="AB31" s="23">
        <f t="shared" si="12"/>
        <v>5.7204718211086177E-4</v>
      </c>
      <c r="AC31" s="23">
        <f t="shared" si="12"/>
        <v>2.7627545305682012E-4</v>
      </c>
      <c r="AD31" s="23">
        <f t="shared" si="12"/>
        <v>1.3355894142979584E-4</v>
      </c>
      <c r="AE31" s="23">
        <f t="shared" si="12"/>
        <v>6.4622214138288203E-5</v>
      </c>
      <c r="AF31" s="23">
        <f t="shared" si="12"/>
        <v>3.129183831467825E-5</v>
      </c>
      <c r="AG31" s="23">
        <f t="shared" si="12"/>
        <v>1.5163053278039248E-5</v>
      </c>
      <c r="AH31" s="23">
        <f t="shared" si="12"/>
        <v>7.3522107951478284E-6</v>
      </c>
      <c r="AI31" s="23">
        <f t="shared" si="12"/>
        <v>3.5669529004910082E-6</v>
      </c>
      <c r="AJ31" s="23">
        <f t="shared" si="12"/>
        <v>1.7314107957273188E-6</v>
      </c>
      <c r="AK31" s="23">
        <f t="shared" si="12"/>
        <v>8.408215946186511E-7</v>
      </c>
      <c r="AL31" s="23">
        <f t="shared" si="12"/>
        <v>4.0849663522528102E-7</v>
      </c>
      <c r="AM31" s="23">
        <f t="shared" si="12"/>
        <v>1.9853446585135217E-7</v>
      </c>
      <c r="AN31" s="23">
        <f t="shared" si="12"/>
        <v>9.6522788792764826E-8</v>
      </c>
      <c r="AO31" s="23">
        <f t="shared" si="12"/>
        <v>4.6941361315799025E-8</v>
      </c>
      <c r="AP31" s="23">
        <f t="shared" si="12"/>
        <v>2.2834956115462011E-8</v>
      </c>
      <c r="AQ31" s="23">
        <f t="shared" si="12"/>
        <v>1.1110957760917431E-8</v>
      </c>
      <c r="AR31" s="23">
        <f t="shared" si="12"/>
        <v>5.4075300881224378E-9</v>
      </c>
      <c r="AS31" s="23">
        <f t="shared" si="12"/>
        <v>2.6322850183936107E-9</v>
      </c>
      <c r="AT31" s="23">
        <f t="shared" si="12"/>
        <v>1.2815771245848117E-9</v>
      </c>
      <c r="AU31" s="23">
        <f t="shared" si="12"/>
        <v>6.2406045376745475E-10</v>
      </c>
      <c r="AV31" s="23">
        <f t="shared" si="12"/>
        <v>3.039286568829026E-10</v>
      </c>
      <c r="AW31" s="23">
        <f t="shared" si="12"/>
        <v>1.4803806661664399E-10</v>
      </c>
      <c r="AX31" s="23">
        <f t="shared" si="12"/>
        <v>7.2115106151397948E-11</v>
      </c>
      <c r="AY31" s="23">
        <f t="shared" si="12"/>
        <v>3.5133795544022296E-11</v>
      </c>
      <c r="AZ31" s="23">
        <f t="shared" si="12"/>
        <v>1.7118482932310238E-11</v>
      </c>
      <c r="BA31" s="23">
        <f t="shared" si="12"/>
        <v>8.3414725017879887E-12</v>
      </c>
      <c r="BB31" s="23">
        <f t="shared" si="12"/>
        <v>4.0649357928457636E-12</v>
      </c>
      <c r="BC31" s="23">
        <f t="shared" si="12"/>
        <v>1.9810472101462494E-12</v>
      </c>
      <c r="BD31" s="23">
        <f t="shared" si="12"/>
        <v>9.6552408372736195E-13</v>
      </c>
      <c r="BE31" s="23">
        <f t="shared" si="12"/>
        <v>4.7060423668646318E-13</v>
      </c>
      <c r="BF31" s="23">
        <f t="shared" si="12"/>
        <v>2.2938792150091323E-13</v>
      </c>
      <c r="BG31" s="23">
        <f t="shared" si="12"/>
        <v>1.1181628335124762E-13</v>
      </c>
      <c r="BH31" s="23">
        <f t="shared" si="12"/>
        <v>5.4507639223193964E-14</v>
      </c>
      <c r="BI31" s="23">
        <f t="shared" si="12"/>
        <v>2.6572090628046823E-14</v>
      </c>
      <c r="BJ31" s="23">
        <f>+BJ36*BJ40/$B38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3">+IF(D4&gt;$B$37,0,$B$33*$B$32+(C36-$B$33*$B$32)*(1-$B$34))</f>
        <v>1.0344915000000001</v>
      </c>
      <c r="E36" s="515">
        <f t="shared" si="13"/>
        <v>0.98843692500000002</v>
      </c>
      <c r="F36" s="515">
        <f t="shared" si="13"/>
        <v>0.94468507874999996</v>
      </c>
      <c r="G36" s="515">
        <f t="shared" si="13"/>
        <v>0.90312082481249989</v>
      </c>
      <c r="H36" s="515">
        <f t="shared" si="13"/>
        <v>0.86363478357187484</v>
      </c>
      <c r="I36" s="515">
        <f t="shared" si="13"/>
        <v>0.8261230443932811</v>
      </c>
      <c r="J36" s="515">
        <f t="shared" si="13"/>
        <v>0.79048689217361701</v>
      </c>
      <c r="K36" s="515">
        <f t="shared" si="13"/>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14">+F40*EXP(G42*10)</f>
        <v>5.78642187865748E-2</v>
      </c>
      <c r="H40" s="33">
        <f t="shared" si="14"/>
        <v>5.1659253531568673E-2</v>
      </c>
      <c r="I40" s="33">
        <f t="shared" si="14"/>
        <v>4.6529310740738704E-2</v>
      </c>
      <c r="J40" s="33">
        <f t="shared" si="14"/>
        <v>4.2243658829573996E-2</v>
      </c>
      <c r="K40" s="33">
        <f t="shared" si="14"/>
        <v>3.8628443312433966E-2</v>
      </c>
      <c r="L40" s="33">
        <f t="shared" si="14"/>
        <v>3.5551062348952236E-2</v>
      </c>
      <c r="M40" s="37">
        <f t="shared" si="14"/>
        <v>3.2909227301059482E-2</v>
      </c>
      <c r="N40" s="33">
        <f t="shared" si="14"/>
        <v>3.0623197915775058E-2</v>
      </c>
      <c r="O40" s="33">
        <f t="shared" si="14"/>
        <v>2.863019956593213E-2</v>
      </c>
      <c r="P40" s="33">
        <f t="shared" si="14"/>
        <v>2.6880360554124828E-2</v>
      </c>
      <c r="Q40" s="33">
        <f t="shared" si="14"/>
        <v>2.5333721769992389E-2</v>
      </c>
      <c r="R40" s="33">
        <f t="shared" si="14"/>
        <v>2.395801191092297E-2</v>
      </c>
      <c r="S40" s="33">
        <f t="shared" si="14"/>
        <v>2.272697541899819E-2</v>
      </c>
      <c r="T40" s="33">
        <f t="shared" si="14"/>
        <v>2.161910372375651E-2</v>
      </c>
      <c r="U40" s="33">
        <f t="shared" si="14"/>
        <v>2.0616663742043358E-2</v>
      </c>
      <c r="V40" s="33">
        <f t="shared" si="14"/>
        <v>1.9704947569564264E-2</v>
      </c>
      <c r="W40" s="33">
        <f t="shared" si="14"/>
        <v>1.8871688259326152E-2</v>
      </c>
      <c r="X40" s="33">
        <f t="shared" si="14"/>
        <v>1.8106601387983014E-2</v>
      </c>
      <c r="Y40" s="33">
        <f t="shared" si="14"/>
        <v>1.740102267303047E-2</v>
      </c>
      <c r="Z40" s="33">
        <f t="shared" si="14"/>
        <v>1.674761950921461E-2</v>
      </c>
      <c r="AA40" s="33">
        <f t="shared" si="14"/>
        <v>1.6140159818074071E-2</v>
      </c>
      <c r="AB40" s="33">
        <f t="shared" si="14"/>
        <v>1.5573325653246808E-2</v>
      </c>
      <c r="AC40" s="33">
        <f t="shared" si="14"/>
        <v>1.5042561994889223E-2</v>
      </c>
      <c r="AD40" s="33">
        <f t="shared" si="14"/>
        <v>1.4543953392893634E-2</v>
      </c>
      <c r="AE40" s="33">
        <f t="shared" si="14"/>
        <v>1.4074122788205634E-2</v>
      </c>
      <c r="AF40" s="33">
        <f t="shared" si="14"/>
        <v>1.3630148102539942E-2</v>
      </c>
      <c r="AG40" s="33">
        <f t="shared" si="14"/>
        <v>1.3209493145657255E-2</v>
      </c>
      <c r="AH40" s="33">
        <f t="shared" si="14"/>
        <v>1.2809950123249991E-2</v>
      </c>
      <c r="AI40" s="33">
        <f t="shared" si="14"/>
        <v>1.2429591593708643E-2</v>
      </c>
      <c r="AJ40" s="33">
        <f t="shared" si="14"/>
        <v>1.2066730160000849E-2</v>
      </c>
      <c r="AK40" s="33">
        <f t="shared" si="14"/>
        <v>1.1719884524230239E-2</v>
      </c>
      <c r="AL40" s="33">
        <f t="shared" si="14"/>
        <v>1.1387750799973803E-2</v>
      </c>
      <c r="AM40" s="33">
        <f t="shared" si="14"/>
        <v>1.1069178188330827E-2</v>
      </c>
      <c r="AN40" s="33">
        <f t="shared" si="14"/>
        <v>1.0763148290651911E-2</v>
      </c>
      <c r="AO40" s="33">
        <f t="shared" si="14"/>
        <v>1.046875746393452E-2</v>
      </c>
      <c r="AP40" s="33">
        <f t="shared" si="14"/>
        <v>1.0185201731331214E-2</v>
      </c>
      <c r="AQ40" s="33">
        <f t="shared" si="14"/>
        <v>9.9117638458360163E-3</v>
      </c>
      <c r="AR40" s="33">
        <f t="shared" si="14"/>
        <v>9.6478021743999186E-3</v>
      </c>
      <c r="AS40" s="33">
        <f t="shared" si="14"/>
        <v>9.3927411258902267E-3</v>
      </c>
      <c r="AT40" s="33">
        <f t="shared" si="14"/>
        <v>9.1460628921057885E-3</v>
      </c>
      <c r="AU40" s="33">
        <f t="shared" si="14"/>
        <v>8.9073003085667918E-3</v>
      </c>
      <c r="AV40" s="33">
        <f t="shared" si="14"/>
        <v>8.6760306726442679E-3</v>
      </c>
      <c r="AW40" s="33">
        <f t="shared" si="14"/>
        <v>8.4518703820667014E-3</v>
      </c>
      <c r="AX40" s="33">
        <f t="shared" si="14"/>
        <v>8.234470277958485E-3</v>
      </c>
      <c r="AY40" s="33">
        <f t="shared" si="14"/>
        <v>8.0235115941381351E-3</v>
      </c>
      <c r="AZ40" s="33">
        <f t="shared" si="14"/>
        <v>7.8187024290813298E-3</v>
      </c>
      <c r="BA40" s="33">
        <f t="shared" si="14"/>
        <v>7.6197746692548895E-3</v>
      </c>
      <c r="BB40" s="33">
        <f t="shared" si="14"/>
        <v>7.4264813028717559E-3</v>
      </c>
      <c r="BC40" s="33">
        <f t="shared" si="14"/>
        <v>7.2385940718427497E-3</v>
      </c>
      <c r="BD40" s="33">
        <f t="shared" si="14"/>
        <v>7.0559014170836687E-3</v>
      </c>
      <c r="BE40" s="33">
        <f t="shared" si="14"/>
        <v>6.8782066786005182E-3</v>
      </c>
      <c r="BF40" s="33">
        <f t="shared" si="14"/>
        <v>6.7053265171050985E-3</v>
      </c>
      <c r="BG40" s="33">
        <f t="shared" si="14"/>
        <v>6.5370895284586556E-3</v>
      </c>
      <c r="BH40" s="33">
        <f t="shared" si="14"/>
        <v>6.373335026127352E-3</v>
      </c>
      <c r="BI40" s="33">
        <f t="shared" si="14"/>
        <v>6.2139119701628371E-3</v>
      </c>
      <c r="BJ40" s="33">
        <f>+BI40*EXP(BJ42*10)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15">D56*EXP(D58)</f>
        <v>372.61088410817069</v>
      </c>
      <c r="F56" s="46">
        <f t="shared" si="15"/>
        <v>389.05183333766468</v>
      </c>
      <c r="G56" s="46">
        <f t="shared" si="15"/>
        <v>398.75208457544323</v>
      </c>
      <c r="H56" s="46">
        <f t="shared" si="15"/>
        <v>404.15409826279222</v>
      </c>
      <c r="I56" s="46">
        <f t="shared" si="15"/>
        <v>409.62929464436934</v>
      </c>
      <c r="J56" s="46">
        <f t="shared" si="15"/>
        <v>415.17866514800949</v>
      </c>
      <c r="K56" s="46">
        <f t="shared" si="15"/>
        <v>420.80321463271696</v>
      </c>
      <c r="L56" s="29">
        <f t="shared" si="15"/>
        <v>425.18113453181383</v>
      </c>
      <c r="M56" s="36">
        <f t="shared" si="15"/>
        <v>428.2721572408945</v>
      </c>
      <c r="N56" s="29">
        <f t="shared" si="15"/>
        <v>431.38565136418453</v>
      </c>
      <c r="O56" s="29">
        <f t="shared" si="15"/>
        <v>434.52178026653235</v>
      </c>
      <c r="P56" s="29">
        <f t="shared" si="15"/>
        <v>437.68070850043199</v>
      </c>
      <c r="Q56" s="29">
        <f t="shared" si="15"/>
        <v>440.86260181465695</v>
      </c>
      <c r="R56" s="29">
        <f t="shared" si="15"/>
        <v>444.06762716295719</v>
      </c>
      <c r="S56" s="29">
        <f t="shared" si="15"/>
        <v>447.29595271281897</v>
      </c>
      <c r="T56" s="29">
        <f t="shared" si="15"/>
        <v>450.54774785428884</v>
      </c>
      <c r="U56" s="29">
        <f t="shared" si="15"/>
        <v>453.82318320886139</v>
      </c>
      <c r="V56" s="29">
        <f t="shared" si="15"/>
        <v>456.55901188204848</v>
      </c>
      <c r="W56" s="29">
        <f t="shared" si="15"/>
        <v>458.74521657842882</v>
      </c>
      <c r="X56" s="29">
        <f t="shared" si="15"/>
        <v>460.94188978128932</v>
      </c>
      <c r="Y56" s="29">
        <f t="shared" si="15"/>
        <v>463.14908161842828</v>
      </c>
      <c r="Z56" s="29">
        <f t="shared" si="15"/>
        <v>465.36684245767776</v>
      </c>
      <c r="AA56" s="29">
        <f t="shared" si="15"/>
        <v>467.59522290805313</v>
      </c>
      <c r="AB56" s="44">
        <f t="shared" si="15"/>
        <v>469.83427382090792</v>
      </c>
      <c r="AC56" s="44">
        <f t="shared" si="15"/>
        <v>472.08404629109424</v>
      </c>
      <c r="AD56" s="44">
        <f t="shared" si="15"/>
        <v>474.34459165812876</v>
      </c>
      <c r="AE56" s="44">
        <f t="shared" si="15"/>
        <v>476.6159615073642</v>
      </c>
      <c r="AF56" s="44">
        <f t="shared" si="15"/>
        <v>477.75572180074039</v>
      </c>
      <c r="AG56" s="44">
        <f t="shared" si="15"/>
        <v>477.75572180074039</v>
      </c>
      <c r="AH56" s="44">
        <f t="shared" si="15"/>
        <v>477.75572180074039</v>
      </c>
      <c r="AI56" s="29">
        <f t="shared" si="15"/>
        <v>477.75572180074039</v>
      </c>
      <c r="AJ56" s="29">
        <f t="shared" si="15"/>
        <v>477.75572180074039</v>
      </c>
      <c r="AK56" s="29">
        <f t="shared" si="15"/>
        <v>477.75572180074039</v>
      </c>
      <c r="AL56" s="29">
        <f t="shared" si="15"/>
        <v>477.75572180074039</v>
      </c>
      <c r="AM56" s="29">
        <f t="shared" si="15"/>
        <v>477.75572180074039</v>
      </c>
      <c r="AN56" s="29">
        <f t="shared" si="15"/>
        <v>477.75572180074039</v>
      </c>
      <c r="AO56" s="29">
        <f t="shared" si="15"/>
        <v>477.75572180074039</v>
      </c>
      <c r="AP56" s="29">
        <f t="shared" si="15"/>
        <v>477.75572180074039</v>
      </c>
      <c r="AQ56" s="29">
        <f t="shared" si="15"/>
        <v>477.75572180074039</v>
      </c>
      <c r="AR56" s="29">
        <f t="shared" si="15"/>
        <v>477.75572180074039</v>
      </c>
      <c r="AS56" s="29">
        <f t="shared" si="15"/>
        <v>477.75572180074039</v>
      </c>
      <c r="AT56" s="29">
        <f t="shared" si="15"/>
        <v>477.75572180074039</v>
      </c>
      <c r="AU56" s="29">
        <f t="shared" si="15"/>
        <v>477.75572180074039</v>
      </c>
      <c r="AV56" s="29">
        <f t="shared" si="15"/>
        <v>477.75572180074039</v>
      </c>
      <c r="AW56" s="29">
        <f t="shared" si="15"/>
        <v>477.75572180074039</v>
      </c>
      <c r="AX56" s="29">
        <f t="shared" si="15"/>
        <v>477.75572180074039</v>
      </c>
      <c r="AY56" s="29">
        <f t="shared" si="15"/>
        <v>477.75572180074039</v>
      </c>
      <c r="AZ56" s="29">
        <f t="shared" si="15"/>
        <v>477.75572180074039</v>
      </c>
      <c r="BA56" s="29">
        <f t="shared" si="15"/>
        <v>477.75572180074039</v>
      </c>
      <c r="BB56" s="29">
        <f t="shared" si="15"/>
        <v>477.75572180074039</v>
      </c>
      <c r="BC56" s="29">
        <f t="shared" si="15"/>
        <v>477.75572180074039</v>
      </c>
      <c r="BD56" s="29">
        <f t="shared" si="15"/>
        <v>477.75572180074039</v>
      </c>
      <c r="BE56" s="29">
        <f t="shared" si="15"/>
        <v>477.75572180074039</v>
      </c>
      <c r="BF56" s="29">
        <f t="shared" si="15"/>
        <v>477.75572180074039</v>
      </c>
      <c r="BG56" s="29">
        <f t="shared" si="15"/>
        <v>477.75572180074039</v>
      </c>
      <c r="BH56" s="29">
        <f t="shared" si="15"/>
        <v>477.75572180074039</v>
      </c>
      <c r="BI56" s="29">
        <f t="shared" si="15"/>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L59" si="16">+C64/C61</f>
        <v>1.365695550359932E-3</v>
      </c>
      <c r="D59" s="23">
        <f t="shared" si="16"/>
        <v>2.1504842228379272E-3</v>
      </c>
      <c r="E59" s="23">
        <f t="shared" si="16"/>
        <v>3.2880916799279385E-3</v>
      </c>
      <c r="F59" s="23">
        <f t="shared" si="16"/>
        <v>4.7776305400081386E-3</v>
      </c>
      <c r="G59" s="23">
        <f t="shared" si="16"/>
        <v>6.5926508052631056E-3</v>
      </c>
      <c r="H59" s="23">
        <f t="shared" si="16"/>
        <v>8.6888565932132199E-3</v>
      </c>
      <c r="I59" s="23">
        <f t="shared" si="16"/>
        <v>1.1020435804790141E-2</v>
      </c>
      <c r="J59" s="23">
        <f t="shared" si="16"/>
        <v>1.3549404197544407E-2</v>
      </c>
      <c r="K59" s="23">
        <f t="shared" si="16"/>
        <v>1.626718171983579E-2</v>
      </c>
      <c r="L59" s="23">
        <f t="shared" si="16"/>
        <v>1.9148539086066341E-2</v>
      </c>
    </row>
    <row r="60" spans="1:62" ht="18" customHeight="1">
      <c r="A60" s="625" t="s">
        <v>123</v>
      </c>
      <c r="B60" s="23"/>
      <c r="D60" s="45"/>
      <c r="H60" s="33"/>
    </row>
    <row r="61" spans="1:62" s="45" customFormat="1" ht="18" customHeight="1">
      <c r="A61" s="626" t="s">
        <v>124</v>
      </c>
      <c r="B61" s="45">
        <f t="shared" ref="B61:G61" si="17">B20*B74^$B7*(B56/1000)^(1-$B7)</f>
        <v>12.397900201983997</v>
      </c>
      <c r="C61" s="45">
        <f t="shared" si="17"/>
        <v>15.973315131118055</v>
      </c>
      <c r="D61" s="45">
        <f t="shared" si="17"/>
        <v>20.699508929379874</v>
      </c>
      <c r="E61" s="45">
        <f t="shared" si="17"/>
        <v>25.594789268009315</v>
      </c>
      <c r="F61" s="45">
        <f t="shared" si="17"/>
        <v>30.652531072828612</v>
      </c>
      <c r="G61" s="45">
        <f t="shared" si="17"/>
        <v>35.659639204491029</v>
      </c>
      <c r="H61" s="45">
        <f>H20*H74^$B7*(H56/1000)^(1-$B7)</f>
        <v>40.645457692382621</v>
      </c>
      <c r="I61" s="45">
        <f t="shared" ref="I61:BI61" si="18">I20*I74^$B7*(I56/1000)^(1-$B7)</f>
        <v>45.90838185928483</v>
      </c>
      <c r="J61" s="45">
        <f t="shared" si="18"/>
        <v>51.470125209794652</v>
      </c>
      <c r="K61" s="45">
        <f t="shared" si="18"/>
        <v>57.351521955731947</v>
      </c>
      <c r="L61" s="45">
        <f t="shared" si="18"/>
        <v>63.364799039156168</v>
      </c>
      <c r="M61" s="45">
        <f t="shared" si="18"/>
        <v>69.300369153981976</v>
      </c>
      <c r="N61" s="45">
        <f t="shared" si="18"/>
        <v>76.298340143163628</v>
      </c>
      <c r="O61" s="45">
        <f t="shared" si="18"/>
        <v>83.056305749492608</v>
      </c>
      <c r="P61" s="45">
        <f t="shared" si="18"/>
        <v>89.748353900720701</v>
      </c>
      <c r="Q61" s="45">
        <f t="shared" si="18"/>
        <v>96.472975181366564</v>
      </c>
      <c r="R61" s="45">
        <f t="shared" si="18"/>
        <v>103.28667507710932</v>
      </c>
      <c r="S61" s="45">
        <f t="shared" si="18"/>
        <v>110.22275557158572</v>
      </c>
      <c r="T61" s="45">
        <f t="shared" si="18"/>
        <v>117.30188955643912</v>
      </c>
      <c r="U61" s="45">
        <f t="shared" si="18"/>
        <v>124.53809051667093</v>
      </c>
      <c r="V61" s="45">
        <f t="shared" si="18"/>
        <v>131.8282215142022</v>
      </c>
      <c r="W61" s="45">
        <f t="shared" si="18"/>
        <v>139.1380613407687</v>
      </c>
      <c r="X61" s="45">
        <f t="shared" si="18"/>
        <v>146.56568435041214</v>
      </c>
      <c r="Y61" s="45">
        <f t="shared" si="18"/>
        <v>154.13201323599952</v>
      </c>
      <c r="Z61" s="45">
        <f t="shared" si="18"/>
        <v>161.85255902024778</v>
      </c>
      <c r="AA61" s="45">
        <f t="shared" si="18"/>
        <v>169.74040568385678</v>
      </c>
      <c r="AB61" s="45">
        <f t="shared" si="18"/>
        <v>177.8098761900097</v>
      </c>
      <c r="AC61" s="45">
        <f t="shared" si="18"/>
        <v>186.08558190855376</v>
      </c>
      <c r="AD61" s="45">
        <f t="shared" si="18"/>
        <v>194.66750232856748</v>
      </c>
      <c r="AE61" s="45">
        <f t="shared" si="18"/>
        <v>203.56053032539711</v>
      </c>
      <c r="AF61" s="45">
        <f t="shared" si="18"/>
        <v>212.40742241434563</v>
      </c>
      <c r="AG61" s="45">
        <f t="shared" si="18"/>
        <v>221.08541680615838</v>
      </c>
      <c r="AH61" s="45">
        <f t="shared" si="18"/>
        <v>229.88152629594347</v>
      </c>
      <c r="AI61" s="45">
        <f t="shared" si="18"/>
        <v>238.83782236156796</v>
      </c>
      <c r="AJ61" s="45">
        <f t="shared" si="18"/>
        <v>247.97945852437289</v>
      </c>
      <c r="AK61" s="45">
        <f t="shared" si="18"/>
        <v>257.32347603677363</v>
      </c>
      <c r="AL61" s="45">
        <f t="shared" si="18"/>
        <v>266.88316881744709</v>
      </c>
      <c r="AM61" s="45">
        <f t="shared" si="18"/>
        <v>276.67028392790314</v>
      </c>
      <c r="AN61" s="45">
        <f t="shared" si="18"/>
        <v>286.69608449268992</v>
      </c>
      <c r="AO61" s="45">
        <f t="shared" si="18"/>
        <v>296.97182949509568</v>
      </c>
      <c r="AP61" s="45">
        <f t="shared" si="18"/>
        <v>307.50896536710059</v>
      </c>
      <c r="AQ61" s="45">
        <f t="shared" si="18"/>
        <v>318.31918301894314</v>
      </c>
      <c r="AR61" s="45">
        <f t="shared" si="18"/>
        <v>329.41441808670493</v>
      </c>
      <c r="AS61" s="45">
        <f t="shared" si="18"/>
        <v>340.80683213425533</v>
      </c>
      <c r="AT61" s="45">
        <f t="shared" si="18"/>
        <v>352.50879189105035</v>
      </c>
      <c r="AU61" s="45">
        <f t="shared" si="18"/>
        <v>364.53285329037385</v>
      </c>
      <c r="AV61" s="45">
        <f t="shared" si="18"/>
        <v>376.89175216581509</v>
      </c>
      <c r="AW61" s="45">
        <f t="shared" si="18"/>
        <v>389.59840131786217</v>
      </c>
      <c r="AX61" s="45">
        <f t="shared" si="18"/>
        <v>402.66589287558929</v>
      </c>
      <c r="AY61" s="45">
        <f t="shared" si="18"/>
        <v>416.1075047235127</v>
      </c>
      <c r="AZ61" s="45">
        <f t="shared" si="18"/>
        <v>429.93670987414998</v>
      </c>
      <c r="BA61" s="45">
        <f t="shared" si="18"/>
        <v>444.16718786507244</v>
      </c>
      <c r="BB61" s="45">
        <f t="shared" si="18"/>
        <v>458.81283746483155</v>
      </c>
      <c r="BC61" s="45">
        <f t="shared" si="18"/>
        <v>473.88779015293665</v>
      </c>
      <c r="BD61" s="45">
        <f t="shared" si="18"/>
        <v>489.40642398590808</v>
      </c>
      <c r="BE61" s="45">
        <f t="shared" si="18"/>
        <v>505.38337757523732</v>
      </c>
      <c r="BF61" s="45">
        <f t="shared" si="18"/>
        <v>521.83356398857279</v>
      </c>
      <c r="BG61" s="45">
        <f t="shared" si="18"/>
        <v>538.77218444814071</v>
      </c>
      <c r="BH61" s="45">
        <f t="shared" si="18"/>
        <v>556.2147417454247</v>
      </c>
      <c r="BI61" s="45">
        <f t="shared" si="18"/>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19">+B62+B50/100</f>
        <v>9.7419147517077546E-4</v>
      </c>
      <c r="C63" s="64">
        <f t="shared" si="19"/>
        <v>1.365695550359932E-3</v>
      </c>
      <c r="D63" s="64">
        <f t="shared" si="19"/>
        <v>2.1504842228379272E-3</v>
      </c>
      <c r="E63" s="64">
        <f t="shared" si="19"/>
        <v>3.2880916799279385E-3</v>
      </c>
      <c r="F63" s="64">
        <f t="shared" si="19"/>
        <v>4.7776305400081395E-3</v>
      </c>
      <c r="G63" s="64">
        <f t="shared" si="19"/>
        <v>6.5926508052631056E-3</v>
      </c>
      <c r="H63" s="64">
        <f t="shared" si="19"/>
        <v>8.6888565932132199E-3</v>
      </c>
      <c r="I63" s="64">
        <f t="shared" ref="I63:BJ63" si="20">+I62+I50/100</f>
        <v>1.1020435804790141E-2</v>
      </c>
      <c r="J63" s="64">
        <f t="shared" si="20"/>
        <v>1.3549404197544407E-2</v>
      </c>
      <c r="K63" s="64">
        <f t="shared" si="20"/>
        <v>1.626718171983579E-2</v>
      </c>
      <c r="L63" s="64">
        <f t="shared" si="20"/>
        <v>1.9148539086066341E-2</v>
      </c>
      <c r="M63" s="64">
        <f t="shared" si="20"/>
        <v>2.2100170061795026E-2</v>
      </c>
      <c r="N63" s="64">
        <f t="shared" si="20"/>
        <v>2.5118817628358655E-2</v>
      </c>
      <c r="O63" s="64">
        <f t="shared" si="20"/>
        <v>2.8217436892945598E-2</v>
      </c>
      <c r="P63" s="64">
        <f t="shared" si="20"/>
        <v>3.1394491265923814E-2</v>
      </c>
      <c r="Q63" s="64">
        <f t="shared" si="20"/>
        <v>3.4650196430042732E-2</v>
      </c>
      <c r="R63" s="64">
        <f t="shared" si="20"/>
        <v>3.7984277429813848E-2</v>
      </c>
      <c r="S63" s="64">
        <f t="shared" si="20"/>
        <v>4.1396214338924819E-2</v>
      </c>
      <c r="T63" s="64">
        <f t="shared" si="20"/>
        <v>4.4885156785843268E-2</v>
      </c>
      <c r="U63" s="64">
        <f t="shared" si="20"/>
        <v>4.8449589398195846E-2</v>
      </c>
      <c r="V63" s="64">
        <f t="shared" si="20"/>
        <v>5.2089717289590332E-2</v>
      </c>
      <c r="W63" s="64">
        <f t="shared" si="20"/>
        <v>5.5807963342138098E-2</v>
      </c>
      <c r="X63" s="64">
        <f t="shared" si="20"/>
        <v>5.9605373324501144E-2</v>
      </c>
      <c r="Y63" s="64">
        <f t="shared" si="20"/>
        <v>6.347738322465718E-2</v>
      </c>
      <c r="Z63" s="64">
        <f t="shared" si="20"/>
        <v>6.7409687729579712E-2</v>
      </c>
      <c r="AA63" s="64">
        <f t="shared" si="20"/>
        <v>7.1323849423707661E-2</v>
      </c>
      <c r="AB63" s="64">
        <f t="shared" si="20"/>
        <v>7.438211483486977E-2</v>
      </c>
      <c r="AC63" s="64">
        <f t="shared" si="20"/>
        <v>7.6107253650635864E-2</v>
      </c>
      <c r="AD63" s="64">
        <f t="shared" si="20"/>
        <v>7.7060086690821358E-2</v>
      </c>
      <c r="AE63" s="64">
        <f t="shared" si="20"/>
        <v>7.762563698243069E-2</v>
      </c>
      <c r="AF63" s="64">
        <f t="shared" si="20"/>
        <v>7.8053383096684248E-2</v>
      </c>
      <c r="AG63" s="64">
        <f t="shared" si="20"/>
        <v>7.8489899747917535E-2</v>
      </c>
      <c r="AH63" s="64">
        <f t="shared" si="20"/>
        <v>7.902184840632849E-2</v>
      </c>
      <c r="AI63" s="64">
        <f t="shared" si="20"/>
        <v>7.9704195509082254E-2</v>
      </c>
      <c r="AJ63" s="64">
        <f t="shared" si="20"/>
        <v>8.0560344124126895E-2</v>
      </c>
      <c r="AK63" s="64">
        <f t="shared" si="20"/>
        <v>8.1597209844000262E-2</v>
      </c>
      <c r="AL63" s="64">
        <f t="shared" si="20"/>
        <v>8.2812057307638853E-2</v>
      </c>
      <c r="AM63" s="64">
        <f t="shared" si="20"/>
        <v>8.419687742808489E-2</v>
      </c>
      <c r="AN63" s="64">
        <f t="shared" si="20"/>
        <v>8.5741134793587678E-2</v>
      </c>
      <c r="AO63" s="64">
        <f t="shared" si="20"/>
        <v>8.7433447283373059E-2</v>
      </c>
      <c r="AP63" s="64">
        <f t="shared" si="20"/>
        <v>8.9262575354872226E-2</v>
      </c>
      <c r="AQ63" s="64">
        <f t="shared" si="20"/>
        <v>9.1217971020307764E-2</v>
      </c>
      <c r="AR63" s="64">
        <f t="shared" si="20"/>
        <v>9.3290050429764348E-2</v>
      </c>
      <c r="AS63" s="64">
        <f t="shared" si="20"/>
        <v>9.5470296622629541E-2</v>
      </c>
      <c r="AT63" s="64">
        <f t="shared" si="20"/>
        <v>9.7751261159898489E-2</v>
      </c>
      <c r="AU63" s="64">
        <f t="shared" si="20"/>
        <v>0.1001265085332689</v>
      </c>
      <c r="AV63" s="64">
        <f t="shared" si="20"/>
        <v>0.10259053105361005</v>
      </c>
      <c r="AW63" s="64">
        <f t="shared" si="20"/>
        <v>0.10513865139960026</v>
      </c>
      <c r="AX63" s="64">
        <f t="shared" si="20"/>
        <v>0.10776692320279643</v>
      </c>
      <c r="AY63" s="64">
        <f t="shared" si="20"/>
        <v>0.11047203567252596</v>
      </c>
      <c r="AZ63" s="64">
        <f t="shared" si="20"/>
        <v>0.11325122547981087</v>
      </c>
      <c r="BA63" s="64">
        <f t="shared" si="20"/>
        <v>0.11610219737193511</v>
      </c>
      <c r="BB63" s="64">
        <f t="shared" si="20"/>
        <v>0.11902305391648049</v>
      </c>
      <c r="BC63" s="64">
        <f t="shared" si="20"/>
        <v>0.12201223413837034</v>
      </c>
      <c r="BD63" s="64">
        <f t="shared" si="20"/>
        <v>0.12506846045980843</v>
      </c>
      <c r="BE63" s="64">
        <f t="shared" si="20"/>
        <v>0.12819069317852955</v>
      </c>
      <c r="BF63" s="64">
        <f t="shared" si="20"/>
        <v>0.13137809165719364</v>
      </c>
      <c r="BG63" s="64">
        <f t="shared" si="20"/>
        <v>0.13462998140195934</v>
      </c>
      <c r="BH63" s="64">
        <f t="shared" si="20"/>
        <v>0.13794582625254098</v>
      </c>
      <c r="BI63" s="64">
        <f t="shared" si="20"/>
        <v>0.14132520497084478</v>
      </c>
      <c r="BJ63" s="64">
        <f t="shared" si="20"/>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AH65" si="21">+C61-C64</f>
        <v>15.95150044571899</v>
      </c>
      <c r="D65" s="45">
        <f t="shared" si="21"/>
        <v>20.65499496200675</v>
      </c>
      <c r="E65" s="45">
        <f t="shared" si="21"/>
        <v>25.510631254367663</v>
      </c>
      <c r="F65" s="45">
        <f t="shared" si="21"/>
        <v>30.506084604246517</v>
      </c>
      <c r="G65" s="45">
        <f t="shared" si="21"/>
        <v>35.424547655374148</v>
      </c>
      <c r="H65" s="45">
        <f t="shared" si="21"/>
        <v>40.29229513932799</v>
      </c>
      <c r="I65" s="45">
        <f t="shared" si="21"/>
        <v>45.402451484102791</v>
      </c>
      <c r="J65" s="45">
        <f t="shared" si="21"/>
        <v>50.772735679228923</v>
      </c>
      <c r="K65" s="45">
        <f t="shared" si="21"/>
        <v>56.418574326168901</v>
      </c>
      <c r="L65" s="45">
        <f t="shared" si="21"/>
        <v>62.151455708074145</v>
      </c>
      <c r="M65" s="45">
        <f t="shared" si="21"/>
        <v>67.768819210333803</v>
      </c>
      <c r="N65" s="45">
        <f t="shared" si="21"/>
        <v>74.381816051761021</v>
      </c>
      <c r="O65" s="45">
        <f t="shared" si="21"/>
        <v>80.712669683445114</v>
      </c>
      <c r="P65" s="45">
        <f t="shared" si="21"/>
        <v>86.930749988053492</v>
      </c>
      <c r="Q65" s="45">
        <f t="shared" si="21"/>
        <v>93.130167641141583</v>
      </c>
      <c r="R65" s="45">
        <f t="shared" si="21"/>
        <v>99.363405356177381</v>
      </c>
      <c r="S65" s="45">
        <f t="shared" si="21"/>
        <v>105.65995075691751</v>
      </c>
      <c r="T65" s="45">
        <f t="shared" si="21"/>
        <v>112.03677585242285</v>
      </c>
      <c r="U65" s="45">
        <f t="shared" si="21"/>
        <v>118.5042711667033</v>
      </c>
      <c r="V65" s="45">
        <f t="shared" si="21"/>
        <v>124.96132672473892</v>
      </c>
      <c r="W65" s="45">
        <f t="shared" si="21"/>
        <v>131.37304951396919</v>
      </c>
      <c r="X65" s="45">
        <f t="shared" si="21"/>
        <v>137.82958201814978</v>
      </c>
      <c r="Y65" s="45">
        <f t="shared" si="21"/>
        <v>144.34811636464045</v>
      </c>
      <c r="Z65" s="45">
        <f t="shared" si="21"/>
        <v>150.94212855848065</v>
      </c>
      <c r="AA65" s="45">
        <f t="shared" si="21"/>
        <v>157.63386654778358</v>
      </c>
      <c r="AB65" s="45">
        <f t="shared" si="21"/>
        <v>164.58400156053898</v>
      </c>
      <c r="AC65" s="45">
        <f t="shared" si="21"/>
        <v>171.92311932560563</v>
      </c>
      <c r="AD65" s="45">
        <f t="shared" si="21"/>
        <v>179.66640772335316</v>
      </c>
      <c r="AE65" s="45">
        <f t="shared" si="21"/>
        <v>187.75901449453229</v>
      </c>
      <c r="AF65" s="45">
        <f t="shared" si="21"/>
        <v>195.82830450019861</v>
      </c>
      <c r="AG65" s="45">
        <f t="shared" si="21"/>
        <v>203.73244460547045</v>
      </c>
      <c r="AH65" s="45">
        <f t="shared" si="21"/>
        <v>211.71586317374249</v>
      </c>
      <c r="AI65" s="45">
        <f t="shared" ref="AI65:BJ65" si="22">+AI61-AI64</f>
        <v>219.80144587329505</v>
      </c>
      <c r="AJ65" s="45">
        <f t="shared" si="22"/>
        <v>228.00214801016477</v>
      </c>
      <c r="AK65" s="45">
        <f t="shared" si="22"/>
        <v>236.32659836508816</v>
      </c>
      <c r="AL65" s="45">
        <f t="shared" si="22"/>
        <v>244.78202454722765</v>
      </c>
      <c r="AM65" s="45">
        <f t="shared" si="22"/>
        <v>253.37550994444911</v>
      </c>
      <c r="AN65" s="45">
        <f t="shared" si="22"/>
        <v>262.11443686793621</v>
      </c>
      <c r="AO65" s="45">
        <f t="shared" si="22"/>
        <v>271.00655869696726</v>
      </c>
      <c r="AP65" s="45">
        <f t="shared" si="22"/>
        <v>280.05992317460249</v>
      </c>
      <c r="AQ65" s="45">
        <f t="shared" si="22"/>
        <v>289.28275300827124</v>
      </c>
      <c r="AR65" s="45">
        <f t="shared" si="22"/>
        <v>298.68333041263912</v>
      </c>
      <c r="AS65" s="45">
        <f t="shared" si="22"/>
        <v>308.26990278142597</v>
      </c>
      <c r="AT65" s="45">
        <f t="shared" si="22"/>
        <v>318.05061291649281</v>
      </c>
      <c r="AU65" s="45">
        <f t="shared" si="22"/>
        <v>328.03345144843473</v>
      </c>
      <c r="AV65" s="45">
        <f t="shared" si="22"/>
        <v>338.22622716639194</v>
      </c>
      <c r="AW65" s="45">
        <f t="shared" si="22"/>
        <v>348.63655082262278</v>
      </c>
      <c r="AX65" s="45">
        <f t="shared" si="22"/>
        <v>359.27182853084844</v>
      </c>
      <c r="AY65" s="45">
        <f t="shared" si="22"/>
        <v>370.13926163053566</v>
      </c>
      <c r="AZ65" s="45">
        <f t="shared" si="22"/>
        <v>381.24585061904418</v>
      </c>
      <c r="BA65" s="45">
        <f t="shared" si="22"/>
        <v>392.59840137637485</v>
      </c>
      <c r="BB65" s="45">
        <f t="shared" si="22"/>
        <v>404.20353240484008</v>
      </c>
      <c r="BC65" s="45">
        <f t="shared" si="22"/>
        <v>416.06768218775949</v>
      </c>
      <c r="BD65" s="45">
        <f t="shared" si="22"/>
        <v>428.19711605616885</v>
      </c>
      <c r="BE65" s="45">
        <f t="shared" si="22"/>
        <v>440.59793216059342</v>
      </c>
      <c r="BF65" s="45">
        <f t="shared" si="22"/>
        <v>453.27606629410508</v>
      </c>
      <c r="BG65" s="45">
        <f t="shared" si="22"/>
        <v>466.23729541788873</v>
      </c>
      <c r="BH65" s="45">
        <f t="shared" si="22"/>
        <v>479.48723981295018</v>
      </c>
      <c r="BI65" s="45">
        <f t="shared" si="22"/>
        <v>493.03136383030079</v>
      </c>
      <c r="BJ65" s="45">
        <f t="shared" si="22"/>
        <v>491.63271637119311</v>
      </c>
    </row>
    <row r="66" spans="1:166" s="33" customFormat="1" ht="18" customHeight="1">
      <c r="A66" s="59" t="s">
        <v>159</v>
      </c>
      <c r="B66" s="33">
        <f t="shared" ref="B66:AG66" si="23">(B31*(B103)^$B38)</f>
        <v>2.0724583164411879E-11</v>
      </c>
      <c r="C66" s="33">
        <f t="shared" si="23"/>
        <v>1.6121951332555377E-11</v>
      </c>
      <c r="D66" s="33">
        <f t="shared" si="23"/>
        <v>1.4095331115475851E-11</v>
      </c>
      <c r="E66" s="33">
        <f t="shared" si="23"/>
        <v>1.2488907933478096E-11</v>
      </c>
      <c r="F66" s="33">
        <f t="shared" si="23"/>
        <v>1.1198949605654323E-11</v>
      </c>
      <c r="G66" s="33">
        <f t="shared" si="23"/>
        <v>1.0150896592790773E-11</v>
      </c>
      <c r="H66" s="33">
        <f t="shared" si="23"/>
        <v>9.2902969476142992E-12</v>
      </c>
      <c r="I66" s="33">
        <f t="shared" si="23"/>
        <v>8.5768775131565886E-12</v>
      </c>
      <c r="J66" s="33">
        <f t="shared" si="23"/>
        <v>7.9810286666996719E-12</v>
      </c>
      <c r="K66" s="33">
        <f t="shared" si="23"/>
        <v>7.48369698386384E-12</v>
      </c>
      <c r="L66" s="33">
        <f t="shared" si="23"/>
        <v>7.0855405018154143E-12</v>
      </c>
      <c r="M66" s="37">
        <f t="shared" si="23"/>
        <v>6.8460357081240834E-12</v>
      </c>
      <c r="N66" s="33">
        <f t="shared" si="23"/>
        <v>7.0191215773427902E-12</v>
      </c>
      <c r="O66" s="33">
        <f t="shared" si="23"/>
        <v>8.5291970172728692E-12</v>
      </c>
      <c r="P66" s="33">
        <f t="shared" si="23"/>
        <v>1.4882963946407081E-11</v>
      </c>
      <c r="Q66" s="33">
        <f t="shared" si="23"/>
        <v>4.1021735104671872E-11</v>
      </c>
      <c r="R66" s="33">
        <f t="shared" si="23"/>
        <v>1.5303404105928958E-10</v>
      </c>
      <c r="S66" s="33">
        <f t="shared" si="23"/>
        <v>6.2848345871664189E-10</v>
      </c>
      <c r="T66" s="33">
        <f t="shared" si="23"/>
        <v>2.5434646248498755E-9</v>
      </c>
      <c r="U66" s="33">
        <f t="shared" si="23"/>
        <v>9.7424507668680865E-9</v>
      </c>
      <c r="V66" s="33">
        <f t="shared" si="23"/>
        <v>3.4916809361947002E-8</v>
      </c>
      <c r="W66" s="33">
        <f t="shared" si="23"/>
        <v>1.1733254501419666E-7</v>
      </c>
      <c r="X66" s="33">
        <f t="shared" si="23"/>
        <v>3.7129748887274266E-7</v>
      </c>
      <c r="Y66" s="33">
        <f t="shared" si="23"/>
        <v>1.1071007445451016E-6</v>
      </c>
      <c r="Z66" s="33">
        <f t="shared" si="23"/>
        <v>3.1048255127590988E-6</v>
      </c>
      <c r="AA66" s="33">
        <f t="shared" si="23"/>
        <v>1.1748530129810508E-5</v>
      </c>
      <c r="AB66" s="33">
        <f t="shared" si="23"/>
        <v>5.7204718211086177E-4</v>
      </c>
      <c r="AC66" s="33">
        <f t="shared" si="23"/>
        <v>2.7627545305682012E-4</v>
      </c>
      <c r="AD66" s="33">
        <f t="shared" si="23"/>
        <v>1.3355894142979584E-4</v>
      </c>
      <c r="AE66" s="33">
        <f t="shared" si="23"/>
        <v>6.4622214138288203E-5</v>
      </c>
      <c r="AF66" s="33">
        <f t="shared" si="23"/>
        <v>3.129183831467825E-5</v>
      </c>
      <c r="AG66" s="33">
        <f t="shared" si="23"/>
        <v>1.5163053278039248E-5</v>
      </c>
      <c r="AH66" s="33">
        <f t="shared" ref="AH66:BI66" si="24">(AH31*(AH103)^$B38)</f>
        <v>7.3522107951478284E-6</v>
      </c>
      <c r="AI66" s="33">
        <f t="shared" si="24"/>
        <v>3.5669529004910082E-6</v>
      </c>
      <c r="AJ66" s="33">
        <f t="shared" si="24"/>
        <v>1.7314107957273188E-6</v>
      </c>
      <c r="AK66" s="33">
        <f t="shared" si="24"/>
        <v>8.408215946186511E-7</v>
      </c>
      <c r="AL66" s="33">
        <f t="shared" si="24"/>
        <v>4.0849663522528102E-7</v>
      </c>
      <c r="AM66" s="33">
        <f t="shared" si="24"/>
        <v>1.9853446585135217E-7</v>
      </c>
      <c r="AN66" s="33">
        <f t="shared" si="24"/>
        <v>9.6522788792764826E-8</v>
      </c>
      <c r="AO66" s="33">
        <f t="shared" si="24"/>
        <v>4.6941361315799025E-8</v>
      </c>
      <c r="AP66" s="33">
        <f t="shared" si="24"/>
        <v>2.2834956115462011E-8</v>
      </c>
      <c r="AQ66" s="33">
        <f t="shared" si="24"/>
        <v>1.1110957760917431E-8</v>
      </c>
      <c r="AR66" s="33">
        <f t="shared" si="24"/>
        <v>5.4075300881224378E-9</v>
      </c>
      <c r="AS66" s="33">
        <f t="shared" si="24"/>
        <v>2.6322850183936107E-9</v>
      </c>
      <c r="AT66" s="33">
        <f t="shared" si="24"/>
        <v>1.2815771245848117E-9</v>
      </c>
      <c r="AU66" s="33">
        <f t="shared" si="24"/>
        <v>6.2406045376745475E-10</v>
      </c>
      <c r="AV66" s="33">
        <f t="shared" si="24"/>
        <v>3.039286568829026E-10</v>
      </c>
      <c r="AW66" s="33">
        <f t="shared" si="24"/>
        <v>1.4803806661664399E-10</v>
      </c>
      <c r="AX66" s="33">
        <f t="shared" si="24"/>
        <v>7.2115106151397948E-11</v>
      </c>
      <c r="AY66" s="33">
        <f t="shared" si="24"/>
        <v>3.5133795544022296E-11</v>
      </c>
      <c r="AZ66" s="33">
        <f t="shared" si="24"/>
        <v>1.7118482932310238E-11</v>
      </c>
      <c r="BA66" s="33">
        <f t="shared" si="24"/>
        <v>8.3414725017879887E-12</v>
      </c>
      <c r="BB66" s="33">
        <f t="shared" si="24"/>
        <v>4.0649357928457636E-12</v>
      </c>
      <c r="BC66" s="33">
        <f t="shared" si="24"/>
        <v>1.9810472101462494E-12</v>
      </c>
      <c r="BD66" s="33">
        <f t="shared" si="24"/>
        <v>9.6552408372736195E-13</v>
      </c>
      <c r="BE66" s="33">
        <f t="shared" si="24"/>
        <v>4.7060423668646318E-13</v>
      </c>
      <c r="BF66" s="33">
        <f t="shared" si="24"/>
        <v>2.2938792150091323E-13</v>
      </c>
      <c r="BG66" s="33">
        <f t="shared" si="24"/>
        <v>1.1181628335124762E-13</v>
      </c>
      <c r="BH66" s="33">
        <f t="shared" si="24"/>
        <v>5.4507639223193964E-14</v>
      </c>
      <c r="BI66" s="33">
        <f t="shared" si="24"/>
        <v>2.6572090628046823E-14</v>
      </c>
      <c r="BJ66" s="33">
        <f>(BJ31*(BJ103)^$B38)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25">+D61*D66</f>
        <v>2.9176643228735838E-10</v>
      </c>
      <c r="E67" s="23">
        <f t="shared" si="25"/>
        <v>3.1965096674494157E-10</v>
      </c>
      <c r="F67" s="23">
        <f t="shared" si="25"/>
        <v>3.4327615077036084E-10</v>
      </c>
      <c r="G67" s="23">
        <f t="shared" si="25"/>
        <v>3.6197731010101626E-10</v>
      </c>
      <c r="H67" s="23">
        <f t="shared" si="25"/>
        <v>3.7760837153392841E-10</v>
      </c>
      <c r="I67" s="23">
        <f t="shared" si="25"/>
        <v>3.937505680343059E-10</v>
      </c>
      <c r="J67" s="23">
        <f t="shared" si="25"/>
        <v>4.1078454477799256E-10</v>
      </c>
      <c r="K67" s="23">
        <f t="shared" si="25"/>
        <v>4.2920141188011195E-10</v>
      </c>
      <c r="L67" s="23">
        <f t="shared" si="25"/>
        <v>4.4897384998133548E-10</v>
      </c>
      <c r="M67" s="37">
        <f t="shared" si="25"/>
        <v>4.7443280181434142E-10</v>
      </c>
      <c r="N67" s="23">
        <f t="shared" si="25"/>
        <v>5.3554732561431938E-10</v>
      </c>
      <c r="O67" s="23">
        <f t="shared" si="25"/>
        <v>7.0840359526427577E-10</v>
      </c>
      <c r="P67" s="23">
        <f t="shared" si="25"/>
        <v>1.3357215153538096E-9</v>
      </c>
      <c r="Q67" s="23">
        <f t="shared" si="25"/>
        <v>3.9574888326496027E-9</v>
      </c>
      <c r="R67" s="23">
        <f t="shared" si="25"/>
        <v>1.5806377274627848E-8</v>
      </c>
      <c r="S67" s="23">
        <f t="shared" si="25"/>
        <v>6.9273178650909203E-8</v>
      </c>
      <c r="T67" s="23">
        <f t="shared" si="25"/>
        <v>2.9835320651484998E-7</v>
      </c>
      <c r="U67" s="23">
        <f t="shared" si="25"/>
        <v>1.2133062154584279E-6</v>
      </c>
      <c r="V67" s="23">
        <f t="shared" si="25"/>
        <v>4.6030208791359181E-6</v>
      </c>
      <c r="W67" s="23">
        <f t="shared" si="25"/>
        <v>1.6325422845453798E-5</v>
      </c>
      <c r="X67" s="23">
        <f t="shared" si="25"/>
        <v>5.4419470554223064E-5</v>
      </c>
      <c r="Y67" s="23">
        <f t="shared" si="25"/>
        <v>1.7063966661181053E-4</v>
      </c>
      <c r="Z67" s="23">
        <f t="shared" si="25"/>
        <v>5.0252395455141312E-4</v>
      </c>
      <c r="AA67" s="23">
        <f t="shared" si="25"/>
        <v>1.9942002704230501E-3</v>
      </c>
      <c r="AB67" s="23">
        <f t="shared" si="25"/>
        <v>0.10171563862597627</v>
      </c>
      <c r="AC67" s="23">
        <f t="shared" si="25"/>
        <v>5.14108784491277E-2</v>
      </c>
      <c r="AD67" s="23">
        <f t="shared" si="25"/>
        <v>2.5999585541785789E-2</v>
      </c>
      <c r="AE67" s="23">
        <f t="shared" si="25"/>
        <v>1.3154532180791321E-2</v>
      </c>
      <c r="AF67" s="23">
        <f t="shared" si="25"/>
        <v>6.6466187190272683E-3</v>
      </c>
      <c r="AG67" s="23">
        <f t="shared" si="25"/>
        <v>3.3523299540292933E-3</v>
      </c>
      <c r="AH67" s="23">
        <f t="shared" si="25"/>
        <v>1.6901374392380951E-3</v>
      </c>
      <c r="AI67" s="23">
        <f t="shared" si="25"/>
        <v>8.5192326321955106E-4</v>
      </c>
      <c r="AJ67" s="23">
        <f t="shared" si="25"/>
        <v>4.2935431160771409E-4</v>
      </c>
      <c r="AK67" s="23">
        <f t="shared" si="25"/>
        <v>2.1636313545405427E-4</v>
      </c>
      <c r="AL67" s="23">
        <f t="shared" si="25"/>
        <v>1.0902087646018778E-4</v>
      </c>
      <c r="AM67" s="23">
        <f t="shared" si="25"/>
        <v>5.4928587036568193E-5</v>
      </c>
      <c r="AN67" s="23">
        <f t="shared" si="25"/>
        <v>2.7672705611200568E-5</v>
      </c>
      <c r="AO67" s="23">
        <f t="shared" si="25"/>
        <v>1.3940261948943148E-5</v>
      </c>
      <c r="AP67" s="23">
        <f t="shared" si="25"/>
        <v>7.0219537292688695E-6</v>
      </c>
      <c r="AQ67" s="23">
        <f t="shared" si="25"/>
        <v>3.5368309970132225E-6</v>
      </c>
      <c r="AR67" s="23">
        <f t="shared" si="25"/>
        <v>1.781318377265201E-6</v>
      </c>
      <c r="AS67" s="23">
        <f t="shared" si="25"/>
        <v>8.9710071839318646E-7</v>
      </c>
      <c r="AT67" s="23">
        <f t="shared" si="25"/>
        <v>4.5176720390259809E-7</v>
      </c>
      <c r="AU67" s="23">
        <f t="shared" si="25"/>
        <v>2.2749053783753572E-7</v>
      </c>
      <c r="AV67" s="23">
        <f t="shared" si="25"/>
        <v>1.1454820402599998E-7</v>
      </c>
      <c r="AW67" s="23">
        <f t="shared" si="25"/>
        <v>5.7675394088031676E-8</v>
      </c>
      <c r="AX67" s="23">
        <f t="shared" si="25"/>
        <v>2.9038293608270558E-8</v>
      </c>
      <c r="AY67" s="23">
        <f t="shared" si="25"/>
        <v>1.4619435995289187E-8</v>
      </c>
      <c r="AZ67" s="23">
        <f t="shared" si="25"/>
        <v>7.3598642299542555E-9</v>
      </c>
      <c r="BA67" s="23">
        <f t="shared" si="25"/>
        <v>3.7050083837730012E-9</v>
      </c>
      <c r="BB67" s="23">
        <f t="shared" si="25"/>
        <v>1.8650447252279195E-9</v>
      </c>
      <c r="BC67" s="23">
        <f t="shared" si="25"/>
        <v>9.3879408460484643E-10</v>
      </c>
      <c r="BD67" s="23">
        <f t="shared" si="25"/>
        <v>4.7253368908927871E-10</v>
      </c>
      <c r="BE67" s="23">
        <f t="shared" si="25"/>
        <v>2.378355586378212E-10</v>
      </c>
      <c r="BF67" s="23">
        <f t="shared" si="25"/>
        <v>1.1970231661275252E-10</v>
      </c>
      <c r="BG67" s="23">
        <f t="shared" si="25"/>
        <v>6.0243503238023951E-11</v>
      </c>
      <c r="BH67" s="23">
        <f t="shared" si="25"/>
        <v>3.031795247368161E-11</v>
      </c>
      <c r="BI67" s="23">
        <f t="shared" si="25"/>
        <v>1.5257084697438162E-11</v>
      </c>
      <c r="BJ67" s="23">
        <f>+BJ61*BJ66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26">+G65-G67</f>
        <v>35.424547655012169</v>
      </c>
      <c r="H68" s="23">
        <f t="shared" si="26"/>
        <v>40.292295138950379</v>
      </c>
      <c r="I68" s="23">
        <f t="shared" si="26"/>
        <v>45.402451483709044</v>
      </c>
      <c r="J68" s="23">
        <f t="shared" si="26"/>
        <v>50.772735678818137</v>
      </c>
      <c r="K68" s="23">
        <f t="shared" si="26"/>
        <v>56.418574325739698</v>
      </c>
      <c r="L68" s="23">
        <f t="shared" si="26"/>
        <v>62.151455707625175</v>
      </c>
      <c r="M68" s="37">
        <f t="shared" si="26"/>
        <v>67.768819209859373</v>
      </c>
      <c r="N68" s="23">
        <f t="shared" si="26"/>
        <v>74.381816051225471</v>
      </c>
      <c r="O68" s="23">
        <f t="shared" si="26"/>
        <v>80.712669682736717</v>
      </c>
      <c r="P68" s="23">
        <f t="shared" si="26"/>
        <v>86.930749986717771</v>
      </c>
      <c r="Q68" s="23">
        <f t="shared" si="26"/>
        <v>93.130167637184087</v>
      </c>
      <c r="R68" s="23">
        <f t="shared" si="26"/>
        <v>99.363405340371003</v>
      </c>
      <c r="S68" s="23">
        <f t="shared" si="26"/>
        <v>105.65995068764433</v>
      </c>
      <c r="T68" s="23">
        <f t="shared" si="26"/>
        <v>112.03677555406965</v>
      </c>
      <c r="U68" s="23">
        <f t="shared" si="26"/>
        <v>118.50426995339708</v>
      </c>
      <c r="V68" s="23">
        <f t="shared" si="26"/>
        <v>124.96132212171804</v>
      </c>
      <c r="W68" s="23">
        <f t="shared" si="26"/>
        <v>131.37303318854634</v>
      </c>
      <c r="X68" s="23">
        <f t="shared" si="26"/>
        <v>137.82952759867922</v>
      </c>
      <c r="Y68" s="23">
        <f t="shared" si="26"/>
        <v>144.34794572497384</v>
      </c>
      <c r="Z68" s="23">
        <f t="shared" si="26"/>
        <v>150.94162603452611</v>
      </c>
      <c r="AA68" s="23">
        <f t="shared" si="26"/>
        <v>157.63187234751317</v>
      </c>
      <c r="AB68" s="23">
        <f t="shared" si="26"/>
        <v>164.48228592191299</v>
      </c>
      <c r="AC68" s="23">
        <f t="shared" si="26"/>
        <v>171.87170844715649</v>
      </c>
      <c r="AD68" s="23">
        <f t="shared" si="26"/>
        <v>179.64040813781136</v>
      </c>
      <c r="AE68" s="23">
        <f t="shared" si="26"/>
        <v>187.74585996235152</v>
      </c>
      <c r="AF68" s="23">
        <f t="shared" si="26"/>
        <v>195.82165788147958</v>
      </c>
      <c r="AG68" s="23">
        <f t="shared" si="26"/>
        <v>203.72909227551642</v>
      </c>
      <c r="AH68" s="23">
        <f t="shared" si="26"/>
        <v>211.71417303630327</v>
      </c>
      <c r="AI68" s="23">
        <f t="shared" si="26"/>
        <v>219.80059395003184</v>
      </c>
      <c r="AJ68" s="23">
        <f t="shared" si="26"/>
        <v>228.00171865585315</v>
      </c>
      <c r="AK68" s="23">
        <f t="shared" si="26"/>
        <v>236.32638200195271</v>
      </c>
      <c r="AL68" s="23">
        <f t="shared" si="26"/>
        <v>244.78191552635118</v>
      </c>
      <c r="AM68" s="23">
        <f t="shared" si="26"/>
        <v>253.37545501586206</v>
      </c>
      <c r="AN68" s="23">
        <f t="shared" si="26"/>
        <v>262.11440919523062</v>
      </c>
      <c r="AO68" s="23">
        <f t="shared" si="26"/>
        <v>271.0065447567053</v>
      </c>
      <c r="AP68" s="23">
        <f t="shared" si="26"/>
        <v>280.05991615264878</v>
      </c>
      <c r="AQ68" s="23">
        <f t="shared" si="26"/>
        <v>289.28274947144024</v>
      </c>
      <c r="AR68" s="23">
        <f t="shared" si="26"/>
        <v>298.68332863132076</v>
      </c>
      <c r="AS68" s="23">
        <f t="shared" si="26"/>
        <v>308.26990188432524</v>
      </c>
      <c r="AT68" s="23">
        <f t="shared" si="26"/>
        <v>318.05061246472559</v>
      </c>
      <c r="AU68" s="23">
        <f t="shared" si="26"/>
        <v>328.03345122094419</v>
      </c>
      <c r="AV68" s="23">
        <f t="shared" si="26"/>
        <v>338.22622705184375</v>
      </c>
      <c r="AW68" s="23">
        <f t="shared" si="26"/>
        <v>348.6365507649474</v>
      </c>
      <c r="AX68" s="23">
        <f t="shared" si="26"/>
        <v>359.27182850181015</v>
      </c>
      <c r="AY68" s="23">
        <f t="shared" si="26"/>
        <v>370.13926161591621</v>
      </c>
      <c r="AZ68" s="23">
        <f t="shared" si="26"/>
        <v>381.24585061168432</v>
      </c>
      <c r="BA68" s="23">
        <f t="shared" si="26"/>
        <v>392.59840137266985</v>
      </c>
      <c r="BB68" s="23">
        <f t="shared" si="26"/>
        <v>404.20353240297504</v>
      </c>
      <c r="BC68" s="23">
        <f t="shared" si="26"/>
        <v>416.06768218682072</v>
      </c>
      <c r="BD68" s="23">
        <f t="shared" si="26"/>
        <v>428.19711605569631</v>
      </c>
      <c r="BE68" s="23">
        <f t="shared" si="26"/>
        <v>440.59793216035558</v>
      </c>
      <c r="BF68" s="23">
        <f t="shared" si="26"/>
        <v>453.27606629398537</v>
      </c>
      <c r="BG68" s="23">
        <f t="shared" si="26"/>
        <v>466.23729541782848</v>
      </c>
      <c r="BH68" s="23">
        <f t="shared" si="26"/>
        <v>479.48723981291988</v>
      </c>
      <c r="BI68" s="23">
        <f t="shared" si="26"/>
        <v>493.03136383028556</v>
      </c>
      <c r="BJ68" s="23">
        <f>+BJ65-BJ67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27">+B71+B43</f>
        <v>1.6614140194193698</v>
      </c>
      <c r="C70" s="45">
        <f t="shared" si="27"/>
        <v>1.6230895636787737</v>
      </c>
      <c r="D70" s="45">
        <f t="shared" si="27"/>
        <v>1.7927116912107415</v>
      </c>
      <c r="E70" s="45">
        <f t="shared" si="27"/>
        <v>1.9149538778767672</v>
      </c>
      <c r="F70" s="45">
        <f t="shared" si="27"/>
        <v>2.0053836777383345</v>
      </c>
      <c r="G70" s="45">
        <f t="shared" si="27"/>
        <v>2.0624036283691511</v>
      </c>
      <c r="H70" s="45">
        <f t="shared" si="27"/>
        <v>2.0986567014636957</v>
      </c>
      <c r="I70" s="45">
        <f t="shared" si="27"/>
        <v>2.1349828761043188</v>
      </c>
      <c r="J70" s="45">
        <f t="shared" si="27"/>
        <v>2.1731363207063579</v>
      </c>
      <c r="K70" s="45">
        <f t="shared" si="27"/>
        <v>2.2141989874785355</v>
      </c>
      <c r="L70" s="45">
        <f t="shared" si="27"/>
        <v>2.2514329664162473</v>
      </c>
      <c r="M70" s="37">
        <f t="shared" si="27"/>
        <v>2.279313579974898</v>
      </c>
      <c r="N70" s="45">
        <f t="shared" si="27"/>
        <v>2.3350905503198418</v>
      </c>
      <c r="O70" s="45">
        <f t="shared" si="27"/>
        <v>2.3763203158253505</v>
      </c>
      <c r="P70" s="45">
        <f t="shared" si="27"/>
        <v>2.4104142871395609</v>
      </c>
      <c r="Q70" s="45">
        <f t="shared" si="27"/>
        <v>2.4409213423741418</v>
      </c>
      <c r="R70" s="45">
        <f t="shared" si="27"/>
        <v>2.4693464799393805</v>
      </c>
      <c r="S70" s="45">
        <f t="shared" si="27"/>
        <v>2.496020925166933</v>
      </c>
      <c r="T70" s="45">
        <f t="shared" si="27"/>
        <v>2.5204436140056599</v>
      </c>
      <c r="U70" s="45">
        <f t="shared" si="27"/>
        <v>2.5413742992210335</v>
      </c>
      <c r="V70" s="45">
        <f t="shared" si="27"/>
        <v>2.5545917802866183</v>
      </c>
      <c r="W70" s="45">
        <f t="shared" si="27"/>
        <v>2.5566436015623659</v>
      </c>
      <c r="X70" s="45">
        <f t="shared" si="27"/>
        <v>2.5453346328388409</v>
      </c>
      <c r="Y70" s="45">
        <f t="shared" si="27"/>
        <v>2.5155543711882054</v>
      </c>
      <c r="Z70" s="45">
        <f t="shared" si="27"/>
        <v>2.4607796889831031</v>
      </c>
      <c r="AA70" s="45">
        <f t="shared" si="27"/>
        <v>2.2124352441199608</v>
      </c>
      <c r="AB70" s="45">
        <f t="shared" si="27"/>
        <v>0</v>
      </c>
      <c r="AC70" s="45">
        <f t="shared" si="27"/>
        <v>0</v>
      </c>
      <c r="AD70" s="45">
        <f t="shared" si="27"/>
        <v>0</v>
      </c>
      <c r="AE70" s="45">
        <f t="shared" si="27"/>
        <v>0</v>
      </c>
      <c r="AF70" s="45">
        <f t="shared" si="27"/>
        <v>0</v>
      </c>
      <c r="AG70" s="45">
        <f t="shared" si="27"/>
        <v>0</v>
      </c>
      <c r="AH70" s="45">
        <f t="shared" ref="AH70:BI70" si="28">+AH71+AH43</f>
        <v>0</v>
      </c>
      <c r="AI70" s="45">
        <f t="shared" si="28"/>
        <v>0</v>
      </c>
      <c r="AJ70" s="45">
        <f t="shared" si="28"/>
        <v>0</v>
      </c>
      <c r="AK70" s="45">
        <f t="shared" si="28"/>
        <v>0</v>
      </c>
      <c r="AL70" s="45">
        <f t="shared" si="28"/>
        <v>0</v>
      </c>
      <c r="AM70" s="45">
        <f t="shared" si="28"/>
        <v>0</v>
      </c>
      <c r="AN70" s="45">
        <f t="shared" si="28"/>
        <v>0</v>
      </c>
      <c r="AO70" s="45">
        <f t="shared" si="28"/>
        <v>0</v>
      </c>
      <c r="AP70" s="45">
        <f t="shared" si="28"/>
        <v>0</v>
      </c>
      <c r="AQ70" s="45">
        <f t="shared" si="28"/>
        <v>0</v>
      </c>
      <c r="AR70" s="45">
        <f t="shared" si="28"/>
        <v>0</v>
      </c>
      <c r="AS70" s="45">
        <f t="shared" si="28"/>
        <v>0</v>
      </c>
      <c r="AT70" s="45">
        <f t="shared" si="28"/>
        <v>0</v>
      </c>
      <c r="AU70" s="45">
        <f t="shared" si="28"/>
        <v>0</v>
      </c>
      <c r="AV70" s="45">
        <f t="shared" si="28"/>
        <v>0</v>
      </c>
      <c r="AW70" s="45">
        <f t="shared" si="28"/>
        <v>0</v>
      </c>
      <c r="AX70" s="45">
        <f t="shared" si="28"/>
        <v>0</v>
      </c>
      <c r="AY70" s="45">
        <f t="shared" si="28"/>
        <v>0</v>
      </c>
      <c r="AZ70" s="45">
        <f t="shared" si="28"/>
        <v>0</v>
      </c>
      <c r="BA70" s="45">
        <f t="shared" si="28"/>
        <v>0</v>
      </c>
      <c r="BB70" s="45">
        <f t="shared" si="28"/>
        <v>0</v>
      </c>
      <c r="BC70" s="45">
        <f t="shared" si="28"/>
        <v>0</v>
      </c>
      <c r="BD70" s="45">
        <f t="shared" si="28"/>
        <v>0</v>
      </c>
      <c r="BE70" s="45">
        <f t="shared" si="28"/>
        <v>0</v>
      </c>
      <c r="BF70" s="45">
        <f t="shared" si="28"/>
        <v>0</v>
      </c>
      <c r="BG70" s="45">
        <f t="shared" si="28"/>
        <v>0</v>
      </c>
      <c r="BH70" s="45">
        <f t="shared" si="28"/>
        <v>0</v>
      </c>
      <c r="BI70" s="45">
        <f t="shared" si="28"/>
        <v>0</v>
      </c>
    </row>
    <row r="71" spans="1:166" s="45" customFormat="1" ht="18" customHeight="1">
      <c r="A71" s="43" t="s">
        <v>1</v>
      </c>
      <c r="B71" s="46">
        <f t="shared" ref="B71:AG71" si="29">+B102</f>
        <v>1.6614140194193698</v>
      </c>
      <c r="C71" s="46">
        <f t="shared" si="29"/>
        <v>1.6230895636787737</v>
      </c>
      <c r="D71" s="46">
        <f t="shared" si="29"/>
        <v>1.7927116912107415</v>
      </c>
      <c r="E71" s="46">
        <f t="shared" si="29"/>
        <v>1.9149538778767672</v>
      </c>
      <c r="F71" s="46">
        <f t="shared" si="29"/>
        <v>2.0053836777383345</v>
      </c>
      <c r="G71" s="46">
        <f t="shared" si="29"/>
        <v>2.0624036283691511</v>
      </c>
      <c r="H71" s="46">
        <f t="shared" si="29"/>
        <v>2.0986567014636957</v>
      </c>
      <c r="I71" s="46">
        <f t="shared" si="29"/>
        <v>2.1349828761043188</v>
      </c>
      <c r="J71" s="46">
        <f t="shared" si="29"/>
        <v>2.1731363207063579</v>
      </c>
      <c r="K71" s="46">
        <f t="shared" si="29"/>
        <v>2.2141989874785355</v>
      </c>
      <c r="L71" s="46">
        <f t="shared" si="29"/>
        <v>2.2514329664162473</v>
      </c>
      <c r="M71" s="36">
        <f t="shared" si="29"/>
        <v>2.279313579974898</v>
      </c>
      <c r="N71" s="46">
        <f t="shared" si="29"/>
        <v>2.3350905503198418</v>
      </c>
      <c r="O71" s="46">
        <f t="shared" si="29"/>
        <v>2.3763203158253505</v>
      </c>
      <c r="P71" s="46">
        <f t="shared" si="29"/>
        <v>2.4104142871395609</v>
      </c>
      <c r="Q71" s="46">
        <f t="shared" si="29"/>
        <v>2.4409213423741418</v>
      </c>
      <c r="R71" s="46">
        <f t="shared" si="29"/>
        <v>2.4693464799393805</v>
      </c>
      <c r="S71" s="46">
        <f t="shared" si="29"/>
        <v>2.496020925166933</v>
      </c>
      <c r="T71" s="46">
        <f t="shared" si="29"/>
        <v>2.5204436140056599</v>
      </c>
      <c r="U71" s="46">
        <f t="shared" si="29"/>
        <v>2.5413742992210335</v>
      </c>
      <c r="V71" s="46">
        <f t="shared" si="29"/>
        <v>2.5545917802866183</v>
      </c>
      <c r="W71" s="46">
        <f t="shared" si="29"/>
        <v>2.5566436015623659</v>
      </c>
      <c r="X71" s="46">
        <f t="shared" si="29"/>
        <v>2.5453346328388409</v>
      </c>
      <c r="Y71" s="46">
        <f t="shared" si="29"/>
        <v>2.5155543711882054</v>
      </c>
      <c r="Z71" s="46">
        <f t="shared" si="29"/>
        <v>2.4607796889831031</v>
      </c>
      <c r="AA71" s="46">
        <f t="shared" si="29"/>
        <v>2.2124352441199608</v>
      </c>
      <c r="AB71" s="46">
        <f t="shared" si="29"/>
        <v>0</v>
      </c>
      <c r="AC71" s="46">
        <f t="shared" si="29"/>
        <v>0</v>
      </c>
      <c r="AD71" s="46">
        <f t="shared" si="29"/>
        <v>0</v>
      </c>
      <c r="AE71" s="46">
        <f t="shared" si="29"/>
        <v>0</v>
      </c>
      <c r="AF71" s="46">
        <f t="shared" si="29"/>
        <v>0</v>
      </c>
      <c r="AG71" s="46">
        <f t="shared" si="29"/>
        <v>0</v>
      </c>
      <c r="AH71" s="46">
        <f t="shared" ref="AH71:BI71" si="30">+AH102</f>
        <v>0</v>
      </c>
      <c r="AI71" s="46">
        <f t="shared" si="30"/>
        <v>0</v>
      </c>
      <c r="AJ71" s="46">
        <f t="shared" si="30"/>
        <v>0</v>
      </c>
      <c r="AK71" s="46">
        <f t="shared" si="30"/>
        <v>0</v>
      </c>
      <c r="AL71" s="46">
        <f t="shared" si="30"/>
        <v>0</v>
      </c>
      <c r="AM71" s="46">
        <f t="shared" si="30"/>
        <v>0</v>
      </c>
      <c r="AN71" s="46">
        <f t="shared" si="30"/>
        <v>0</v>
      </c>
      <c r="AO71" s="46">
        <f t="shared" si="30"/>
        <v>0</v>
      </c>
      <c r="AP71" s="46">
        <f t="shared" si="30"/>
        <v>0</v>
      </c>
      <c r="AQ71" s="46">
        <f t="shared" si="30"/>
        <v>0</v>
      </c>
      <c r="AR71" s="46">
        <f t="shared" si="30"/>
        <v>0</v>
      </c>
      <c r="AS71" s="46">
        <f t="shared" si="30"/>
        <v>0</v>
      </c>
      <c r="AT71" s="46">
        <f t="shared" si="30"/>
        <v>0</v>
      </c>
      <c r="AU71" s="46">
        <f t="shared" si="30"/>
        <v>0</v>
      </c>
      <c r="AV71" s="46">
        <f t="shared" si="30"/>
        <v>0</v>
      </c>
      <c r="AW71" s="46">
        <f t="shared" si="30"/>
        <v>0</v>
      </c>
      <c r="AX71" s="46">
        <f t="shared" si="30"/>
        <v>0</v>
      </c>
      <c r="AY71" s="46">
        <f t="shared" si="30"/>
        <v>0</v>
      </c>
      <c r="AZ71" s="46">
        <f t="shared" si="30"/>
        <v>0</v>
      </c>
      <c r="BA71" s="46">
        <f t="shared" si="30"/>
        <v>0</v>
      </c>
      <c r="BB71" s="46">
        <f t="shared" si="30"/>
        <v>0</v>
      </c>
      <c r="BC71" s="46">
        <f t="shared" si="30"/>
        <v>0</v>
      </c>
      <c r="BD71" s="46">
        <f t="shared" si="30"/>
        <v>0</v>
      </c>
      <c r="BE71" s="46">
        <f t="shared" si="30"/>
        <v>0</v>
      </c>
      <c r="BF71" s="46">
        <f t="shared" si="30"/>
        <v>0</v>
      </c>
      <c r="BG71" s="46">
        <f t="shared" si="30"/>
        <v>0</v>
      </c>
      <c r="BH71" s="46">
        <f t="shared" si="30"/>
        <v>0</v>
      </c>
      <c r="BI71" s="46">
        <f t="shared" si="30"/>
        <v>0</v>
      </c>
    </row>
    <row r="72" spans="1:166" ht="18" customHeight="1">
      <c r="A72" s="617" t="s">
        <v>33</v>
      </c>
    </row>
    <row r="73" spans="1:166" s="45" customFormat="1" ht="18" customHeight="1">
      <c r="A73" s="43" t="s">
        <v>34</v>
      </c>
      <c r="B73" s="46">
        <f t="shared" ref="B73:AG73" si="31">(B97)*B68</f>
        <v>2.2110933177893215</v>
      </c>
      <c r="C73" s="45">
        <f t="shared" si="31"/>
        <v>3.2606730941359192</v>
      </c>
      <c r="D73" s="45">
        <f t="shared" si="31"/>
        <v>4.1477565433453307</v>
      </c>
      <c r="E73" s="45">
        <f t="shared" si="31"/>
        <v>5.0670103209138864</v>
      </c>
      <c r="F73" s="45">
        <f t="shared" si="31"/>
        <v>6.0171781351074412</v>
      </c>
      <c r="G73" s="45">
        <f t="shared" si="31"/>
        <v>6.9962678823604074</v>
      </c>
      <c r="H73" s="45">
        <f t="shared" si="31"/>
        <v>8.0498602891653928</v>
      </c>
      <c r="I73" s="45">
        <f t="shared" si="31"/>
        <v>9.1825842440802496</v>
      </c>
      <c r="J73" s="45">
        <f t="shared" si="31"/>
        <v>10.408478436636464</v>
      </c>
      <c r="K73" s="45">
        <f t="shared" si="31"/>
        <v>11.679386847423221</v>
      </c>
      <c r="L73" s="45">
        <f t="shared" si="31"/>
        <v>12.857314657711779</v>
      </c>
      <c r="M73" s="37">
        <f t="shared" si="31"/>
        <v>14.929679522620104</v>
      </c>
      <c r="N73" s="45">
        <f t="shared" si="31"/>
        <v>16.386543087262691</v>
      </c>
      <c r="O73" s="45">
        <f t="shared" si="31"/>
        <v>17.781249634094891</v>
      </c>
      <c r="P73" s="45">
        <f t="shared" si="31"/>
        <v>19.151111869658934</v>
      </c>
      <c r="Q73" s="45">
        <f t="shared" si="31"/>
        <v>20.516862665193987</v>
      </c>
      <c r="R73" s="45">
        <f t="shared" si="31"/>
        <v>21.890064122470584</v>
      </c>
      <c r="S73" s="45">
        <f t="shared" si="31"/>
        <v>23.277212448654776</v>
      </c>
      <c r="T73" s="45">
        <f t="shared" si="31"/>
        <v>24.682046600077527</v>
      </c>
      <c r="U73" s="45">
        <f t="shared" si="31"/>
        <v>26.106855528757389</v>
      </c>
      <c r="V73" s="45">
        <f t="shared" si="31"/>
        <v>27.529364001796363</v>
      </c>
      <c r="W73" s="45">
        <f t="shared" si="31"/>
        <v>28.941883690577608</v>
      </c>
      <c r="X73" s="45">
        <f t="shared" si="31"/>
        <v>30.364269287770487</v>
      </c>
      <c r="Y73" s="45">
        <f t="shared" si="31"/>
        <v>31.800296870288232</v>
      </c>
      <c r="Z73" s="45">
        <f t="shared" si="31"/>
        <v>33.252904943499345</v>
      </c>
      <c r="AA73" s="45">
        <f t="shared" si="31"/>
        <v>34.726786804580314</v>
      </c>
      <c r="AB73" s="45">
        <f t="shared" si="31"/>
        <v>36.235954006483048</v>
      </c>
      <c r="AC73" s="45">
        <f t="shared" si="31"/>
        <v>37.863866539789598</v>
      </c>
      <c r="AD73" s="45">
        <f t="shared" si="31"/>
        <v>39.575335000377464</v>
      </c>
      <c r="AE73" s="45">
        <f t="shared" si="31"/>
        <v>41.360990992872836</v>
      </c>
      <c r="AF73" s="45">
        <f t="shared" si="31"/>
        <v>43.140114138705705</v>
      </c>
      <c r="AG73" s="45">
        <f t="shared" si="31"/>
        <v>44.882146281593307</v>
      </c>
      <c r="AH73" s="45">
        <f t="shared" ref="AH73:BI73" si="32">(AH97)*AH68</f>
        <v>46.641284158138205</v>
      </c>
      <c r="AI73" s="45">
        <f t="shared" si="32"/>
        <v>48.422747582388283</v>
      </c>
      <c r="AJ73" s="45">
        <f t="shared" si="32"/>
        <v>50.229480605193274</v>
      </c>
      <c r="AK73" s="45">
        <f t="shared" si="32"/>
        <v>52.06342957080971</v>
      </c>
      <c r="AL73" s="45">
        <f t="shared" si="32"/>
        <v>53.926209639636312</v>
      </c>
      <c r="AM73" s="45">
        <f t="shared" si="32"/>
        <v>55.819392847478191</v>
      </c>
      <c r="AN73" s="45">
        <f t="shared" si="32"/>
        <v>57.744611359207148</v>
      </c>
      <c r="AO73" s="45">
        <f t="shared" si="32"/>
        <v>59.703576201038068</v>
      </c>
      <c r="AP73" s="45">
        <f t="shared" si="32"/>
        <v>61.698061793624987</v>
      </c>
      <c r="AQ73" s="45">
        <f t="shared" si="32"/>
        <v>63.729880369564803</v>
      </c>
      <c r="AR73" s="45">
        <f t="shared" si="32"/>
        <v>65.800856901551043</v>
      </c>
      <c r="AS73" s="45">
        <f t="shared" si="32"/>
        <v>67.91280850490223</v>
      </c>
      <c r="AT73" s="45">
        <f t="shared" si="32"/>
        <v>70.067529159200305</v>
      </c>
      <c r="AU73" s="45">
        <f t="shared" si="32"/>
        <v>72.266779272955461</v>
      </c>
      <c r="AV73" s="45">
        <f t="shared" si="32"/>
        <v>74.512279170629625</v>
      </c>
      <c r="AW73" s="45">
        <f t="shared" si="32"/>
        <v>76.805705536552765</v>
      </c>
      <c r="AX73" s="45">
        <f t="shared" si="32"/>
        <v>79.14868996651191</v>
      </c>
      <c r="AY73" s="45">
        <f t="shared" si="32"/>
        <v>81.542818940851618</v>
      </c>
      <c r="AZ73" s="45">
        <f t="shared" si="32"/>
        <v>83.98963469224887</v>
      </c>
      <c r="BA73" s="45">
        <f t="shared" si="32"/>
        <v>86.490636577805304</v>
      </c>
      <c r="BB73" s="45">
        <f t="shared" si="32"/>
        <v>89.047282674352061</v>
      </c>
      <c r="BC73" s="45">
        <f t="shared" si="32"/>
        <v>91.660991399786212</v>
      </c>
      <c r="BD73" s="45">
        <f t="shared" si="32"/>
        <v>94.333143025924926</v>
      </c>
      <c r="BE73" s="45">
        <f t="shared" si="32"/>
        <v>97.065080994154627</v>
      </c>
      <c r="BF73" s="45">
        <f t="shared" si="32"/>
        <v>99.858112977989848</v>
      </c>
      <c r="BG73" s="45">
        <f t="shared" si="32"/>
        <v>102.71351165977882</v>
      </c>
      <c r="BH73" s="45">
        <f t="shared" si="32"/>
        <v>105.63251520473762</v>
      </c>
      <c r="BI73" s="45">
        <f t="shared" si="32"/>
        <v>108.61632742622122</v>
      </c>
    </row>
    <row r="74" spans="1:166" s="45" customFormat="1" ht="18" customHeight="1">
      <c r="A74" s="43" t="s">
        <v>35</v>
      </c>
      <c r="B74" s="44">
        <f>+B11</f>
        <v>22.851099741812224</v>
      </c>
      <c r="C74" s="45">
        <f t="shared" ref="C74:AH74" si="33">+B74*(1-$B$8)^10+10*B73</f>
        <v>30.078618990437818</v>
      </c>
      <c r="D74" s="45">
        <f t="shared" si="33"/>
        <v>43.094496891307287</v>
      </c>
      <c r="E74" s="45">
        <f t="shared" si="33"/>
        <v>56.503687386408636</v>
      </c>
      <c r="F74" s="45">
        <f t="shared" si="33"/>
        <v>70.371720786929885</v>
      </c>
      <c r="G74" s="45">
        <f t="shared" si="33"/>
        <v>84.708883182213881</v>
      </c>
      <c r="H74" s="45">
        <f t="shared" si="33"/>
        <v>99.498840074191548</v>
      </c>
      <c r="I74" s="45">
        <f t="shared" si="33"/>
        <v>115.19170324048243</v>
      </c>
      <c r="J74" s="45">
        <f t="shared" si="33"/>
        <v>131.99070583915602</v>
      </c>
      <c r="K74" s="45">
        <f t="shared" si="33"/>
        <v>150.10709778605954</v>
      </c>
      <c r="L74" s="45">
        <f t="shared" si="33"/>
        <v>169.13297717821362</v>
      </c>
      <c r="M74" s="37">
        <f t="shared" si="33"/>
        <v>187.54616922908625</v>
      </c>
      <c r="N74" s="45">
        <f t="shared" si="33"/>
        <v>214.69010095972948</v>
      </c>
      <c r="O74" s="45">
        <f t="shared" si="33"/>
        <v>238.72324038017695</v>
      </c>
      <c r="P74" s="45">
        <f t="shared" si="33"/>
        <v>261.05014341232641</v>
      </c>
      <c r="Q74" s="45">
        <f t="shared" si="33"/>
        <v>282.53367548948063</v>
      </c>
      <c r="R74" s="45">
        <f t="shared" si="33"/>
        <v>303.68202789733164</v>
      </c>
      <c r="S74" s="45">
        <f t="shared" si="33"/>
        <v>324.78801699835219</v>
      </c>
      <c r="T74" s="45">
        <f t="shared" si="33"/>
        <v>346.01870361670552</v>
      </c>
      <c r="U74" s="45">
        <f t="shared" si="33"/>
        <v>367.46972782327242</v>
      </c>
      <c r="V74" s="45">
        <f t="shared" si="33"/>
        <v>389.1973267689641</v>
      </c>
      <c r="W74" s="45">
        <f t="shared" si="33"/>
        <v>410.99835680685607</v>
      </c>
      <c r="X74" s="45">
        <f t="shared" si="33"/>
        <v>432.72510284085388</v>
      </c>
      <c r="Y74" s="45">
        <f t="shared" si="33"/>
        <v>454.52460672836594</v>
      </c>
      <c r="Z74" s="45">
        <f t="shared" si="33"/>
        <v>476.48589956399496</v>
      </c>
      <c r="AA74" s="45">
        <f t="shared" si="33"/>
        <v>498.66940962461257</v>
      </c>
      <c r="AB74" s="45">
        <f t="shared" si="33"/>
        <v>521.14313991930112</v>
      </c>
      <c r="AC74" s="45">
        <f t="shared" si="33"/>
        <v>544.07091716070852</v>
      </c>
      <c r="AD74" s="45">
        <f t="shared" si="33"/>
        <v>568.3444640972682</v>
      </c>
      <c r="AE74" s="45">
        <f t="shared" si="33"/>
        <v>593.92281118468065</v>
      </c>
      <c r="AF74" s="45">
        <f t="shared" si="33"/>
        <v>620.69798927240981</v>
      </c>
      <c r="AG74" s="45">
        <f t="shared" si="33"/>
        <v>647.82514805976757</v>
      </c>
      <c r="AH74" s="45">
        <f t="shared" si="33"/>
        <v>674.70412489896444</v>
      </c>
      <c r="AI74" s="45">
        <f t="shared" ref="AI74:BI74" si="34">+AH74*(1-$B$8)^10+10*AH73</f>
        <v>701.66762338018862</v>
      </c>
      <c r="AJ74" s="45">
        <f t="shared" si="34"/>
        <v>728.88384821276145</v>
      </c>
      <c r="AK74" s="45">
        <f t="shared" si="34"/>
        <v>756.44088926084362</v>
      </c>
      <c r="AL74" s="45">
        <f t="shared" si="34"/>
        <v>784.3889250034249</v>
      </c>
      <c r="AM74" s="45">
        <f t="shared" si="34"/>
        <v>812.76160319827341</v>
      </c>
      <c r="AN74" s="45">
        <f t="shared" si="34"/>
        <v>841.58637645113117</v>
      </c>
      <c r="AO74" s="45">
        <f t="shared" si="34"/>
        <v>870.88913854246334</v>
      </c>
      <c r="AP74" s="45">
        <f t="shared" si="34"/>
        <v>900.69602833739975</v>
      </c>
      <c r="AQ74" s="45">
        <f t="shared" si="34"/>
        <v>931.03390410120005</v>
      </c>
      <c r="AR74" s="45">
        <f t="shared" si="34"/>
        <v>961.93025305786762</v>
      </c>
      <c r="AS74" s="45">
        <f t="shared" si="34"/>
        <v>993.41290913672606</v>
      </c>
      <c r="AT74" s="45">
        <f t="shared" si="34"/>
        <v>1025.509748582019</v>
      </c>
      <c r="AU74" s="45">
        <f t="shared" si="34"/>
        <v>1058.2484310349248</v>
      </c>
      <c r="AV74" s="45">
        <f t="shared" si="34"/>
        <v>1091.6562049010847</v>
      </c>
      <c r="AW74" s="45">
        <f t="shared" si="34"/>
        <v>1125.7597743566926</v>
      </c>
      <c r="AX74" s="45">
        <f t="shared" si="34"/>
        <v>1160.5852174155473</v>
      </c>
      <c r="AY74" s="45">
        <f t="shared" si="34"/>
        <v>1196.1579428766918</v>
      </c>
      <c r="AZ74" s="45">
        <f t="shared" si="34"/>
        <v>1232.5026750439861</v>
      </c>
      <c r="BA74" s="45">
        <f t="shared" si="34"/>
        <v>1269.6434570759031</v>
      </c>
      <c r="BB74" s="45">
        <f t="shared" si="34"/>
        <v>1307.6036658744504</v>
      </c>
      <c r="BC74" s="45">
        <f t="shared" si="34"/>
        <v>1346.4060332296658</v>
      </c>
      <c r="BD74" s="45">
        <f t="shared" si="34"/>
        <v>1386.0726694056109</v>
      </c>
      <c r="BE74" s="45">
        <f t="shared" si="34"/>
        <v>1426.6250864928409</v>
      </c>
      <c r="BF74" s="45">
        <f t="shared" si="34"/>
        <v>1468.0842197073978</v>
      </c>
      <c r="BG74" s="45">
        <f t="shared" si="34"/>
        <v>1510.4704454428997</v>
      </c>
      <c r="BH74" s="45">
        <f t="shared" si="34"/>
        <v>1553.8035953319709</v>
      </c>
      <c r="BI74" s="45">
        <f t="shared" si="3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35">+C14</f>
        <v>1.4999999999999999E-2</v>
      </c>
      <c r="D76" s="23">
        <f t="shared" si="35"/>
        <v>1.4999999999999999E-2</v>
      </c>
      <c r="E76" s="23">
        <f t="shared" si="35"/>
        <v>1.4999999999999999E-2</v>
      </c>
      <c r="F76" s="23">
        <f t="shared" si="35"/>
        <v>1.4999999999999999E-2</v>
      </c>
      <c r="G76" s="23">
        <f t="shared" si="35"/>
        <v>1.4999999999999999E-2</v>
      </c>
      <c r="H76" s="23">
        <f t="shared" si="35"/>
        <v>1.4999999999999999E-2</v>
      </c>
      <c r="I76" s="23">
        <f t="shared" si="35"/>
        <v>1.4999999999999999E-2</v>
      </c>
      <c r="J76" s="23">
        <f t="shared" si="35"/>
        <v>1.4999999999999999E-2</v>
      </c>
      <c r="K76" s="23">
        <f t="shared" si="35"/>
        <v>1.4999999999999999E-2</v>
      </c>
      <c r="L76" s="23">
        <f t="shared" si="35"/>
        <v>1.4999999999999999E-2</v>
      </c>
      <c r="M76" s="37">
        <f t="shared" si="35"/>
        <v>1.4999999999999999E-2</v>
      </c>
      <c r="N76" s="23">
        <f t="shared" si="35"/>
        <v>1.4999999999999999E-2</v>
      </c>
      <c r="O76" s="23">
        <f t="shared" si="35"/>
        <v>1.4999999999999999E-2</v>
      </c>
      <c r="P76" s="23">
        <f t="shared" si="35"/>
        <v>1.4999999999999999E-2</v>
      </c>
      <c r="Q76" s="23">
        <f t="shared" si="35"/>
        <v>1.4999999999999999E-2</v>
      </c>
      <c r="R76" s="23">
        <f t="shared" si="35"/>
        <v>1.4999999999999999E-2</v>
      </c>
      <c r="S76" s="23">
        <f t="shared" si="35"/>
        <v>1.4999999999999999E-2</v>
      </c>
      <c r="T76" s="23">
        <f t="shared" si="35"/>
        <v>1.4999999999999999E-2</v>
      </c>
      <c r="U76" s="23">
        <f t="shared" si="35"/>
        <v>1.4999999999999999E-2</v>
      </c>
      <c r="V76" s="23">
        <f t="shared" si="35"/>
        <v>1.4999999999999999E-2</v>
      </c>
      <c r="W76" s="23">
        <f t="shared" si="35"/>
        <v>1.4999999999999999E-2</v>
      </c>
      <c r="X76" s="23">
        <f t="shared" si="35"/>
        <v>1.4999999999999999E-2</v>
      </c>
      <c r="Y76" s="23">
        <f t="shared" si="35"/>
        <v>1.4999999999999999E-2</v>
      </c>
      <c r="Z76" s="23">
        <f t="shared" si="35"/>
        <v>1.4999999999999999E-2</v>
      </c>
      <c r="AA76" s="23">
        <f t="shared" si="35"/>
        <v>1.4999999999999999E-2</v>
      </c>
      <c r="AB76" s="23">
        <f t="shared" si="35"/>
        <v>1.4999999999999999E-2</v>
      </c>
      <c r="AC76" s="23">
        <f t="shared" si="35"/>
        <v>1.4999999999999999E-2</v>
      </c>
      <c r="AD76" s="23">
        <f t="shared" si="35"/>
        <v>1.4999999999999999E-2</v>
      </c>
      <c r="AE76" s="23">
        <f t="shared" si="35"/>
        <v>1.4999999999999999E-2</v>
      </c>
      <c r="AF76" s="23">
        <f t="shared" si="35"/>
        <v>1.4999999999999999E-2</v>
      </c>
      <c r="AG76" s="23">
        <f t="shared" si="35"/>
        <v>1.4999999999999999E-2</v>
      </c>
      <c r="AH76" s="23">
        <f t="shared" ref="AH76:BI76" si="36">+AH14</f>
        <v>1.4999999999999999E-2</v>
      </c>
      <c r="AI76" s="23">
        <f t="shared" si="36"/>
        <v>1.4999999999999999E-2</v>
      </c>
      <c r="AJ76" s="23">
        <f t="shared" si="36"/>
        <v>1.4999999999999999E-2</v>
      </c>
      <c r="AK76" s="23">
        <f t="shared" si="36"/>
        <v>1.4999999999999999E-2</v>
      </c>
      <c r="AL76" s="23">
        <f t="shared" si="36"/>
        <v>1.4999999999999999E-2</v>
      </c>
      <c r="AM76" s="23">
        <f t="shared" si="36"/>
        <v>1.4999999999999999E-2</v>
      </c>
      <c r="AN76" s="23">
        <f t="shared" si="36"/>
        <v>1.4999999999999999E-2</v>
      </c>
      <c r="AO76" s="23">
        <f t="shared" si="36"/>
        <v>1.4999999999999999E-2</v>
      </c>
      <c r="AP76" s="23">
        <f t="shared" si="36"/>
        <v>1.4999999999999999E-2</v>
      </c>
      <c r="AQ76" s="23">
        <f t="shared" si="36"/>
        <v>1.4999999999999999E-2</v>
      </c>
      <c r="AR76" s="23">
        <f t="shared" si="36"/>
        <v>1.4999999999999999E-2</v>
      </c>
      <c r="AS76" s="23">
        <f t="shared" si="36"/>
        <v>1.4999999999999999E-2</v>
      </c>
      <c r="AT76" s="23">
        <f t="shared" si="36"/>
        <v>1.4999999999999999E-2</v>
      </c>
      <c r="AU76" s="23">
        <f t="shared" si="36"/>
        <v>1.4999999999999999E-2</v>
      </c>
      <c r="AV76" s="23">
        <f t="shared" si="36"/>
        <v>1.4999999999999999E-2</v>
      </c>
      <c r="AW76" s="23">
        <f t="shared" si="36"/>
        <v>1.4999999999999999E-2</v>
      </c>
      <c r="AX76" s="23">
        <f t="shared" si="36"/>
        <v>1.4999999999999999E-2</v>
      </c>
      <c r="AY76" s="23">
        <f t="shared" si="36"/>
        <v>1.4999999999999999E-2</v>
      </c>
      <c r="AZ76" s="23">
        <f t="shared" si="36"/>
        <v>1.4999999999999999E-2</v>
      </c>
      <c r="BA76" s="23">
        <f t="shared" si="36"/>
        <v>1.4999999999999999E-2</v>
      </c>
      <c r="BB76" s="23">
        <f t="shared" si="36"/>
        <v>1.4999999999999999E-2</v>
      </c>
      <c r="BC76" s="23">
        <f t="shared" si="36"/>
        <v>1.4999999999999999E-2</v>
      </c>
      <c r="BD76" s="23">
        <f t="shared" si="36"/>
        <v>1.4999999999999999E-2</v>
      </c>
      <c r="BE76" s="23">
        <f t="shared" si="36"/>
        <v>1.4999999999999999E-2</v>
      </c>
      <c r="BF76" s="23">
        <f t="shared" si="36"/>
        <v>1.4999999999999999E-2</v>
      </c>
      <c r="BG76" s="23">
        <f t="shared" si="36"/>
        <v>1.4999999999999999E-2</v>
      </c>
      <c r="BH76" s="23">
        <f t="shared" si="36"/>
        <v>1.4999999999999999E-2</v>
      </c>
      <c r="BI76" s="23">
        <f t="shared" si="36"/>
        <v>1.4999999999999999E-2</v>
      </c>
    </row>
    <row r="77" spans="1:166" s="37" customFormat="1" ht="18" customHeight="1">
      <c r="A77" s="35" t="s">
        <v>71</v>
      </c>
      <c r="B77" s="29">
        <f t="shared" ref="B77:AG77" si="37">+$B$7*B61/B74</f>
        <v>0.16276547311154627</v>
      </c>
      <c r="C77" s="23">
        <f t="shared" si="37"/>
        <v>0.15931564347614569</v>
      </c>
      <c r="D77" s="23">
        <f t="shared" si="37"/>
        <v>0.14409850739124347</v>
      </c>
      <c r="E77" s="23">
        <f t="shared" si="37"/>
        <v>0.13589266710847903</v>
      </c>
      <c r="F77" s="23">
        <f t="shared" si="37"/>
        <v>0.13067407218435548</v>
      </c>
      <c r="G77" s="23">
        <f t="shared" si="37"/>
        <v>0.12629008150580268</v>
      </c>
      <c r="H77" s="23">
        <f t="shared" si="37"/>
        <v>0.1225505473091201</v>
      </c>
      <c r="I77" s="23">
        <f t="shared" si="37"/>
        <v>0.11956168864899032</v>
      </c>
      <c r="J77" s="23">
        <f t="shared" si="37"/>
        <v>0.11698579430096279</v>
      </c>
      <c r="K77" s="23">
        <f t="shared" si="37"/>
        <v>0.11462120606209907</v>
      </c>
      <c r="L77" s="23">
        <f t="shared" si="37"/>
        <v>0.11239345530893603</v>
      </c>
      <c r="M77" s="37">
        <f t="shared" si="37"/>
        <v>0.11085329458688985</v>
      </c>
      <c r="N77" s="23">
        <f t="shared" si="37"/>
        <v>0.10661647621677064</v>
      </c>
      <c r="O77" s="23">
        <f t="shared" si="37"/>
        <v>0.10437564304659475</v>
      </c>
      <c r="P77" s="23">
        <f t="shared" si="37"/>
        <v>0.10313921233013532</v>
      </c>
      <c r="Q77" s="23">
        <f t="shared" si="37"/>
        <v>0.10243696615728747</v>
      </c>
      <c r="R77" s="23">
        <f t="shared" si="37"/>
        <v>0.10203436383007985</v>
      </c>
      <c r="S77" s="23">
        <f t="shared" si="37"/>
        <v>0.10181048850593365</v>
      </c>
      <c r="T77" s="23">
        <f t="shared" si="37"/>
        <v>0.10170134301732225</v>
      </c>
      <c r="U77" s="23">
        <f t="shared" si="37"/>
        <v>0.10167212242574046</v>
      </c>
      <c r="V77" s="23">
        <f t="shared" si="37"/>
        <v>0.1016154627334773</v>
      </c>
      <c r="W77" s="23">
        <f t="shared" si="37"/>
        <v>0.10156103476064871</v>
      </c>
      <c r="X77" s="23">
        <f t="shared" si="37"/>
        <v>0.10161117304372023</v>
      </c>
      <c r="Y77" s="23">
        <f t="shared" si="37"/>
        <v>0.10173179468462458</v>
      </c>
      <c r="Z77" s="23">
        <f t="shared" si="37"/>
        <v>0.10190389212042779</v>
      </c>
      <c r="AA77" s="23">
        <f t="shared" si="37"/>
        <v>0.10211599252396511</v>
      </c>
      <c r="AB77" s="23">
        <f t="shared" si="37"/>
        <v>0.10235760345087351</v>
      </c>
      <c r="AC77" s="23">
        <f t="shared" si="37"/>
        <v>0.10260734917407147</v>
      </c>
      <c r="AD77" s="23">
        <f t="shared" si="37"/>
        <v>0.10275502690314837</v>
      </c>
      <c r="AE77" s="23">
        <f t="shared" si="37"/>
        <v>0.10282171007341549</v>
      </c>
      <c r="AF77" s="23">
        <f t="shared" si="37"/>
        <v>0.10266220903824694</v>
      </c>
      <c r="AG77" s="23">
        <f t="shared" si="37"/>
        <v>0.10238198569551114</v>
      </c>
      <c r="AH77" s="23">
        <f t="shared" ref="AH77:BI77" si="38">+$B$7*AH61/AH74</f>
        <v>0.10221437122399442</v>
      </c>
      <c r="AI77" s="23">
        <f t="shared" si="38"/>
        <v>0.10211579431768526</v>
      </c>
      <c r="AJ77" s="23">
        <f t="shared" si="38"/>
        <v>0.10206542200067559</v>
      </c>
      <c r="AK77" s="23">
        <f t="shared" si="38"/>
        <v>0.10205297453772653</v>
      </c>
      <c r="AL77" s="23">
        <f t="shared" si="38"/>
        <v>0.10207302537435052</v>
      </c>
      <c r="AM77" s="23">
        <f t="shared" si="38"/>
        <v>0.10212230111727215</v>
      </c>
      <c r="AN77" s="23">
        <f t="shared" si="38"/>
        <v>0.10219845253495652</v>
      </c>
      <c r="AO77" s="23">
        <f t="shared" si="38"/>
        <v>0.10229952918879436</v>
      </c>
      <c r="AP77" s="23">
        <f t="shared" si="38"/>
        <v>0.10242377750951115</v>
      </c>
      <c r="AQ77" s="23">
        <f t="shared" si="38"/>
        <v>0.10256957827746614</v>
      </c>
      <c r="AR77" s="23">
        <f t="shared" si="38"/>
        <v>0.10273543753495651</v>
      </c>
      <c r="AS77" s="23">
        <f t="shared" si="38"/>
        <v>0.10291999298572105</v>
      </c>
      <c r="AT77" s="23">
        <f t="shared" si="38"/>
        <v>0.10312202074484438</v>
      </c>
      <c r="AU77" s="23">
        <f t="shared" si="38"/>
        <v>0.10334043763255342</v>
      </c>
      <c r="AV77" s="23">
        <f t="shared" si="38"/>
        <v>0.10357429852193219</v>
      </c>
      <c r="AW77" s="23">
        <f t="shared" si="38"/>
        <v>0.10382278977959451</v>
      </c>
      <c r="AX77" s="23">
        <f t="shared" si="38"/>
        <v>0.1040852201544322</v>
      </c>
      <c r="AY77" s="23">
        <f t="shared" si="38"/>
        <v>0.10436101031678087</v>
      </c>
      <c r="AZ77" s="23">
        <f t="shared" si="38"/>
        <v>0.10464968196328001</v>
      </c>
      <c r="BA77" s="23">
        <f t="shared" si="38"/>
        <v>0.10495084711924414</v>
      </c>
      <c r="BB77" s="23">
        <f t="shared" si="38"/>
        <v>0.10526419803771438</v>
      </c>
      <c r="BC77" s="23">
        <f t="shared" si="38"/>
        <v>0.10558949792052121</v>
      </c>
      <c r="BD77" s="23">
        <f t="shared" si="38"/>
        <v>0.10592657256472275</v>
      </c>
      <c r="BE77" s="23">
        <f t="shared" si="38"/>
        <v>0.10627530295664125</v>
      </c>
      <c r="BF77" s="23">
        <f t="shared" si="38"/>
        <v>0.10663561878471361</v>
      </c>
      <c r="BG77" s="23">
        <f t="shared" si="38"/>
        <v>0.10700749281264395</v>
      </c>
      <c r="BH77" s="23">
        <f t="shared" si="38"/>
        <v>0.10739093603910521</v>
      </c>
      <c r="BI77" s="23">
        <f t="shared" si="38"/>
        <v>0.10778599356454024</v>
      </c>
    </row>
    <row r="78" spans="1:166" s="37" customFormat="1" ht="18" customHeight="1">
      <c r="A78" s="35" t="s">
        <v>72</v>
      </c>
      <c r="B78" s="29">
        <f t="shared" ref="B78:AG78" si="39">+$B$7*B61/B74*(1-(1-$B$8)^10)/$B$8/10</f>
        <v>0.10601266184487379</v>
      </c>
      <c r="C78" s="23">
        <f t="shared" si="39"/>
        <v>0.10376571342535543</v>
      </c>
      <c r="D78" s="23">
        <f t="shared" si="39"/>
        <v>9.385446461332636E-2</v>
      </c>
      <c r="E78" s="23">
        <f t="shared" si="39"/>
        <v>8.8509823920065955E-2</v>
      </c>
      <c r="F78" s="23">
        <f t="shared" si="39"/>
        <v>8.5110840533599588E-2</v>
      </c>
      <c r="G78" s="23">
        <f t="shared" si="39"/>
        <v>8.2255452886257518E-2</v>
      </c>
      <c r="H78" s="23">
        <f t="shared" si="39"/>
        <v>7.9819813639974826E-2</v>
      </c>
      <c r="I78" s="23">
        <f t="shared" si="39"/>
        <v>7.7873105555138461E-2</v>
      </c>
      <c r="J78" s="23">
        <f t="shared" si="39"/>
        <v>7.6195370030243598E-2</v>
      </c>
      <c r="K78" s="23">
        <f t="shared" si="39"/>
        <v>7.4655262729985683E-2</v>
      </c>
      <c r="L78" s="23">
        <f t="shared" si="39"/>
        <v>7.3204280634367139E-2</v>
      </c>
      <c r="M78" s="37">
        <f t="shared" si="39"/>
        <v>7.2201140750387305E-2</v>
      </c>
      <c r="N78" s="23">
        <f t="shared" si="39"/>
        <v>6.9441609600548293E-2</v>
      </c>
      <c r="O78" s="23">
        <f t="shared" si="39"/>
        <v>6.7982106644673662E-2</v>
      </c>
      <c r="P78" s="23">
        <f t="shared" si="39"/>
        <v>6.7176792661721024E-2</v>
      </c>
      <c r="Q78" s="23">
        <f t="shared" si="39"/>
        <v>6.6719404588987966E-2</v>
      </c>
      <c r="R78" s="23">
        <f t="shared" si="39"/>
        <v>6.6457181013211714E-2</v>
      </c>
      <c r="S78" s="23">
        <f t="shared" si="39"/>
        <v>6.6311366187865706E-2</v>
      </c>
      <c r="T78" s="23">
        <f t="shared" si="39"/>
        <v>6.6240277377967283E-2</v>
      </c>
      <c r="U78" s="23">
        <f t="shared" si="39"/>
        <v>6.6221245376677035E-2</v>
      </c>
      <c r="V78" s="23">
        <f t="shared" si="39"/>
        <v>6.6184341697528737E-2</v>
      </c>
      <c r="W78" s="23">
        <f t="shared" si="39"/>
        <v>6.6148891585363828E-2</v>
      </c>
      <c r="X78" s="23">
        <f t="shared" si="39"/>
        <v>6.6181547730104678E-2</v>
      </c>
      <c r="Y78" s="23">
        <f t="shared" si="39"/>
        <v>6.6260111205416194E-2</v>
      </c>
      <c r="Z78" s="23">
        <f t="shared" si="39"/>
        <v>6.6372201975758327E-2</v>
      </c>
      <c r="AA78" s="23">
        <f t="shared" si="39"/>
        <v>6.6510347541445664E-2</v>
      </c>
      <c r="AB78" s="23">
        <f t="shared" si="39"/>
        <v>6.6667713947248547E-2</v>
      </c>
      <c r="AC78" s="23">
        <f t="shared" si="39"/>
        <v>6.6830378721260186E-2</v>
      </c>
      <c r="AD78" s="23">
        <f t="shared" si="39"/>
        <v>6.6926564410125039E-2</v>
      </c>
      <c r="AE78" s="23">
        <f t="shared" si="39"/>
        <v>6.6969996596602493E-2</v>
      </c>
      <c r="AF78" s="23">
        <f t="shared" si="39"/>
        <v>6.6866110133570855E-2</v>
      </c>
      <c r="AG78" s="23">
        <f t="shared" si="39"/>
        <v>6.6683594628859783E-2</v>
      </c>
      <c r="AH78" s="23">
        <f t="shared" ref="AH78:BI78" si="40">+$B$7*AH61/AH74*(1-(1-$B$8)^10)/$B$8/10</f>
        <v>6.6574423709809705E-2</v>
      </c>
      <c r="AI78" s="23">
        <f t="shared" si="40"/>
        <v>6.6510218445422292E-2</v>
      </c>
      <c r="AJ78" s="23">
        <f t="shared" si="40"/>
        <v>6.6477409869331788E-2</v>
      </c>
      <c r="AK78" s="23">
        <f t="shared" si="40"/>
        <v>6.6469302568347016E-2</v>
      </c>
      <c r="AL78" s="23">
        <f t="shared" si="40"/>
        <v>6.6482362110534238E-2</v>
      </c>
      <c r="AM78" s="23">
        <f t="shared" si="40"/>
        <v>6.6514456464279198E-2</v>
      </c>
      <c r="AN78" s="23">
        <f t="shared" si="40"/>
        <v>6.6564055524433979E-2</v>
      </c>
      <c r="AO78" s="23">
        <f t="shared" si="40"/>
        <v>6.6629888928281103E-2</v>
      </c>
      <c r="AP78" s="23">
        <f t="shared" si="40"/>
        <v>6.671081453834532E-2</v>
      </c>
      <c r="AQ78" s="23">
        <f t="shared" si="40"/>
        <v>6.6805777721964388E-2</v>
      </c>
      <c r="AR78" s="23">
        <f t="shared" si="40"/>
        <v>6.6913805432276874E-2</v>
      </c>
      <c r="AS78" s="23">
        <f t="shared" si="40"/>
        <v>6.7034010376356881E-2</v>
      </c>
      <c r="AT78" s="23">
        <f t="shared" si="40"/>
        <v>6.7165595411572188E-2</v>
      </c>
      <c r="AU78" s="23">
        <f t="shared" si="40"/>
        <v>6.7307855039583336E-2</v>
      </c>
      <c r="AV78" s="23">
        <f t="shared" si="40"/>
        <v>6.7460173678853125E-2</v>
      </c>
      <c r="AW78" s="23">
        <f t="shared" si="40"/>
        <v>6.7622021392415257E-2</v>
      </c>
      <c r="AX78" s="23">
        <f t="shared" si="40"/>
        <v>6.7792947953519672E-2</v>
      </c>
      <c r="AY78" s="23">
        <f t="shared" si="40"/>
        <v>6.7972576032265697E-2</v>
      </c>
      <c r="AZ78" s="23">
        <f t="shared" si="40"/>
        <v>6.8160594099362398E-2</v>
      </c>
      <c r="BA78" s="23">
        <f t="shared" si="40"/>
        <v>6.8356749458532498E-2</v>
      </c>
      <c r="BB78" s="23">
        <f t="shared" si="40"/>
        <v>6.8560841667546626E-2</v>
      </c>
      <c r="BC78" s="23">
        <f t="shared" si="40"/>
        <v>6.8772716494651664E-2</v>
      </c>
      <c r="BD78" s="23">
        <f t="shared" si="40"/>
        <v>6.8992260477715756E-2</v>
      </c>
      <c r="BE78" s="23">
        <f t="shared" si="40"/>
        <v>6.9219396100564629E-2</v>
      </c>
      <c r="BF78" s="23">
        <f t="shared" si="40"/>
        <v>6.9454077567761396E-2</v>
      </c>
      <c r="BG78" s="23">
        <f t="shared" si="40"/>
        <v>6.9696287139719273E-2</v>
      </c>
      <c r="BH78" s="23">
        <f t="shared" si="40"/>
        <v>6.9946031980111123E-2</v>
      </c>
      <c r="BI78" s="23">
        <f t="shared" si="40"/>
        <v>7.0203341463827701E-2</v>
      </c>
    </row>
    <row r="79" spans="1:166" s="37" customFormat="1" ht="18" customHeight="1">
      <c r="A79" s="35" t="s">
        <v>70</v>
      </c>
      <c r="B79" s="29">
        <f>+C134</f>
        <v>3.4628473810918381E-2</v>
      </c>
      <c r="C79" s="23">
        <f t="shared" ref="C79:BH79" si="41">+D134</f>
        <v>4.3789666591394161E-2</v>
      </c>
      <c r="D79" s="23">
        <f t="shared" si="41"/>
        <v>3.9073996270073685E-2</v>
      </c>
      <c r="E79" s="23">
        <f t="shared" si="41"/>
        <v>3.6131766303403756E-2</v>
      </c>
      <c r="F79" s="23">
        <f t="shared" si="41"/>
        <v>3.4138949228427862E-2</v>
      </c>
      <c r="G79" s="23">
        <f t="shared" si="41"/>
        <v>3.2264582348834336E-2</v>
      </c>
      <c r="H79" s="23">
        <f t="shared" si="41"/>
        <v>3.0783107321693093E-2</v>
      </c>
      <c r="I79" s="23">
        <f t="shared" si="41"/>
        <v>2.9548845258763334E-2</v>
      </c>
      <c r="J79" s="23">
        <f t="shared" si="41"/>
        <v>2.8710347359039989E-2</v>
      </c>
      <c r="K79" s="23">
        <f t="shared" si="41"/>
        <v>2.8271699758298796E-2</v>
      </c>
      <c r="L79" s="23">
        <f t="shared" si="41"/>
        <v>2.4514782766979382E-2</v>
      </c>
      <c r="M79" s="37">
        <f t="shared" si="41"/>
        <v>2.8157606600472285E-2</v>
      </c>
      <c r="N79" s="23">
        <f t="shared" si="41"/>
        <v>2.6397071607694889E-2</v>
      </c>
      <c r="O79" s="23">
        <f t="shared" si="41"/>
        <v>2.5247977351370299E-2</v>
      </c>
      <c r="P79" s="23">
        <f t="shared" si="41"/>
        <v>2.4428631124831846E-2</v>
      </c>
      <c r="Q79" s="23">
        <f t="shared" si="41"/>
        <v>2.3798706264288594E-2</v>
      </c>
      <c r="R79" s="23">
        <f t="shared" si="41"/>
        <v>2.3285345327785922E-2</v>
      </c>
      <c r="S79" s="23">
        <f t="shared" si="41"/>
        <v>2.2849397531289783E-2</v>
      </c>
      <c r="T79" s="23">
        <f t="shared" si="41"/>
        <v>2.2469056844307556E-2</v>
      </c>
      <c r="U79" s="23">
        <f t="shared" si="41"/>
        <v>2.2187928396654621E-2</v>
      </c>
      <c r="V79" s="23">
        <f t="shared" si="41"/>
        <v>2.1914214803104626E-2</v>
      </c>
      <c r="W79" s="23">
        <f t="shared" si="41"/>
        <v>2.1598517292557906E-2</v>
      </c>
      <c r="X79" s="23">
        <f t="shared" si="41"/>
        <v>2.1327671913953239E-2</v>
      </c>
      <c r="Y79" s="23">
        <f t="shared" si="41"/>
        <v>2.1091381013737642E-2</v>
      </c>
      <c r="Z79" s="23">
        <f t="shared" si="41"/>
        <v>2.0892702361117843E-2</v>
      </c>
      <c r="AA79" s="23">
        <f t="shared" si="41"/>
        <v>2.0765804229218698E-2</v>
      </c>
      <c r="AB79" s="23">
        <f t="shared" si="41"/>
        <v>2.0980945633411352E-2</v>
      </c>
      <c r="AC79" s="23">
        <f t="shared" si="41"/>
        <v>2.1021280098469042E-2</v>
      </c>
      <c r="AD79" s="23">
        <f t="shared" si="41"/>
        <v>2.1009535858460548E-2</v>
      </c>
      <c r="AE79" s="23">
        <f t="shared" si="41"/>
        <v>2.1066430500547906E-2</v>
      </c>
      <c r="AF79" s="23">
        <f t="shared" si="41"/>
        <v>2.1045019652623065E-2</v>
      </c>
      <c r="AG79" s="23">
        <f t="shared" si="41"/>
        <v>2.0870312812653502E-2</v>
      </c>
      <c r="AH79" s="23">
        <f t="shared" si="41"/>
        <v>2.072295478880859E-2</v>
      </c>
      <c r="AI79" s="23">
        <f t="shared" si="41"/>
        <v>2.0592637673574554E-2</v>
      </c>
      <c r="AJ79" s="23">
        <f t="shared" si="41"/>
        <v>2.0474495798689762E-2</v>
      </c>
      <c r="AK79" s="23">
        <f t="shared" si="41"/>
        <v>2.0366309595933219E-2</v>
      </c>
      <c r="AL79" s="23">
        <f t="shared" si="41"/>
        <v>2.0266963087595347E-2</v>
      </c>
      <c r="AM79" s="23">
        <f t="shared" si="41"/>
        <v>2.0175748719235997E-2</v>
      </c>
      <c r="AN79" s="23">
        <f t="shared" si="41"/>
        <v>2.0092077648716122E-2</v>
      </c>
      <c r="AO79" s="23">
        <f t="shared" si="41"/>
        <v>2.0015376137343832E-2</v>
      </c>
      <c r="AP79" s="23">
        <f t="shared" si="41"/>
        <v>1.9945061699837563E-2</v>
      </c>
      <c r="AQ79" s="23">
        <f t="shared" si="41"/>
        <v>1.9880549216093391E-2</v>
      </c>
      <c r="AR79" s="23">
        <f t="shared" si="41"/>
        <v>1.9821264966171759E-2</v>
      </c>
      <c r="AS79" s="23">
        <f t="shared" si="41"/>
        <v>1.9766659782061824E-2</v>
      </c>
      <c r="AT79" s="23">
        <f t="shared" si="41"/>
        <v>1.9716218535259733E-2</v>
      </c>
      <c r="AU79" s="23">
        <f t="shared" si="41"/>
        <v>1.9669465717551793E-2</v>
      </c>
      <c r="AV79" s="23">
        <f t="shared" si="41"/>
        <v>1.9625967785082743E-2</v>
      </c>
      <c r="AW79" s="23">
        <f t="shared" si="41"/>
        <v>1.9585333134856997E-2</v>
      </c>
      <c r="AX79" s="23">
        <f t="shared" si="41"/>
        <v>1.9547210501366763E-2</v>
      </c>
      <c r="AY79" s="23">
        <f t="shared" si="41"/>
        <v>1.9511286395472505E-2</v>
      </c>
      <c r="AZ79" s="23">
        <f t="shared" si="41"/>
        <v>1.9477282039918054E-2</v>
      </c>
      <c r="BA79" s="23">
        <f t="shared" si="41"/>
        <v>1.9444950115006687E-2</v>
      </c>
      <c r="BB79" s="23">
        <f t="shared" si="41"/>
        <v>1.9414071519814335E-2</v>
      </c>
      <c r="BC79" s="23">
        <f t="shared" si="41"/>
        <v>1.9384452275672093E-2</v>
      </c>
      <c r="BD79" s="23">
        <f t="shared" si="41"/>
        <v>1.9355920643679081E-2</v>
      </c>
      <c r="BE79" s="23">
        <f t="shared" si="41"/>
        <v>1.9328324490862414E-2</v>
      </c>
      <c r="BF79" s="23">
        <f t="shared" si="41"/>
        <v>1.9301528915330435E-2</v>
      </c>
      <c r="BG79" s="23">
        <f t="shared" si="41"/>
        <v>1.9275414125568657E-2</v>
      </c>
      <c r="BH79" s="23">
        <f t="shared" si="4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42">C68-C73</f>
        <v>12.690827351325551</v>
      </c>
      <c r="D84" s="396">
        <f>D68-D73</f>
        <v>16.507238418369653</v>
      </c>
      <c r="E84" s="396">
        <f>E68-E73</f>
        <v>20.443620933134124</v>
      </c>
      <c r="F84" s="396">
        <f t="shared" si="42"/>
        <v>24.488906468795797</v>
      </c>
      <c r="G84" s="396">
        <f t="shared" si="42"/>
        <v>28.428279772651763</v>
      </c>
      <c r="H84" s="396">
        <f t="shared" si="42"/>
        <v>32.242434849784985</v>
      </c>
      <c r="I84" s="396">
        <f t="shared" si="42"/>
        <v>36.219867239628798</v>
      </c>
      <c r="J84" s="396">
        <f>J68-J73</f>
        <v>40.364257242181672</v>
      </c>
      <c r="K84" s="396">
        <f t="shared" si="42"/>
        <v>44.739187478316481</v>
      </c>
      <c r="L84" s="396">
        <f>L68-L73</f>
        <v>49.294141049913392</v>
      </c>
      <c r="M84" s="462">
        <f t="shared" si="42"/>
        <v>52.839139687239268</v>
      </c>
      <c r="N84" s="396">
        <f t="shared" si="42"/>
        <v>57.995272963962776</v>
      </c>
      <c r="O84" s="396">
        <f t="shared" si="42"/>
        <v>62.931420048641826</v>
      </c>
      <c r="P84" s="396">
        <f t="shared" si="42"/>
        <v>67.779638117058838</v>
      </c>
      <c r="Q84" s="396">
        <f t="shared" si="42"/>
        <v>72.613304971990104</v>
      </c>
      <c r="R84" s="396">
        <f t="shared" si="42"/>
        <v>77.473341217900412</v>
      </c>
      <c r="S84" s="396">
        <f t="shared" si="42"/>
        <v>82.382738238989546</v>
      </c>
      <c r="T84" s="396">
        <f t="shared" si="42"/>
        <v>87.354728953992122</v>
      </c>
      <c r="U84" s="396">
        <f t="shared" si="42"/>
        <v>92.397414424639692</v>
      </c>
      <c r="V84" s="396">
        <f t="shared" si="42"/>
        <v>97.431958119921674</v>
      </c>
      <c r="W84" s="396">
        <f t="shared" si="42"/>
        <v>102.43114949796873</v>
      </c>
      <c r="X84" s="396">
        <f t="shared" si="42"/>
        <v>107.46525831090874</v>
      </c>
      <c r="Y84" s="396">
        <f t="shared" si="42"/>
        <v>112.5476488546856</v>
      </c>
      <c r="Z84" s="396">
        <f t="shared" si="42"/>
        <v>117.68872109102676</v>
      </c>
      <c r="AA84" s="396">
        <f t="shared" si="42"/>
        <v>122.90508554293285</v>
      </c>
      <c r="AB84" s="396">
        <f t="shared" si="42"/>
        <v>128.24633191542995</v>
      </c>
      <c r="AC84" s="396">
        <f t="shared" si="42"/>
        <v>134.0078419073669</v>
      </c>
      <c r="AD84" s="396">
        <f t="shared" si="42"/>
        <v>140.0650731374339</v>
      </c>
      <c r="AE84" s="396">
        <f t="shared" si="42"/>
        <v>146.38486896947867</v>
      </c>
      <c r="AF84" s="396">
        <f t="shared" si="42"/>
        <v>152.68154374277387</v>
      </c>
      <c r="AG84" s="396">
        <f t="shared" si="42"/>
        <v>158.8469459939231</v>
      </c>
      <c r="AH84" s="396">
        <f t="shared" si="42"/>
        <v>165.07288887816506</v>
      </c>
      <c r="AI84" s="396">
        <f t="shared" si="42"/>
        <v>171.37784636764354</v>
      </c>
      <c r="AJ84" s="396">
        <f t="shared" si="42"/>
        <v>177.77223805065989</v>
      </c>
      <c r="AK84" s="396">
        <f t="shared" si="42"/>
        <v>184.26295243114299</v>
      </c>
      <c r="AL84" s="396">
        <f t="shared" si="42"/>
        <v>190.85570588671487</v>
      </c>
      <c r="AM84" s="396">
        <f t="shared" si="42"/>
        <v>197.55606216838387</v>
      </c>
      <c r="AN84" s="396">
        <f t="shared" si="42"/>
        <v>204.36979783602348</v>
      </c>
      <c r="AO84" s="396">
        <f t="shared" si="42"/>
        <v>211.30296855566723</v>
      </c>
      <c r="AP84" s="396">
        <f t="shared" si="42"/>
        <v>218.36185435902379</v>
      </c>
      <c r="AQ84" s="396">
        <f t="shared" si="42"/>
        <v>225.55286910187544</v>
      </c>
      <c r="AR84" s="396">
        <f t="shared" si="42"/>
        <v>232.88247172976972</v>
      </c>
      <c r="AS84" s="396">
        <f t="shared" si="42"/>
        <v>240.35709337942302</v>
      </c>
      <c r="AT84" s="396">
        <f t="shared" si="42"/>
        <v>247.98308330552527</v>
      </c>
      <c r="AU84" s="396">
        <f t="shared" si="42"/>
        <v>255.76667194798873</v>
      </c>
      <c r="AV84" s="396">
        <f t="shared" si="42"/>
        <v>263.71394788121415</v>
      </c>
      <c r="AW84" s="396">
        <f t="shared" si="42"/>
        <v>271.83084522839465</v>
      </c>
      <c r="AX84" s="396">
        <f t="shared" si="42"/>
        <v>280.12313853529827</v>
      </c>
      <c r="AY84" s="396">
        <f t="shared" si="42"/>
        <v>288.59644267506462</v>
      </c>
      <c r="AZ84" s="396">
        <f t="shared" si="42"/>
        <v>297.25621591943548</v>
      </c>
      <c r="BA84" s="396">
        <f t="shared" si="42"/>
        <v>306.10776479486458</v>
      </c>
      <c r="BB84" s="396">
        <f t="shared" si="42"/>
        <v>315.15624972862298</v>
      </c>
      <c r="BC84" s="396">
        <f t="shared" si="42"/>
        <v>324.40669078703451</v>
      </c>
      <c r="BD84" s="396">
        <f t="shared" si="42"/>
        <v>333.86397302977139</v>
      </c>
      <c r="BE84" s="396">
        <f t="shared" si="42"/>
        <v>343.53285116620094</v>
      </c>
      <c r="BF84" s="396">
        <f t="shared" si="42"/>
        <v>353.41795331599553</v>
      </c>
      <c r="BG84" s="396">
        <f t="shared" si="42"/>
        <v>363.52378375804966</v>
      </c>
      <c r="BH84" s="396">
        <f t="shared" si="42"/>
        <v>373.85472460818227</v>
      </c>
      <c r="BI84" s="396">
        <f>+BH84</f>
        <v>373.85472460818227</v>
      </c>
    </row>
    <row r="85" spans="1:62" s="396" customFormat="1" ht="18" customHeight="1">
      <c r="A85" s="425" t="s">
        <v>970</v>
      </c>
      <c r="B85" s="398">
        <f>+C85/C84*B84</f>
        <v>0.57945894539117482</v>
      </c>
      <c r="C85" s="398">
        <f>+(C74-B74)/10</f>
        <v>0.72275192486255935</v>
      </c>
      <c r="D85" s="398">
        <f t="shared" ref="D85:BI85" si="43">+(D74-C74)/10</f>
        <v>1.301587790086947</v>
      </c>
      <c r="E85" s="398">
        <f t="shared" si="43"/>
        <v>1.3409190495101349</v>
      </c>
      <c r="F85" s="398">
        <f t="shared" si="43"/>
        <v>1.3868033400521249</v>
      </c>
      <c r="G85" s="398">
        <f t="shared" si="43"/>
        <v>1.4337162395283998</v>
      </c>
      <c r="H85" s="398">
        <f t="shared" si="43"/>
        <v>1.4789956891977667</v>
      </c>
      <c r="I85" s="398">
        <f t="shared" si="43"/>
        <v>1.5692863166290878</v>
      </c>
      <c r="J85" s="398">
        <f t="shared" si="43"/>
        <v>1.6799002598673596</v>
      </c>
      <c r="K85" s="398">
        <f t="shared" si="43"/>
        <v>1.8116391946903518</v>
      </c>
      <c r="L85" s="398">
        <f t="shared" si="43"/>
        <v>1.9025879392154081</v>
      </c>
      <c r="M85" s="463">
        <f t="shared" si="43"/>
        <v>1.8413192050872624</v>
      </c>
      <c r="N85" s="398">
        <f t="shared" si="43"/>
        <v>2.7143931730643232</v>
      </c>
      <c r="O85" s="398">
        <f t="shared" si="43"/>
        <v>2.4033139420447469</v>
      </c>
      <c r="P85" s="398">
        <f t="shared" si="43"/>
        <v>2.2326903032149459</v>
      </c>
      <c r="Q85" s="398">
        <f t="shared" si="43"/>
        <v>2.1483532077154224</v>
      </c>
      <c r="R85" s="398">
        <f t="shared" si="43"/>
        <v>2.1148352407851005</v>
      </c>
      <c r="S85" s="398">
        <f t="shared" si="43"/>
        <v>2.1105989101020555</v>
      </c>
      <c r="T85" s="398">
        <f t="shared" si="43"/>
        <v>2.1230686618353332</v>
      </c>
      <c r="U85" s="398">
        <f t="shared" si="43"/>
        <v>2.14510242065669</v>
      </c>
      <c r="V85" s="398">
        <f t="shared" si="43"/>
        <v>2.1727598945691682</v>
      </c>
      <c r="W85" s="398">
        <f t="shared" si="43"/>
        <v>2.1801030037891964</v>
      </c>
      <c r="X85" s="398">
        <f t="shared" si="43"/>
        <v>2.1726746033997815</v>
      </c>
      <c r="Y85" s="398">
        <f t="shared" si="43"/>
        <v>2.1799503887512062</v>
      </c>
      <c r="Z85" s="398">
        <f t="shared" si="43"/>
        <v>2.1961292835629025</v>
      </c>
      <c r="AA85" s="398">
        <f t="shared" si="43"/>
        <v>2.2183510060617606</v>
      </c>
      <c r="AB85" s="398">
        <f t="shared" si="43"/>
        <v>2.247373029468855</v>
      </c>
      <c r="AC85" s="398">
        <f t="shared" si="43"/>
        <v>2.2927777241407399</v>
      </c>
      <c r="AD85" s="398">
        <f t="shared" si="43"/>
        <v>2.4273546936559685</v>
      </c>
      <c r="AE85" s="398">
        <f t="shared" si="43"/>
        <v>2.5578347087412454</v>
      </c>
      <c r="AF85" s="398">
        <f t="shared" si="43"/>
        <v>2.6775178087729161</v>
      </c>
      <c r="AG85" s="398">
        <f t="shared" si="43"/>
        <v>2.7127158787357759</v>
      </c>
      <c r="AH85" s="398">
        <f t="shared" si="43"/>
        <v>2.6878976839196866</v>
      </c>
      <c r="AI85" s="398">
        <f t="shared" si="43"/>
        <v>2.6963498481224177</v>
      </c>
      <c r="AJ85" s="398">
        <f t="shared" si="43"/>
        <v>2.7216224832572835</v>
      </c>
      <c r="AK85" s="398">
        <f t="shared" si="43"/>
        <v>2.7557041048082169</v>
      </c>
      <c r="AL85" s="398">
        <f t="shared" si="43"/>
        <v>2.7948035742581281</v>
      </c>
      <c r="AM85" s="398">
        <f t="shared" si="43"/>
        <v>2.8372678194848504</v>
      </c>
      <c r="AN85" s="398">
        <f t="shared" si="43"/>
        <v>2.8824773252857767</v>
      </c>
      <c r="AO85" s="398">
        <f t="shared" si="43"/>
        <v>2.9302762091332171</v>
      </c>
      <c r="AP85" s="398">
        <f t="shared" si="43"/>
        <v>2.9806889794936411</v>
      </c>
      <c r="AQ85" s="398">
        <f t="shared" si="43"/>
        <v>3.0337875763800297</v>
      </c>
      <c r="AR85" s="398">
        <f t="shared" si="43"/>
        <v>3.0896348956667565</v>
      </c>
      <c r="AS85" s="398">
        <f t="shared" si="43"/>
        <v>3.1482656078858442</v>
      </c>
      <c r="AT85" s="398">
        <f t="shared" si="43"/>
        <v>3.2096839445292971</v>
      </c>
      <c r="AU85" s="398">
        <f t="shared" si="43"/>
        <v>3.2738682452905778</v>
      </c>
      <c r="AV85" s="398">
        <f t="shared" si="43"/>
        <v>3.3407773866159913</v>
      </c>
      <c r="AW85" s="398">
        <f t="shared" si="43"/>
        <v>3.4103569455607841</v>
      </c>
      <c r="AX85" s="398">
        <f t="shared" si="43"/>
        <v>3.4825443058854715</v>
      </c>
      <c r="AY85" s="398">
        <f t="shared" si="43"/>
        <v>3.5572725461144499</v>
      </c>
      <c r="AZ85" s="398">
        <f t="shared" si="43"/>
        <v>3.6344732167294298</v>
      </c>
      <c r="BA85" s="398">
        <f t="shared" si="43"/>
        <v>3.7140782031917068</v>
      </c>
      <c r="BB85" s="398">
        <f t="shared" si="43"/>
        <v>3.7960208798547228</v>
      </c>
      <c r="BC85" s="398">
        <f t="shared" si="43"/>
        <v>3.8802367355215437</v>
      </c>
      <c r="BD85" s="398">
        <f t="shared" si="43"/>
        <v>3.9666636175945085</v>
      </c>
      <c r="BE85" s="398">
        <f t="shared" si="43"/>
        <v>4.0552417087229973</v>
      </c>
      <c r="BF85" s="398">
        <f t="shared" si="43"/>
        <v>4.1459133214556916</v>
      </c>
      <c r="BG85" s="398">
        <f t="shared" si="43"/>
        <v>4.238622573550197</v>
      </c>
      <c r="BH85" s="398">
        <f t="shared" si="43"/>
        <v>4.3333149889071141</v>
      </c>
      <c r="BI85" s="398">
        <f t="shared" si="43"/>
        <v>4.4299370557528617</v>
      </c>
    </row>
    <row r="86" spans="1:62" s="396" customFormat="1" ht="19.5" customHeight="1">
      <c r="A86" s="425" t="s">
        <v>973</v>
      </c>
      <c r="B86" s="398">
        <f t="shared" ref="B86:AG86" si="44">+(1-$B$98)*(1-$B$99)*B46*B123*(B120-B124)/1000</f>
        <v>0</v>
      </c>
      <c r="C86" s="398">
        <f t="shared" si="44"/>
        <v>0</v>
      </c>
      <c r="D86" s="398">
        <f t="shared" si="44"/>
        <v>0</v>
      </c>
      <c r="E86" s="398">
        <f t="shared" si="44"/>
        <v>0</v>
      </c>
      <c r="F86" s="398">
        <f t="shared" si="44"/>
        <v>0</v>
      </c>
      <c r="G86" s="398">
        <f t="shared" si="44"/>
        <v>0</v>
      </c>
      <c r="H86" s="398">
        <f t="shared" si="44"/>
        <v>0</v>
      </c>
      <c r="I86" s="398">
        <f t="shared" si="44"/>
        <v>0</v>
      </c>
      <c r="J86" s="398">
        <f t="shared" si="44"/>
        <v>0</v>
      </c>
      <c r="K86" s="398">
        <f t="shared" si="44"/>
        <v>0</v>
      </c>
      <c r="L86" s="398">
        <f t="shared" si="44"/>
        <v>0</v>
      </c>
      <c r="M86" s="463">
        <f t="shared" si="44"/>
        <v>0</v>
      </c>
      <c r="N86" s="398">
        <f t="shared" si="44"/>
        <v>0</v>
      </c>
      <c r="O86" s="398">
        <f t="shared" si="44"/>
        <v>0</v>
      </c>
      <c r="P86" s="398">
        <f t="shared" si="44"/>
        <v>0</v>
      </c>
      <c r="Q86" s="398">
        <f t="shared" si="44"/>
        <v>0</v>
      </c>
      <c r="R86" s="398">
        <f t="shared" si="44"/>
        <v>0</v>
      </c>
      <c r="S86" s="398">
        <f t="shared" si="44"/>
        <v>0</v>
      </c>
      <c r="T86" s="398">
        <f t="shared" si="44"/>
        <v>0</v>
      </c>
      <c r="U86" s="398">
        <f t="shared" si="44"/>
        <v>0</v>
      </c>
      <c r="V86" s="398">
        <f t="shared" si="44"/>
        <v>0</v>
      </c>
      <c r="W86" s="398">
        <f t="shared" si="44"/>
        <v>0</v>
      </c>
      <c r="X86" s="398">
        <f t="shared" si="44"/>
        <v>0</v>
      </c>
      <c r="Y86" s="398">
        <f t="shared" si="44"/>
        <v>0</v>
      </c>
      <c r="Z86" s="398">
        <f t="shared" si="44"/>
        <v>0</v>
      </c>
      <c r="AA86" s="398">
        <f t="shared" si="44"/>
        <v>0</v>
      </c>
      <c r="AB86" s="398">
        <f t="shared" si="44"/>
        <v>0</v>
      </c>
      <c r="AC86" s="398">
        <f t="shared" si="44"/>
        <v>0</v>
      </c>
      <c r="AD86" s="398">
        <f t="shared" si="44"/>
        <v>0</v>
      </c>
      <c r="AE86" s="398">
        <f t="shared" si="44"/>
        <v>0</v>
      </c>
      <c r="AF86" s="398">
        <f t="shared" si="44"/>
        <v>0</v>
      </c>
      <c r="AG86" s="398">
        <f t="shared" si="44"/>
        <v>0</v>
      </c>
      <c r="AH86" s="398">
        <f t="shared" ref="AH86:BI86" si="45">+(1-$B$98)*(1-$B$99)*AH46*AH123*(AH120-AH124)/1000</f>
        <v>0</v>
      </c>
      <c r="AI86" s="398">
        <f t="shared" si="45"/>
        <v>0</v>
      </c>
      <c r="AJ86" s="398">
        <f t="shared" si="45"/>
        <v>0</v>
      </c>
      <c r="AK86" s="398">
        <f t="shared" si="45"/>
        <v>0</v>
      </c>
      <c r="AL86" s="398">
        <f t="shared" si="45"/>
        <v>0</v>
      </c>
      <c r="AM86" s="398">
        <f t="shared" si="45"/>
        <v>0</v>
      </c>
      <c r="AN86" s="398">
        <f t="shared" si="45"/>
        <v>0</v>
      </c>
      <c r="AO86" s="398">
        <f t="shared" si="45"/>
        <v>0</v>
      </c>
      <c r="AP86" s="398">
        <f t="shared" si="45"/>
        <v>0</v>
      </c>
      <c r="AQ86" s="398">
        <f t="shared" si="45"/>
        <v>0</v>
      </c>
      <c r="AR86" s="398">
        <f t="shared" si="45"/>
        <v>0</v>
      </c>
      <c r="AS86" s="398">
        <f t="shared" si="45"/>
        <v>0</v>
      </c>
      <c r="AT86" s="398">
        <f t="shared" si="45"/>
        <v>0</v>
      </c>
      <c r="AU86" s="398">
        <f t="shared" si="45"/>
        <v>0</v>
      </c>
      <c r="AV86" s="398">
        <f t="shared" si="45"/>
        <v>0</v>
      </c>
      <c r="AW86" s="398">
        <f t="shared" si="45"/>
        <v>0</v>
      </c>
      <c r="AX86" s="398">
        <f t="shared" si="45"/>
        <v>0</v>
      </c>
      <c r="AY86" s="398">
        <f t="shared" si="45"/>
        <v>0</v>
      </c>
      <c r="AZ86" s="398">
        <f t="shared" si="45"/>
        <v>0</v>
      </c>
      <c r="BA86" s="398">
        <f t="shared" si="45"/>
        <v>0</v>
      </c>
      <c r="BB86" s="398">
        <f t="shared" si="45"/>
        <v>0</v>
      </c>
      <c r="BC86" s="398">
        <f t="shared" si="45"/>
        <v>0</v>
      </c>
      <c r="BD86" s="398">
        <f t="shared" si="45"/>
        <v>0</v>
      </c>
      <c r="BE86" s="398">
        <f t="shared" si="45"/>
        <v>0</v>
      </c>
      <c r="BF86" s="398">
        <f t="shared" si="45"/>
        <v>0</v>
      </c>
      <c r="BG86" s="398">
        <f t="shared" si="45"/>
        <v>0</v>
      </c>
      <c r="BH86" s="398">
        <f t="shared" si="45"/>
        <v>0</v>
      </c>
      <c r="BI86" s="398">
        <f t="shared" si="45"/>
        <v>0</v>
      </c>
    </row>
    <row r="87" spans="1:62" s="396" customFormat="1" ht="18" customHeight="1">
      <c r="A87" s="425" t="s">
        <v>972</v>
      </c>
      <c r="B87" s="398">
        <f>+SUM(B84:B86)</f>
        <v>10.754199655405889</v>
      </c>
      <c r="C87" s="398">
        <f>+SUM(C84:C86)</f>
        <v>13.413579276188109</v>
      </c>
      <c r="D87" s="398">
        <f t="shared" ref="D87:BI87" si="46">+SUM(D84:D86)</f>
        <v>17.808826208456601</v>
      </c>
      <c r="E87" s="398">
        <f t="shared" si="46"/>
        <v>21.784539982644258</v>
      </c>
      <c r="F87" s="398">
        <f t="shared" si="46"/>
        <v>25.875709808847922</v>
      </c>
      <c r="G87" s="398">
        <f t="shared" si="46"/>
        <v>29.861996012180164</v>
      </c>
      <c r="H87" s="398">
        <f t="shared" si="46"/>
        <v>33.721430538982752</v>
      </c>
      <c r="I87" s="398">
        <f t="shared" si="46"/>
        <v>37.789153556257887</v>
      </c>
      <c r="J87" s="398">
        <f t="shared" si="46"/>
        <v>42.044157502049032</v>
      </c>
      <c r="K87" s="398">
        <f t="shared" si="46"/>
        <v>46.550826673006831</v>
      </c>
      <c r="L87" s="398">
        <f t="shared" si="46"/>
        <v>51.1967289891288</v>
      </c>
      <c r="M87" s="463">
        <f t="shared" si="46"/>
        <v>54.680458892326527</v>
      </c>
      <c r="N87" s="398">
        <f t="shared" si="46"/>
        <v>60.709666137027099</v>
      </c>
      <c r="O87" s="398">
        <f t="shared" si="46"/>
        <v>65.334733990686573</v>
      </c>
      <c r="P87" s="398">
        <f t="shared" si="46"/>
        <v>70.012328420273789</v>
      </c>
      <c r="Q87" s="398">
        <f t="shared" si="46"/>
        <v>74.76165817970552</v>
      </c>
      <c r="R87" s="398">
        <f t="shared" si="46"/>
        <v>79.58817645868551</v>
      </c>
      <c r="S87" s="398">
        <f t="shared" si="46"/>
        <v>84.493337149091602</v>
      </c>
      <c r="T87" s="398">
        <f t="shared" si="46"/>
        <v>89.477797615827456</v>
      </c>
      <c r="U87" s="398">
        <f t="shared" si="46"/>
        <v>94.542516845296376</v>
      </c>
      <c r="V87" s="398">
        <f t="shared" si="46"/>
        <v>99.604718014490842</v>
      </c>
      <c r="W87" s="398">
        <f t="shared" si="46"/>
        <v>104.61125250175793</v>
      </c>
      <c r="X87" s="398">
        <f t="shared" si="46"/>
        <v>109.63793291430852</v>
      </c>
      <c r="Y87" s="398">
        <f t="shared" si="46"/>
        <v>114.72759924343681</v>
      </c>
      <c r="Z87" s="398">
        <f t="shared" si="46"/>
        <v>119.88485037458966</v>
      </c>
      <c r="AA87" s="398">
        <f t="shared" si="46"/>
        <v>125.12343654899462</v>
      </c>
      <c r="AB87" s="398">
        <f t="shared" si="46"/>
        <v>130.49370494489881</v>
      </c>
      <c r="AC87" s="398">
        <f t="shared" si="46"/>
        <v>136.30061963150763</v>
      </c>
      <c r="AD87" s="398">
        <f t="shared" si="46"/>
        <v>142.49242783108986</v>
      </c>
      <c r="AE87" s="398">
        <f t="shared" si="46"/>
        <v>148.94270367821991</v>
      </c>
      <c r="AF87" s="398">
        <f t="shared" si="46"/>
        <v>155.35906155154677</v>
      </c>
      <c r="AG87" s="398">
        <f t="shared" si="46"/>
        <v>161.55966187265886</v>
      </c>
      <c r="AH87" s="398">
        <f t="shared" si="46"/>
        <v>167.76078656208475</v>
      </c>
      <c r="AI87" s="398">
        <f t="shared" si="46"/>
        <v>174.07419621576597</v>
      </c>
      <c r="AJ87" s="398">
        <f t="shared" si="46"/>
        <v>180.49386053391717</v>
      </c>
      <c r="AK87" s="398">
        <f t="shared" si="46"/>
        <v>187.01865653595121</v>
      </c>
      <c r="AL87" s="398">
        <f t="shared" si="46"/>
        <v>193.65050946097301</v>
      </c>
      <c r="AM87" s="398">
        <f t="shared" si="46"/>
        <v>200.39332998786873</v>
      </c>
      <c r="AN87" s="398">
        <f t="shared" si="46"/>
        <v>207.25227516130926</v>
      </c>
      <c r="AO87" s="398">
        <f t="shared" si="46"/>
        <v>214.23324476480045</v>
      </c>
      <c r="AP87" s="398">
        <f t="shared" si="46"/>
        <v>221.34254333851743</v>
      </c>
      <c r="AQ87" s="398">
        <f t="shared" si="46"/>
        <v>228.58665667825548</v>
      </c>
      <c r="AR87" s="398">
        <f t="shared" si="46"/>
        <v>235.97210662543648</v>
      </c>
      <c r="AS87" s="398">
        <f t="shared" si="46"/>
        <v>243.50535898730885</v>
      </c>
      <c r="AT87" s="398">
        <f t="shared" si="46"/>
        <v>251.19276725005457</v>
      </c>
      <c r="AU87" s="398">
        <f t="shared" si="46"/>
        <v>259.0405401932793</v>
      </c>
      <c r="AV87" s="398">
        <f t="shared" si="46"/>
        <v>267.05472526783012</v>
      </c>
      <c r="AW87" s="398">
        <f t="shared" si="46"/>
        <v>275.24120217395546</v>
      </c>
      <c r="AX87" s="398">
        <f t="shared" si="46"/>
        <v>283.60568284118375</v>
      </c>
      <c r="AY87" s="398">
        <f t="shared" si="46"/>
        <v>292.15371522117908</v>
      </c>
      <c r="AZ87" s="398">
        <f t="shared" si="46"/>
        <v>300.89068913616489</v>
      </c>
      <c r="BA87" s="398">
        <f t="shared" si="46"/>
        <v>309.8218429980563</v>
      </c>
      <c r="BB87" s="398">
        <f t="shared" si="46"/>
        <v>318.9522706084777</v>
      </c>
      <c r="BC87" s="398">
        <f t="shared" si="46"/>
        <v>328.28692752255603</v>
      </c>
      <c r="BD87" s="398">
        <f t="shared" si="46"/>
        <v>337.83063664736591</v>
      </c>
      <c r="BE87" s="398">
        <f t="shared" si="46"/>
        <v>347.58809287492392</v>
      </c>
      <c r="BF87" s="398">
        <f t="shared" si="46"/>
        <v>357.56386663745121</v>
      </c>
      <c r="BG87" s="398">
        <f t="shared" si="46"/>
        <v>367.76240633159983</v>
      </c>
      <c r="BH87" s="398">
        <f t="shared" si="46"/>
        <v>378.18803959708936</v>
      </c>
      <c r="BI87" s="398">
        <f t="shared" si="46"/>
        <v>378.28466166393514</v>
      </c>
    </row>
    <row r="88" spans="1:62" ht="18" customHeight="1">
      <c r="A88" s="21" t="s">
        <v>153</v>
      </c>
      <c r="B88" s="23">
        <f t="shared" ref="B88:AG88" si="47">(B84/B56)*1000</f>
        <v>34.276554187636506</v>
      </c>
      <c r="C88" s="23">
        <f t="shared" si="47"/>
        <v>38.945120335899261</v>
      </c>
      <c r="D88" s="23">
        <f t="shared" si="47"/>
        <v>46.928073110991811</v>
      </c>
      <c r="E88" s="23">
        <f t="shared" si="47"/>
        <v>54.865871623866056</v>
      </c>
      <c r="F88" s="23">
        <f t="shared" si="47"/>
        <v>62.945099779394845</v>
      </c>
      <c r="G88" s="23">
        <f t="shared" si="47"/>
        <v>71.29311888844353</v>
      </c>
      <c r="H88" s="23">
        <f t="shared" si="47"/>
        <v>79.777577385396341</v>
      </c>
      <c r="I88" s="23">
        <f t="shared" si="47"/>
        <v>88.421086365598057</v>
      </c>
      <c r="J88" s="23">
        <f t="shared" si="47"/>
        <v>97.221414852306964</v>
      </c>
      <c r="K88" s="23">
        <f t="shared" si="47"/>
        <v>106.31854967497215</v>
      </c>
      <c r="L88" s="23">
        <f t="shared" si="47"/>
        <v>115.93680209775394</v>
      </c>
      <c r="M88" s="37">
        <f t="shared" si="47"/>
        <v>123.37748040323413</v>
      </c>
      <c r="N88" s="23">
        <f t="shared" si="47"/>
        <v>134.43950391155218</v>
      </c>
      <c r="O88" s="23">
        <f t="shared" si="47"/>
        <v>144.82914989909176</v>
      </c>
      <c r="P88" s="23">
        <f t="shared" si="47"/>
        <v>154.86092213038887</v>
      </c>
      <c r="Q88" s="23">
        <f t="shared" si="47"/>
        <v>164.70733664661685</v>
      </c>
      <c r="R88" s="23">
        <f t="shared" si="47"/>
        <v>174.46293419959304</v>
      </c>
      <c r="S88" s="23">
        <f t="shared" si="47"/>
        <v>184.17948505758648</v>
      </c>
      <c r="T88" s="23">
        <f t="shared" si="47"/>
        <v>193.88561893831377</v>
      </c>
      <c r="U88" s="23">
        <f t="shared" si="47"/>
        <v>203.59782806008826</v>
      </c>
      <c r="V88" s="23">
        <f t="shared" si="47"/>
        <v>213.40496098912425</v>
      </c>
      <c r="W88" s="23">
        <f t="shared" si="47"/>
        <v>223.2854878835706</v>
      </c>
      <c r="X88" s="23">
        <f t="shared" si="47"/>
        <v>233.14274682628553</v>
      </c>
      <c r="Y88" s="23">
        <f t="shared" si="47"/>
        <v>243.00522946391055</v>
      </c>
      <c r="Z88" s="23">
        <f t="shared" si="47"/>
        <v>252.89451321777361</v>
      </c>
      <c r="AA88" s="23">
        <f t="shared" si="47"/>
        <v>262.84504101339087</v>
      </c>
      <c r="AB88" s="23">
        <f t="shared" si="47"/>
        <v>272.96078438993379</v>
      </c>
      <c r="AC88" s="23">
        <f t="shared" si="47"/>
        <v>283.86437321954241</v>
      </c>
      <c r="AD88" s="23">
        <f t="shared" si="47"/>
        <v>295.28126935698697</v>
      </c>
      <c r="AE88" s="23">
        <f t="shared" si="47"/>
        <v>307.13379490379674</v>
      </c>
      <c r="AF88" s="23">
        <f t="shared" si="47"/>
        <v>319.58077480954461</v>
      </c>
      <c r="AG88" s="23">
        <f t="shared" si="47"/>
        <v>332.48570084143142</v>
      </c>
      <c r="AH88" s="23">
        <f t="shared" ref="AH88:BI88" si="48">(AH84/AH56)*1000</f>
        <v>345.51734567610833</v>
      </c>
      <c r="AI88" s="23">
        <f t="shared" si="48"/>
        <v>358.71437755196752</v>
      </c>
      <c r="AJ88" s="23">
        <f t="shared" si="48"/>
        <v>372.09860591644389</v>
      </c>
      <c r="AK88" s="23">
        <f t="shared" si="48"/>
        <v>385.68444923406764</v>
      </c>
      <c r="AL88" s="23">
        <f t="shared" si="48"/>
        <v>399.48387256849202</v>
      </c>
      <c r="AM88" s="23">
        <f t="shared" si="48"/>
        <v>413.5085215175705</v>
      </c>
      <c r="AN88" s="23">
        <f t="shared" si="48"/>
        <v>427.7704871136234</v>
      </c>
      <c r="AO88" s="23">
        <f t="shared" si="48"/>
        <v>442.28244459162386</v>
      </c>
      <c r="AP88" s="23">
        <f t="shared" si="48"/>
        <v>457.05753881080022</v>
      </c>
      <c r="AQ88" s="23">
        <f t="shared" si="48"/>
        <v>472.10919474021023</v>
      </c>
      <c r="AR88" s="23">
        <f t="shared" si="48"/>
        <v>487.4509317271955</v>
      </c>
      <c r="AS88" s="23">
        <f t="shared" si="48"/>
        <v>503.09621091188063</v>
      </c>
      <c r="AT88" s="23">
        <f t="shared" si="48"/>
        <v>519.05832204549222</v>
      </c>
      <c r="AU88" s="23">
        <f t="shared" si="48"/>
        <v>535.35030618568385</v>
      </c>
      <c r="AV88" s="23">
        <f t="shared" si="48"/>
        <v>551.98490744858623</v>
      </c>
      <c r="AW88" s="23">
        <f t="shared" si="48"/>
        <v>568.97454666543649</v>
      </c>
      <c r="AX88" s="23">
        <f t="shared" si="48"/>
        <v>586.33131065279088</v>
      </c>
      <c r="AY88" s="23">
        <f t="shared" si="48"/>
        <v>604.06695201325249</v>
      </c>
      <c r="AZ88" s="23">
        <f t="shared" si="48"/>
        <v>622.19289556392459</v>
      </c>
      <c r="BA88" s="23">
        <f t="shared" si="48"/>
        <v>640.72024850083164</v>
      </c>
      <c r="BB88" s="23">
        <f t="shared" si="48"/>
        <v>659.6598122168939</v>
      </c>
      <c r="BC88" s="23">
        <f t="shared" si="48"/>
        <v>679.02209431274207</v>
      </c>
      <c r="BD88" s="23">
        <f t="shared" si="48"/>
        <v>698.81731980390066</v>
      </c>
      <c r="BE88" s="23">
        <f t="shared" si="48"/>
        <v>719.05544086707903</v>
      </c>
      <c r="BF88" s="23">
        <f t="shared" si="48"/>
        <v>739.74614471157929</v>
      </c>
      <c r="BG88" s="23">
        <f t="shared" si="48"/>
        <v>760.89885933310927</v>
      </c>
      <c r="BH88" s="23">
        <f t="shared" si="48"/>
        <v>782.52275702541442</v>
      </c>
      <c r="BI88" s="23">
        <f t="shared" si="4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49">+(1/(1-$B$18))*(B88)^(1-$B$18)+1</f>
        <v>0.65838933743999095</v>
      </c>
      <c r="C90" s="33">
        <f t="shared" si="49"/>
        <v>0.67951812663051303</v>
      </c>
      <c r="D90" s="33">
        <f t="shared" si="49"/>
        <v>0.70804653461299472</v>
      </c>
      <c r="E90" s="33">
        <f t="shared" si="49"/>
        <v>0.72999061840762391</v>
      </c>
      <c r="F90" s="33">
        <f t="shared" si="49"/>
        <v>0.74791382273096796</v>
      </c>
      <c r="G90" s="33">
        <f t="shared" si="49"/>
        <v>0.76313211160009209</v>
      </c>
      <c r="H90" s="33">
        <f t="shared" si="49"/>
        <v>0.77608170751301198</v>
      </c>
      <c r="I90" s="33">
        <f t="shared" si="49"/>
        <v>0.78730755072391823</v>
      </c>
      <c r="J90" s="33">
        <f t="shared" si="49"/>
        <v>0.79716213664243785</v>
      </c>
      <c r="K90" s="33">
        <f t="shared" si="49"/>
        <v>0.80603406071531025</v>
      </c>
      <c r="L90" s="33">
        <f t="shared" si="49"/>
        <v>0.81425405685208818</v>
      </c>
      <c r="M90" s="37">
        <f t="shared" si="49"/>
        <v>0.81994215534253034</v>
      </c>
      <c r="N90" s="33">
        <f t="shared" si="49"/>
        <v>0.82750895826790216</v>
      </c>
      <c r="O90" s="33">
        <f t="shared" si="49"/>
        <v>0.833811103194118</v>
      </c>
      <c r="P90" s="33">
        <f t="shared" si="49"/>
        <v>0.8392840146934053</v>
      </c>
      <c r="Q90" s="33">
        <f t="shared" si="49"/>
        <v>0.84416194350066753</v>
      </c>
      <c r="R90" s="33">
        <f t="shared" si="49"/>
        <v>0.84858168483206886</v>
      </c>
      <c r="S90" s="33">
        <f t="shared" si="49"/>
        <v>0.85262990330981148</v>
      </c>
      <c r="T90" s="33">
        <f t="shared" si="49"/>
        <v>0.85636601923125644</v>
      </c>
      <c r="U90" s="33">
        <f t="shared" si="49"/>
        <v>0.85983375939336337</v>
      </c>
      <c r="V90" s="33">
        <f t="shared" si="49"/>
        <v>0.8630923423852217</v>
      </c>
      <c r="W90" s="33">
        <f t="shared" si="49"/>
        <v>0.86615574125597039</v>
      </c>
      <c r="X90" s="33">
        <f t="shared" si="49"/>
        <v>0.86901576101209144</v>
      </c>
      <c r="Y90" s="33">
        <f t="shared" si="49"/>
        <v>0.87170132069387651</v>
      </c>
      <c r="Z90" s="33">
        <f t="shared" si="49"/>
        <v>0.87423485607542051</v>
      </c>
      <c r="AA90" s="33">
        <f t="shared" si="49"/>
        <v>0.87663836925703742</v>
      </c>
      <c r="AB90" s="33">
        <f t="shared" si="49"/>
        <v>0.87894579862219002</v>
      </c>
      <c r="AC90" s="33">
        <f t="shared" si="49"/>
        <v>0.88129348610859548</v>
      </c>
      <c r="AD90" s="33">
        <f t="shared" si="49"/>
        <v>0.88361097070955508</v>
      </c>
      <c r="AE90" s="33">
        <f t="shared" si="49"/>
        <v>0.88587883598565054</v>
      </c>
      <c r="AF90" s="33">
        <f t="shared" si="49"/>
        <v>0.88812329346117935</v>
      </c>
      <c r="AG90" s="33">
        <f t="shared" si="49"/>
        <v>0.89031594207241938</v>
      </c>
      <c r="AH90" s="33">
        <f t="shared" ref="AH90:BI90" si="50">+(1/(1-$B$18))*(AH88)^(1-$B$18)+1</f>
        <v>0.89240426210655843</v>
      </c>
      <c r="AI90" s="33">
        <f t="shared" si="50"/>
        <v>0.89440202167054683</v>
      </c>
      <c r="AJ90" s="33">
        <f t="shared" si="50"/>
        <v>0.89631857101744283</v>
      </c>
      <c r="AK90" s="33">
        <f t="shared" si="50"/>
        <v>0.89816104566339561</v>
      </c>
      <c r="AL90" s="33">
        <f t="shared" si="50"/>
        <v>0.89993542156927553</v>
      </c>
      <c r="AM90" s="33">
        <f t="shared" si="50"/>
        <v>0.90164696551649626</v>
      </c>
      <c r="AN90" s="33">
        <f t="shared" si="50"/>
        <v>0.90330042028260749</v>
      </c>
      <c r="AO90" s="33">
        <f t="shared" si="50"/>
        <v>0.90490008144961098</v>
      </c>
      <c r="AP90" s="33">
        <f t="shared" si="50"/>
        <v>0.90644983510950861</v>
      </c>
      <c r="AQ90" s="33">
        <f t="shared" si="50"/>
        <v>0.90795318486993382</v>
      </c>
      <c r="AR90" s="33">
        <f t="shared" si="50"/>
        <v>0.9094132782470683</v>
      </c>
      <c r="AS90" s="33">
        <f t="shared" si="50"/>
        <v>0.91083293485729144</v>
      </c>
      <c r="AT90" s="33">
        <f t="shared" si="50"/>
        <v>0.91221467598909345</v>
      </c>
      <c r="AU90" s="33">
        <f t="shared" si="50"/>
        <v>0.91356075439026174</v>
      </c>
      <c r="AV90" s="33">
        <f t="shared" si="50"/>
        <v>0.91487318316539157</v>
      </c>
      <c r="AW90" s="33">
        <f t="shared" si="50"/>
        <v>0.91615376298312579</v>
      </c>
      <c r="AX90" s="33">
        <f t="shared" si="50"/>
        <v>0.9174041071135951</v>
      </c>
      <c r="AY90" s="33">
        <f t="shared" si="50"/>
        <v>0.91862566407706125</v>
      </c>
      <c r="AZ90" s="33">
        <f t="shared" si="50"/>
        <v>0.91981973787076243</v>
      </c>
      <c r="BA90" s="33">
        <f t="shared" si="50"/>
        <v>0.92098750586170974</v>
      </c>
      <c r="BB90" s="33">
        <f t="shared" si="50"/>
        <v>0.92213003450404418</v>
      </c>
      <c r="BC90" s="33">
        <f t="shared" si="50"/>
        <v>0.92324829307515355</v>
      </c>
      <c r="BD90" s="33">
        <f t="shared" si="50"/>
        <v>0.92434316563684771</v>
      </c>
      <c r="BE90" s="33">
        <f t="shared" si="50"/>
        <v>0.92541546142520559</v>
      </c>
      <c r="BF90" s="33">
        <f t="shared" si="50"/>
        <v>0.92646592386136206</v>
      </c>
      <c r="BG90" s="33">
        <f t="shared" si="50"/>
        <v>0.92749523835960246</v>
      </c>
      <c r="BH90" s="33">
        <f t="shared" si="50"/>
        <v>0.92850403909135792</v>
      </c>
      <c r="BI90" s="33">
        <f t="shared" si="50"/>
        <v>0.92850403909135792</v>
      </c>
    </row>
    <row r="91" spans="1:62" ht="18" customHeight="1">
      <c r="A91" s="21" t="s">
        <v>115</v>
      </c>
      <c r="B91" s="29">
        <f t="shared" ref="B91:AG91" si="51">B$17*B$56*B90</f>
        <v>195.43798825339883</v>
      </c>
      <c r="C91" s="29">
        <f t="shared" si="51"/>
        <v>190.79962186506697</v>
      </c>
      <c r="D91" s="29">
        <f t="shared" si="51"/>
        <v>184.91947777768465</v>
      </c>
      <c r="E91" s="29">
        <f t="shared" si="51"/>
        <v>174.01694817052885</v>
      </c>
      <c r="F91" s="29">
        <f t="shared" si="51"/>
        <v>160.40479110990515</v>
      </c>
      <c r="G91" s="29">
        <f t="shared" si="51"/>
        <v>144.5441709364718</v>
      </c>
      <c r="H91" s="29">
        <f t="shared" si="51"/>
        <v>128.37838241122773</v>
      </c>
      <c r="I91" s="29">
        <f t="shared" si="51"/>
        <v>113.73980171420371</v>
      </c>
      <c r="J91" s="29">
        <f t="shared" si="51"/>
        <v>100.57691511456846</v>
      </c>
      <c r="K91" s="29">
        <f t="shared" si="51"/>
        <v>88.815474559781421</v>
      </c>
      <c r="L91" s="29">
        <f t="shared" si="51"/>
        <v>78.114146619088743</v>
      </c>
      <c r="M91" s="36">
        <f t="shared" si="51"/>
        <v>68.271337127387682</v>
      </c>
      <c r="N91" s="29">
        <f t="shared" si="51"/>
        <v>59.801672418713807</v>
      </c>
      <c r="O91" s="29">
        <f t="shared" si="51"/>
        <v>52.299041775398038</v>
      </c>
      <c r="P91" s="29">
        <f t="shared" si="51"/>
        <v>45.689924599877621</v>
      </c>
      <c r="Q91" s="29">
        <f t="shared" si="51"/>
        <v>39.886202644957848</v>
      </c>
      <c r="R91" s="29">
        <f t="shared" si="51"/>
        <v>34.799740714236769</v>
      </c>
      <c r="S91" s="29">
        <f t="shared" si="51"/>
        <v>30.347879170874592</v>
      </c>
      <c r="T91" s="29">
        <f t="shared" si="51"/>
        <v>26.455297173499567</v>
      </c>
      <c r="U91" s="29">
        <f t="shared" si="51"/>
        <v>23.054363851251125</v>
      </c>
      <c r="V91" s="29">
        <f t="shared" si="51"/>
        <v>20.060683830112922</v>
      </c>
      <c r="W91" s="29">
        <f t="shared" si="51"/>
        <v>17.430051282908</v>
      </c>
      <c r="X91" s="29">
        <f t="shared" si="51"/>
        <v>15.140650563932692</v>
      </c>
      <c r="Y91" s="29">
        <f t="shared" si="51"/>
        <v>13.149183735419767</v>
      </c>
      <c r="Z91" s="29">
        <f t="shared" si="51"/>
        <v>11.417562946197688</v>
      </c>
      <c r="AA91" s="29">
        <f t="shared" si="51"/>
        <v>9.912426464792917</v>
      </c>
      <c r="AB91" s="29">
        <f t="shared" si="51"/>
        <v>8.6047014103779205</v>
      </c>
      <c r="AC91" s="29">
        <f t="shared" si="51"/>
        <v>7.4697914503596339</v>
      </c>
      <c r="AD91" s="29">
        <f t="shared" si="51"/>
        <v>6.4843018403052177</v>
      </c>
      <c r="AE91" s="29">
        <f t="shared" si="51"/>
        <v>5.6284738994225183</v>
      </c>
      <c r="AF91" s="29">
        <f t="shared" si="51"/>
        <v>4.8737863023940404</v>
      </c>
      <c r="AG91" s="29">
        <f t="shared" si="51"/>
        <v>4.2099501147099803</v>
      </c>
      <c r="AH91" s="29">
        <f t="shared" ref="AH91:BH91" si="52">AH$17*AH$56*AH90</f>
        <v>3.6360848829056951</v>
      </c>
      <c r="AI91" s="29">
        <f t="shared" si="52"/>
        <v>3.1401090243581389</v>
      </c>
      <c r="AJ91" s="29">
        <f t="shared" si="52"/>
        <v>2.7115269612400144</v>
      </c>
      <c r="AK91" s="29">
        <f t="shared" si="52"/>
        <v>2.3412367097313891</v>
      </c>
      <c r="AL91" s="29">
        <f t="shared" si="52"/>
        <v>2.0213523948808865</v>
      </c>
      <c r="AM91" s="29">
        <f t="shared" si="52"/>
        <v>1.7450456409882689</v>
      </c>
      <c r="AN91" s="29">
        <f t="shared" si="52"/>
        <v>1.5064060618700497</v>
      </c>
      <c r="AO91" s="29">
        <f t="shared" si="52"/>
        <v>1.3003194153840503</v>
      </c>
      <c r="AP91" s="29">
        <f t="shared" si="52"/>
        <v>1.1223615280268375</v>
      </c>
      <c r="AQ91" s="29">
        <f t="shared" si="52"/>
        <v>0.96870609265369845</v>
      </c>
      <c r="AR91" s="29">
        <f t="shared" si="52"/>
        <v>0.83604459471578763</v>
      </c>
      <c r="AS91" s="29">
        <f t="shared" si="52"/>
        <v>0.72151681329430661</v>
      </c>
      <c r="AT91" s="29">
        <f t="shared" si="52"/>
        <v>0.6226505304375628</v>
      </c>
      <c r="AU91" s="29">
        <f t="shared" si="52"/>
        <v>0.53730925268659036</v>
      </c>
      <c r="AV91" s="29">
        <f t="shared" si="52"/>
        <v>0.46364689970894918</v>
      </c>
      <c r="AW91" s="29">
        <f t="shared" si="52"/>
        <v>0.4000685476894455</v>
      </c>
      <c r="AX91" s="29">
        <f t="shared" si="52"/>
        <v>0.34519643149844614</v>
      </c>
      <c r="AY91" s="29">
        <f t="shared" si="52"/>
        <v>0.29784051164692849</v>
      </c>
      <c r="AZ91" s="29">
        <f t="shared" si="52"/>
        <v>0.25697300140543489</v>
      </c>
      <c r="BA91" s="29">
        <f t="shared" si="52"/>
        <v>0.22170632773988191</v>
      </c>
      <c r="BB91" s="29">
        <f t="shared" si="52"/>
        <v>0.19127406822613441</v>
      </c>
      <c r="BC91" s="29">
        <f t="shared" si="52"/>
        <v>0.16501446600716546</v>
      </c>
      <c r="BD91" s="29">
        <f t="shared" si="52"/>
        <v>0.14235617717490553</v>
      </c>
      <c r="BE91" s="29">
        <f t="shared" si="52"/>
        <v>0.12280595060160464</v>
      </c>
      <c r="BF91" s="29">
        <f t="shared" si="52"/>
        <v>0.10593798002026512</v>
      </c>
      <c r="BG91" s="29">
        <f t="shared" si="52"/>
        <v>9.1384702778730925E-2</v>
      </c>
      <c r="BH91" s="29">
        <f t="shared" si="5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53">C$17*C$56*C93</f>
        <v>138.75727769064883</v>
      </c>
      <c r="D94" s="29">
        <f t="shared" si="53"/>
        <v>116.1091838181484</v>
      </c>
      <c r="E94" s="29">
        <f t="shared" si="53"/>
        <v>94.662137963171205</v>
      </c>
      <c r="F94" s="29">
        <f t="shared" si="53"/>
        <v>75.96250344251051</v>
      </c>
      <c r="G94" s="29">
        <f t="shared" si="53"/>
        <v>60.191496922916066</v>
      </c>
      <c r="H94" s="29">
        <f t="shared" si="53"/>
        <v>47.388043661152579</v>
      </c>
      <c r="I94" s="29">
        <f t="shared" si="53"/>
        <v>37.504415485587543</v>
      </c>
      <c r="J94" s="29">
        <f t="shared" si="53"/>
        <v>29.857690186106637</v>
      </c>
      <c r="K94" s="29">
        <f t="shared" si="53"/>
        <v>23.989450570658285</v>
      </c>
      <c r="L94" s="29">
        <f t="shared" si="53"/>
        <v>19.473296860228668</v>
      </c>
      <c r="M94" s="29">
        <f t="shared" si="53"/>
        <v>15.457919957362446</v>
      </c>
      <c r="N94" s="29">
        <f t="shared" si="53"/>
        <v>12.968277432304898</v>
      </c>
      <c r="O94" s="29">
        <f t="shared" si="53"/>
        <v>10.794807178909208</v>
      </c>
      <c r="P94" s="29">
        <f t="shared" si="53"/>
        <v>8.9780007028450264</v>
      </c>
      <c r="Q94" s="29">
        <f t="shared" si="53"/>
        <v>7.4852821594683618</v>
      </c>
      <c r="R94" s="29">
        <f t="shared" si="53"/>
        <v>6.2653651863332493</v>
      </c>
      <c r="S94" s="29">
        <f t="shared" si="53"/>
        <v>5.2679945302292976</v>
      </c>
      <c r="T94" s="29">
        <f t="shared" si="53"/>
        <v>4.4499676477374663</v>
      </c>
      <c r="U94" s="29">
        <f t="shared" si="53"/>
        <v>3.7760199046147949</v>
      </c>
      <c r="V94" s="29">
        <f t="shared" si="53"/>
        <v>3.2217734852423998</v>
      </c>
      <c r="W94" s="29">
        <f t="shared" si="53"/>
        <v>2.7567170217837789</v>
      </c>
      <c r="X94" s="29">
        <f t="shared" si="53"/>
        <v>2.3603243860956122</v>
      </c>
      <c r="Y94" s="29">
        <f t="shared" si="53"/>
        <v>2.0227703240885253</v>
      </c>
      <c r="Z94" s="29">
        <f t="shared" si="53"/>
        <v>1.7367970479384185</v>
      </c>
      <c r="AA94" s="29">
        <f t="shared" si="53"/>
        <v>1.4946864512855516</v>
      </c>
      <c r="AB94" s="29">
        <f t="shared" si="53"/>
        <v>1.2892848888926292</v>
      </c>
      <c r="AC94" s="29">
        <f t="shared" si="53"/>
        <v>1.1135589232109431</v>
      </c>
      <c r="AD94" s="29">
        <f t="shared" si="53"/>
        <v>0.96305523108582458</v>
      </c>
      <c r="AE94" s="29">
        <f t="shared" si="53"/>
        <v>0.83394580595580114</v>
      </c>
      <c r="AF94" s="29">
        <f t="shared" si="53"/>
        <v>0.72123722312939897</v>
      </c>
      <c r="AG94" s="29">
        <f t="shared" si="53"/>
        <v>0.62291690581138515</v>
      </c>
      <c r="AH94" s="29">
        <f t="shared" si="53"/>
        <v>0.53854856054362632</v>
      </c>
      <c r="AI94" s="29">
        <f t="shared" si="53"/>
        <v>0.46605787392576087</v>
      </c>
      <c r="AJ94" s="29">
        <f t="shared" si="53"/>
        <v>0.4036882488219305</v>
      </c>
      <c r="AK94" s="29">
        <f t="shared" si="53"/>
        <v>0.34995498893157195</v>
      </c>
      <c r="AL94" s="29">
        <f t="shared" si="53"/>
        <v>0.3036022131986294</v>
      </c>
      <c r="AM94" s="29">
        <f t="shared" si="53"/>
        <v>0.26356661943579218</v>
      </c>
      <c r="AN94" s="29">
        <f t="shared" si="53"/>
        <v>0.22894686731145059</v>
      </c>
      <c r="AO94" s="29">
        <f t="shared" si="53"/>
        <v>0.19897776295077127</v>
      </c>
      <c r="AP94" s="29">
        <f t="shared" si="53"/>
        <v>0.17300857949716286</v>
      </c>
      <c r="AQ94" s="29">
        <f t="shared" si="53"/>
        <v>0.1504849120926299</v>
      </c>
      <c r="AR94" s="29">
        <f t="shared" si="53"/>
        <v>0.13093352122659405</v>
      </c>
      <c r="AS94" s="29">
        <f t="shared" si="53"/>
        <v>0.11394968048791929</v>
      </c>
      <c r="AT94" s="29">
        <f t="shared" si="53"/>
        <v>9.9186610397065736E-2</v>
      </c>
      <c r="AU94" s="29">
        <f t="shared" si="53"/>
        <v>8.6346643728693245E-2</v>
      </c>
      <c r="AV94" s="29">
        <f t="shared" si="53"/>
        <v>7.5173825794821264E-2</v>
      </c>
      <c r="AW94" s="29">
        <f t="shared" si="53"/>
        <v>6.5447703814040609E-2</v>
      </c>
      <c r="AX94" s="29">
        <f t="shared" si="53"/>
        <v>5.6978102447901045E-2</v>
      </c>
      <c r="AY94" s="29">
        <f t="shared" si="53"/>
        <v>4.9600718359498912E-2</v>
      </c>
      <c r="AZ94" s="29">
        <f t="shared" si="53"/>
        <v>4.31733961397225E-2</v>
      </c>
      <c r="BA94" s="29">
        <f t="shared" si="53"/>
        <v>3.7572972180299459E-2</v>
      </c>
      <c r="BB94" s="29">
        <f t="shared" si="53"/>
        <v>3.2692593078281235E-2</v>
      </c>
      <c r="BC94" s="29">
        <f t="shared" si="53"/>
        <v>2.8439431904255429E-2</v>
      </c>
      <c r="BD94" s="29">
        <f t="shared" si="53"/>
        <v>2.4732740022960591E-2</v>
      </c>
      <c r="BE94" s="29">
        <f t="shared" si="53"/>
        <v>2.1502184799128684E-2</v>
      </c>
      <c r="BF94" s="29">
        <f t="shared" si="53"/>
        <v>1.8686434770228393E-2</v>
      </c>
      <c r="BG94" s="29">
        <f t="shared" si="53"/>
        <v>1.6231963376339184E-2</v>
      </c>
      <c r="BH94" s="29">
        <f t="shared" si="5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54">+B$36*1000*B103^($B$38-1)</f>
        <v>1.0000000000000007E-3</v>
      </c>
      <c r="C101" s="481">
        <f t="shared" si="54"/>
        <v>1.0000000000000013E-3</v>
      </c>
      <c r="D101" s="481">
        <f t="shared" si="54"/>
        <v>1.0000000000000512E-3</v>
      </c>
      <c r="E101" s="481">
        <f t="shared" si="54"/>
        <v>1.0000000000215496E-3</v>
      </c>
      <c r="F101" s="481">
        <f t="shared" si="54"/>
        <v>1.0000000017689821E-3</v>
      </c>
      <c r="G101" s="481">
        <f t="shared" si="54"/>
        <v>1.0000000576642777E-3</v>
      </c>
      <c r="H101" s="481">
        <f t="shared" si="54"/>
        <v>1.0000010087449867E-3</v>
      </c>
      <c r="I101" s="481">
        <f t="shared" si="54"/>
        <v>1.0000113920947283E-3</v>
      </c>
      <c r="J101" s="481">
        <f t="shared" si="54"/>
        <v>1.0000940394660168E-3</v>
      </c>
      <c r="K101" s="481">
        <f t="shared" si="54"/>
        <v>1.0006133774100522E-3</v>
      </c>
      <c r="L101" s="481">
        <f t="shared" si="54"/>
        <v>1.0033295900328673E-3</v>
      </c>
      <c r="M101" s="481">
        <f t="shared" si="54"/>
        <v>1.0155894218064876E-3</v>
      </c>
      <c r="N101" s="481">
        <f t="shared" si="54"/>
        <v>1.0645397255263107E-3</v>
      </c>
      <c r="O101" s="481">
        <f t="shared" si="54"/>
        <v>1.2410303223762515E-3</v>
      </c>
      <c r="P101" s="481">
        <f t="shared" si="54"/>
        <v>1.8210025266551058E-3</v>
      </c>
      <c r="Q101" s="481">
        <f t="shared" si="54"/>
        <v>3.5766183309002253E-3</v>
      </c>
      <c r="R101" s="481">
        <f t="shared" si="54"/>
        <v>8.5161838592479142E-3</v>
      </c>
      <c r="S101" s="481">
        <f t="shared" si="54"/>
        <v>2.1530289584171917E-2</v>
      </c>
      <c r="T101" s="481">
        <f t="shared" si="54"/>
        <v>5.3833188353047311E-2</v>
      </c>
      <c r="U101" s="481">
        <f t="shared" si="54"/>
        <v>0.12973744072668425</v>
      </c>
      <c r="V101" s="481">
        <f t="shared" si="54"/>
        <v>0.29919990110504951</v>
      </c>
      <c r="W101" s="481">
        <f t="shared" si="54"/>
        <v>0.66126843802292712</v>
      </c>
      <c r="X101" s="481">
        <f t="shared" si="54"/>
        <v>1.4047386546896188</v>
      </c>
      <c r="Y101" s="481">
        <f t="shared" si="54"/>
        <v>2.8696110898540992</v>
      </c>
      <c r="Z101" s="481">
        <f t="shared" si="54"/>
        <v>5.6313004966981133</v>
      </c>
      <c r="AA101" s="481">
        <f t="shared" si="54"/>
        <v>10.591311161020188</v>
      </c>
      <c r="AB101" s="481">
        <f t="shared" si="54"/>
        <v>102.85099956003779</v>
      </c>
      <c r="AC101" s="481">
        <f t="shared" si="54"/>
        <v>51.425499780018896</v>
      </c>
      <c r="AD101" s="481">
        <f t="shared" si="54"/>
        <v>25.712749890009448</v>
      </c>
      <c r="AE101" s="481">
        <f t="shared" si="54"/>
        <v>12.856374945004724</v>
      </c>
      <c r="AF101" s="481">
        <f t="shared" si="54"/>
        <v>6.428187472502362</v>
      </c>
      <c r="AG101" s="481">
        <f t="shared" si="54"/>
        <v>3.214093736251181</v>
      </c>
      <c r="AH101" s="481">
        <f t="shared" ref="AH101:BI101" si="55">+AH$36*1000*AH103^($B$38-1)</f>
        <v>1.6070468681255905</v>
      </c>
      <c r="AI101" s="481">
        <f t="shared" si="55"/>
        <v>0.80352343406279525</v>
      </c>
      <c r="AJ101" s="481">
        <f t="shared" si="55"/>
        <v>0.40176171703139762</v>
      </c>
      <c r="AK101" s="481">
        <f t="shared" si="55"/>
        <v>0.20088085851569881</v>
      </c>
      <c r="AL101" s="481">
        <f t="shared" si="55"/>
        <v>0.10044042925784941</v>
      </c>
      <c r="AM101" s="481">
        <f t="shared" si="55"/>
        <v>5.0220214628924703E-2</v>
      </c>
      <c r="AN101" s="481">
        <f t="shared" si="55"/>
        <v>2.5110107314462352E-2</v>
      </c>
      <c r="AO101" s="481">
        <f t="shared" si="55"/>
        <v>1.2555053657231176E-2</v>
      </c>
      <c r="AP101" s="481">
        <f t="shared" si="55"/>
        <v>6.2775268286155879E-3</v>
      </c>
      <c r="AQ101" s="481">
        <f t="shared" si="55"/>
        <v>3.1387634143077939E-3</v>
      </c>
      <c r="AR101" s="481">
        <f t="shared" si="55"/>
        <v>1.569381707153897E-3</v>
      </c>
      <c r="AS101" s="481">
        <f t="shared" si="55"/>
        <v>7.8469085357694849E-4</v>
      </c>
      <c r="AT101" s="481">
        <f t="shared" si="55"/>
        <v>3.9234542678847424E-4</v>
      </c>
      <c r="AU101" s="481">
        <f t="shared" si="55"/>
        <v>1.9617271339423712E-4</v>
      </c>
      <c r="AV101" s="481">
        <f t="shared" si="55"/>
        <v>9.8086356697118561E-5</v>
      </c>
      <c r="AW101" s="481">
        <f t="shared" si="55"/>
        <v>4.904317834855928E-5</v>
      </c>
      <c r="AX101" s="481">
        <f t="shared" si="55"/>
        <v>2.452158917427964E-5</v>
      </c>
      <c r="AY101" s="481">
        <f t="shared" si="55"/>
        <v>1.226079458713982E-5</v>
      </c>
      <c r="AZ101" s="481">
        <f t="shared" si="55"/>
        <v>6.13039729356991E-6</v>
      </c>
      <c r="BA101" s="481">
        <f t="shared" si="55"/>
        <v>3.065198646784955E-6</v>
      </c>
      <c r="BB101" s="481">
        <f t="shared" si="55"/>
        <v>1.5325993233924775E-6</v>
      </c>
      <c r="BC101" s="481">
        <f t="shared" si="55"/>
        <v>7.6629966169623876E-7</v>
      </c>
      <c r="BD101" s="481">
        <f t="shared" si="55"/>
        <v>3.8314983084811938E-7</v>
      </c>
      <c r="BE101" s="481">
        <f t="shared" si="55"/>
        <v>1.9157491542405969E-7</v>
      </c>
      <c r="BF101" s="481">
        <f t="shared" si="55"/>
        <v>9.5787457712029845E-8</v>
      </c>
      <c r="BG101" s="481">
        <f t="shared" si="55"/>
        <v>4.7893728856014922E-8</v>
      </c>
      <c r="BH101" s="481">
        <f t="shared" si="55"/>
        <v>2.3946864428007461E-8</v>
      </c>
      <c r="BI101" s="481">
        <f t="shared" si="55"/>
        <v>1.1973432214003731E-8</v>
      </c>
    </row>
    <row r="102" spans="1:61" s="482" customFormat="1" ht="18" customHeight="1">
      <c r="A102" s="635" t="s">
        <v>955</v>
      </c>
      <c r="B102" s="480">
        <f>+B119*(1-MIN(B103,1))</f>
        <v>1.6614140194193698</v>
      </c>
      <c r="C102" s="480">
        <f>+C119*(1-MIN(C103,1))</f>
        <v>1.6230895636787737</v>
      </c>
      <c r="D102" s="480">
        <f t="shared" ref="D102:BI102" si="56">+D119*(1-MIN(D103,1))</f>
        <v>1.7927116912107415</v>
      </c>
      <c r="E102" s="480">
        <f t="shared" si="56"/>
        <v>1.9149538778767672</v>
      </c>
      <c r="F102" s="480">
        <f t="shared" si="56"/>
        <v>2.0053836777383345</v>
      </c>
      <c r="G102" s="480">
        <f t="shared" si="56"/>
        <v>2.0624036283691511</v>
      </c>
      <c r="H102" s="480">
        <f t="shared" si="56"/>
        <v>2.0986567014636957</v>
      </c>
      <c r="I102" s="480">
        <f t="shared" si="56"/>
        <v>2.1349828761043188</v>
      </c>
      <c r="J102" s="480">
        <f t="shared" si="56"/>
        <v>2.1731363207063579</v>
      </c>
      <c r="K102" s="480">
        <f t="shared" si="56"/>
        <v>2.2141989874785355</v>
      </c>
      <c r="L102" s="480">
        <f t="shared" si="56"/>
        <v>2.2514329664162473</v>
      </c>
      <c r="M102" s="480">
        <f t="shared" si="56"/>
        <v>2.279313579974898</v>
      </c>
      <c r="N102" s="480">
        <f t="shared" si="56"/>
        <v>2.3350905503198418</v>
      </c>
      <c r="O102" s="480">
        <f t="shared" si="56"/>
        <v>2.3763203158253505</v>
      </c>
      <c r="P102" s="480">
        <f t="shared" si="56"/>
        <v>2.4104142871395609</v>
      </c>
      <c r="Q102" s="480">
        <f t="shared" si="56"/>
        <v>2.4409213423741418</v>
      </c>
      <c r="R102" s="480">
        <f t="shared" si="56"/>
        <v>2.4693464799393805</v>
      </c>
      <c r="S102" s="480">
        <f t="shared" si="56"/>
        <v>2.496020925166933</v>
      </c>
      <c r="T102" s="480">
        <f t="shared" si="56"/>
        <v>2.5204436140056599</v>
      </c>
      <c r="U102" s="480">
        <f t="shared" si="56"/>
        <v>2.5413742992210335</v>
      </c>
      <c r="V102" s="480">
        <f t="shared" si="56"/>
        <v>2.5545917802866183</v>
      </c>
      <c r="W102" s="480">
        <f t="shared" si="56"/>
        <v>2.5566436015623659</v>
      </c>
      <c r="X102" s="480">
        <f t="shared" si="56"/>
        <v>2.5453346328388409</v>
      </c>
      <c r="Y102" s="480">
        <f t="shared" si="56"/>
        <v>2.5155543711882054</v>
      </c>
      <c r="Z102" s="480">
        <f t="shared" si="56"/>
        <v>2.4607796889831031</v>
      </c>
      <c r="AA102" s="480">
        <f t="shared" si="56"/>
        <v>2.2124352441199608</v>
      </c>
      <c r="AB102" s="480">
        <f t="shared" si="56"/>
        <v>0</v>
      </c>
      <c r="AC102" s="480">
        <f t="shared" si="56"/>
        <v>0</v>
      </c>
      <c r="AD102" s="480">
        <f t="shared" si="56"/>
        <v>0</v>
      </c>
      <c r="AE102" s="480">
        <f t="shared" si="56"/>
        <v>0</v>
      </c>
      <c r="AF102" s="480">
        <f t="shared" si="56"/>
        <v>0</v>
      </c>
      <c r="AG102" s="480">
        <f t="shared" si="56"/>
        <v>0</v>
      </c>
      <c r="AH102" s="480">
        <f t="shared" si="56"/>
        <v>0</v>
      </c>
      <c r="AI102" s="480">
        <f t="shared" si="56"/>
        <v>0</v>
      </c>
      <c r="AJ102" s="480">
        <f t="shared" si="56"/>
        <v>0</v>
      </c>
      <c r="AK102" s="480">
        <f t="shared" si="56"/>
        <v>0</v>
      </c>
      <c r="AL102" s="480">
        <f t="shared" si="56"/>
        <v>0</v>
      </c>
      <c r="AM102" s="480">
        <f t="shared" si="56"/>
        <v>0</v>
      </c>
      <c r="AN102" s="480">
        <f t="shared" si="56"/>
        <v>0</v>
      </c>
      <c r="AO102" s="480">
        <f t="shared" si="56"/>
        <v>0</v>
      </c>
      <c r="AP102" s="480">
        <f t="shared" si="56"/>
        <v>0</v>
      </c>
      <c r="AQ102" s="480">
        <f t="shared" si="56"/>
        <v>0</v>
      </c>
      <c r="AR102" s="480">
        <f t="shared" si="56"/>
        <v>0</v>
      </c>
      <c r="AS102" s="480">
        <f t="shared" si="56"/>
        <v>0</v>
      </c>
      <c r="AT102" s="480">
        <f t="shared" si="56"/>
        <v>0</v>
      </c>
      <c r="AU102" s="480">
        <f t="shared" si="56"/>
        <v>0</v>
      </c>
      <c r="AV102" s="480">
        <f t="shared" si="56"/>
        <v>0</v>
      </c>
      <c r="AW102" s="480">
        <f t="shared" si="56"/>
        <v>0</v>
      </c>
      <c r="AX102" s="480">
        <f t="shared" si="56"/>
        <v>0</v>
      </c>
      <c r="AY102" s="480">
        <f t="shared" si="56"/>
        <v>0</v>
      </c>
      <c r="AZ102" s="480">
        <f t="shared" si="56"/>
        <v>0</v>
      </c>
      <c r="BA102" s="480">
        <f t="shared" si="56"/>
        <v>0</v>
      </c>
      <c r="BB102" s="480">
        <f t="shared" si="56"/>
        <v>0</v>
      </c>
      <c r="BC102" s="480">
        <f t="shared" si="56"/>
        <v>0</v>
      </c>
      <c r="BD102" s="480">
        <f t="shared" si="56"/>
        <v>0</v>
      </c>
      <c r="BE102" s="480">
        <f t="shared" si="56"/>
        <v>0</v>
      </c>
      <c r="BF102" s="480">
        <f t="shared" si="56"/>
        <v>0</v>
      </c>
      <c r="BG102" s="480">
        <f t="shared" si="56"/>
        <v>0</v>
      </c>
      <c r="BH102" s="480">
        <f t="shared" si="56"/>
        <v>0</v>
      </c>
      <c r="BI102" s="480">
        <f t="shared" si="56"/>
        <v>0</v>
      </c>
    </row>
    <row r="103" spans="1:61" s="484" customFormat="1" ht="18" customHeight="1">
      <c r="A103" s="636" t="s">
        <v>956</v>
      </c>
      <c r="B103" s="483">
        <f>+IF($B$98=1,B109,IF($B$99=1,B114,B122))</f>
        <v>4.3283869681682495E-4</v>
      </c>
      <c r="C103" s="483">
        <f>+IF($B$98&gt;0,C109,IF($B$99&gt;0,C114,C122))</f>
        <v>4.4405352179897341E-4</v>
      </c>
      <c r="D103" s="483">
        <f t="shared" ref="D103:BI103" si="57">+IF($B$98&gt;0,D109,IF($B$99&gt;0,D114,D122))</f>
        <v>4.5549649637617059E-4</v>
      </c>
      <c r="E103" s="483">
        <f t="shared" si="57"/>
        <v>4.6716769083088701E-4</v>
      </c>
      <c r="F103" s="483">
        <f t="shared" si="57"/>
        <v>4.7906680648513036E-4</v>
      </c>
      <c r="G103" s="483">
        <f t="shared" si="57"/>
        <v>4.9119316594740047E-4</v>
      </c>
      <c r="H103" s="483">
        <f t="shared" si="57"/>
        <v>5.0354589806716598E-4</v>
      </c>
      <c r="I103" s="483">
        <f t="shared" si="57"/>
        <v>5.1612592306994436E-4</v>
      </c>
      <c r="J103" s="483">
        <f t="shared" si="57"/>
        <v>5.2894989673652035E-4</v>
      </c>
      <c r="K103" s="483">
        <f t="shared" si="57"/>
        <v>5.4212659667426109E-4</v>
      </c>
      <c r="L103" s="483">
        <f t="shared" si="57"/>
        <v>5.5620490266152834E-4</v>
      </c>
      <c r="M103" s="483">
        <f t="shared" si="57"/>
        <v>5.7353686403681619E-4</v>
      </c>
      <c r="N103" s="483">
        <f t="shared" si="57"/>
        <v>6.0287653723883504E-4</v>
      </c>
      <c r="O103" s="483">
        <f t="shared" si="57"/>
        <v>6.7213948609206285E-4</v>
      </c>
      <c r="P103" s="483">
        <f t="shared" si="57"/>
        <v>8.5133761594564103E-4</v>
      </c>
      <c r="Q103" s="483">
        <f t="shared" si="57"/>
        <v>1.2676532160711192E-3</v>
      </c>
      <c r="R103" s="483">
        <f t="shared" si="57"/>
        <v>2.1001497953072666E-3</v>
      </c>
      <c r="S103" s="483">
        <f t="shared" si="57"/>
        <v>3.5963369056870331E-3</v>
      </c>
      <c r="T103" s="483">
        <f t="shared" si="57"/>
        <v>6.1192182838108802E-3</v>
      </c>
      <c r="U103" s="483">
        <f t="shared" si="57"/>
        <v>1.0198646457183796E-2</v>
      </c>
      <c r="V103" s="483">
        <f t="shared" si="57"/>
        <v>1.658272328761054E-2</v>
      </c>
      <c r="W103" s="483">
        <f t="shared" si="57"/>
        <v>2.6326187725712932E-2</v>
      </c>
      <c r="X103" s="483">
        <f t="shared" si="57"/>
        <v>4.0874040353023597E-2</v>
      </c>
      <c r="Y103" s="483">
        <f t="shared" si="57"/>
        <v>6.2079378337505473E-2</v>
      </c>
      <c r="Z103" s="483">
        <f t="shared" si="57"/>
        <v>9.2179307567526486E-2</v>
      </c>
      <c r="AA103" s="483">
        <f t="shared" si="57"/>
        <v>0.19243497522503866</v>
      </c>
      <c r="AB103" s="483">
        <f t="shared" si="57"/>
        <v>1</v>
      </c>
      <c r="AC103" s="483">
        <f t="shared" si="57"/>
        <v>1</v>
      </c>
      <c r="AD103" s="483">
        <f t="shared" si="57"/>
        <v>1</v>
      </c>
      <c r="AE103" s="483">
        <f t="shared" si="57"/>
        <v>1</v>
      </c>
      <c r="AF103" s="483">
        <f t="shared" si="57"/>
        <v>1</v>
      </c>
      <c r="AG103" s="483">
        <f t="shared" si="57"/>
        <v>1</v>
      </c>
      <c r="AH103" s="483">
        <f t="shared" si="57"/>
        <v>1</v>
      </c>
      <c r="AI103" s="483">
        <f t="shared" si="57"/>
        <v>1</v>
      </c>
      <c r="AJ103" s="483">
        <f t="shared" si="57"/>
        <v>1</v>
      </c>
      <c r="AK103" s="483">
        <f t="shared" si="57"/>
        <v>1</v>
      </c>
      <c r="AL103" s="483">
        <f t="shared" si="57"/>
        <v>1</v>
      </c>
      <c r="AM103" s="483">
        <f t="shared" si="57"/>
        <v>1</v>
      </c>
      <c r="AN103" s="483">
        <f t="shared" si="57"/>
        <v>1</v>
      </c>
      <c r="AO103" s="483">
        <f t="shared" si="57"/>
        <v>1</v>
      </c>
      <c r="AP103" s="483">
        <f t="shared" si="57"/>
        <v>1</v>
      </c>
      <c r="AQ103" s="483">
        <f t="shared" si="57"/>
        <v>1</v>
      </c>
      <c r="AR103" s="483">
        <f t="shared" si="57"/>
        <v>1</v>
      </c>
      <c r="AS103" s="483">
        <f t="shared" si="57"/>
        <v>1</v>
      </c>
      <c r="AT103" s="483">
        <f t="shared" si="57"/>
        <v>1</v>
      </c>
      <c r="AU103" s="483">
        <f t="shared" si="57"/>
        <v>1</v>
      </c>
      <c r="AV103" s="483">
        <f t="shared" si="57"/>
        <v>1</v>
      </c>
      <c r="AW103" s="483">
        <f t="shared" si="57"/>
        <v>1</v>
      </c>
      <c r="AX103" s="483">
        <f t="shared" si="57"/>
        <v>1</v>
      </c>
      <c r="AY103" s="483">
        <f t="shared" si="57"/>
        <v>1</v>
      </c>
      <c r="AZ103" s="483">
        <f t="shared" si="57"/>
        <v>1</v>
      </c>
      <c r="BA103" s="483">
        <f t="shared" si="57"/>
        <v>1</v>
      </c>
      <c r="BB103" s="483">
        <f t="shared" si="57"/>
        <v>1</v>
      </c>
      <c r="BC103" s="483">
        <f t="shared" si="57"/>
        <v>1</v>
      </c>
      <c r="BD103" s="483">
        <f t="shared" si="57"/>
        <v>1</v>
      </c>
      <c r="BE103" s="483">
        <f t="shared" si="57"/>
        <v>1</v>
      </c>
      <c r="BF103" s="483">
        <f t="shared" si="57"/>
        <v>1</v>
      </c>
      <c r="BG103" s="483">
        <f t="shared" si="57"/>
        <v>1</v>
      </c>
      <c r="BH103" s="483">
        <f t="shared" si="57"/>
        <v>1</v>
      </c>
      <c r="BI103" s="483">
        <f t="shared" si="5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58">+MIN(B107+B108,B36*1000)</f>
        <v>1E-3</v>
      </c>
      <c r="C106" s="388">
        <f t="shared" si="58"/>
        <v>1E-3</v>
      </c>
      <c r="D106" s="388">
        <f t="shared" si="58"/>
        <v>1.0000000000000521E-3</v>
      </c>
      <c r="E106" s="388">
        <f t="shared" si="58"/>
        <v>1.0000000000215492E-3</v>
      </c>
      <c r="F106" s="388">
        <f t="shared" si="58"/>
        <v>1.0000000017689817E-3</v>
      </c>
      <c r="G106" s="388">
        <f t="shared" si="58"/>
        <v>1.0000000576642783E-3</v>
      </c>
      <c r="H106" s="388">
        <f t="shared" si="58"/>
        <v>1.0000010087449862E-3</v>
      </c>
      <c r="I106" s="388">
        <f t="shared" si="58"/>
        <v>1.0000113920947279E-3</v>
      </c>
      <c r="J106" s="388">
        <f t="shared" si="58"/>
        <v>1.0000940394660177E-3</v>
      </c>
      <c r="K106" s="388">
        <f t="shared" si="58"/>
        <v>1.0006133774100503E-3</v>
      </c>
      <c r="L106" s="388">
        <f t="shared" si="58"/>
        <v>1.003329590032867E-3</v>
      </c>
      <c r="M106" s="465">
        <f t="shared" si="58"/>
        <v>1.0155894218064868E-3</v>
      </c>
      <c r="N106" s="388">
        <f t="shared" si="58"/>
        <v>1.0645397255263094E-3</v>
      </c>
      <c r="O106" s="388">
        <f t="shared" si="58"/>
        <v>1.2410303223762509E-3</v>
      </c>
      <c r="P106" s="388">
        <f t="shared" si="58"/>
        <v>1.8210025266551045E-3</v>
      </c>
      <c r="Q106" s="388">
        <f t="shared" si="58"/>
        <v>3.5766183309002253E-3</v>
      </c>
      <c r="R106" s="388">
        <f t="shared" si="58"/>
        <v>8.5161838592479212E-3</v>
      </c>
      <c r="S106" s="388">
        <f t="shared" si="58"/>
        <v>2.1530289584171879E-2</v>
      </c>
      <c r="T106" s="388">
        <f t="shared" si="58"/>
        <v>5.3833188353047248E-2</v>
      </c>
      <c r="U106" s="388">
        <f t="shared" si="58"/>
        <v>0.12973744072668422</v>
      </c>
      <c r="V106" s="388">
        <f t="shared" si="58"/>
        <v>0.29919990110504918</v>
      </c>
      <c r="W106" s="388">
        <f t="shared" si="58"/>
        <v>0.66126843802292679</v>
      </c>
      <c r="X106" s="388">
        <f t="shared" si="58"/>
        <v>1.4047386546896174</v>
      </c>
      <c r="Y106" s="388">
        <f t="shared" si="58"/>
        <v>2.8696110898540979</v>
      </c>
      <c r="Z106" s="388">
        <f t="shared" si="58"/>
        <v>5.6313004966981142</v>
      </c>
      <c r="AA106" s="388">
        <f t="shared" si="58"/>
        <v>10.591311161020183</v>
      </c>
      <c r="AB106" s="388">
        <f t="shared" si="58"/>
        <v>102.85099956003779</v>
      </c>
      <c r="AC106" s="388">
        <f t="shared" si="58"/>
        <v>51.425499780018896</v>
      </c>
      <c r="AD106" s="388">
        <f t="shared" si="58"/>
        <v>25.712749890009448</v>
      </c>
      <c r="AE106" s="388">
        <f t="shared" si="58"/>
        <v>12.856374945004724</v>
      </c>
      <c r="AF106" s="388">
        <f t="shared" si="58"/>
        <v>6.428187472502362</v>
      </c>
      <c r="AG106" s="388">
        <f t="shared" si="58"/>
        <v>3.214093736251181</v>
      </c>
      <c r="AH106" s="388">
        <f t="shared" si="58"/>
        <v>1.6070468681255905</v>
      </c>
      <c r="AI106" s="388">
        <f t="shared" si="58"/>
        <v>0.80352343406279525</v>
      </c>
      <c r="AJ106" s="388">
        <f t="shared" si="58"/>
        <v>0.40176171703139762</v>
      </c>
      <c r="AK106" s="388">
        <f t="shared" si="58"/>
        <v>0.20088085851569881</v>
      </c>
      <c r="AL106" s="388">
        <f t="shared" si="58"/>
        <v>0.10044042925784941</v>
      </c>
      <c r="AM106" s="388">
        <f t="shared" si="58"/>
        <v>5.0220214628924703E-2</v>
      </c>
      <c r="AN106" s="388">
        <f t="shared" si="58"/>
        <v>2.5110107314462352E-2</v>
      </c>
      <c r="AO106" s="388">
        <f t="shared" si="58"/>
        <v>1.2555053657231176E-2</v>
      </c>
      <c r="AP106" s="388">
        <f t="shared" si="58"/>
        <v>6.2775268286155879E-3</v>
      </c>
      <c r="AQ106" s="388">
        <f t="shared" si="58"/>
        <v>3.1387634143077939E-3</v>
      </c>
      <c r="AR106" s="388">
        <f t="shared" si="58"/>
        <v>1.569381707153897E-3</v>
      </c>
      <c r="AS106" s="388">
        <f t="shared" si="58"/>
        <v>7.8469085357694849E-4</v>
      </c>
      <c r="AT106" s="388">
        <f t="shared" si="58"/>
        <v>3.9234542678847424E-4</v>
      </c>
      <c r="AU106" s="388">
        <f t="shared" si="58"/>
        <v>1.9617271339423712E-4</v>
      </c>
      <c r="AV106" s="388">
        <f t="shared" si="58"/>
        <v>9.8086356697118561E-5</v>
      </c>
      <c r="AW106" s="388">
        <f t="shared" si="58"/>
        <v>4.904317834855928E-5</v>
      </c>
      <c r="AX106" s="388">
        <f t="shared" si="58"/>
        <v>2.452158917427964E-5</v>
      </c>
      <c r="AY106" s="388">
        <f t="shared" si="58"/>
        <v>1.226079458713982E-5</v>
      </c>
      <c r="AZ106" s="388">
        <f t="shared" si="58"/>
        <v>6.13039729356991E-6</v>
      </c>
      <c r="BA106" s="388">
        <f t="shared" si="58"/>
        <v>3.065198646784955E-6</v>
      </c>
      <c r="BB106" s="388">
        <f t="shared" si="58"/>
        <v>1.5325993233924775E-6</v>
      </c>
      <c r="BC106" s="388">
        <f t="shared" si="58"/>
        <v>7.6629966169623876E-7</v>
      </c>
      <c r="BD106" s="388">
        <f t="shared" si="58"/>
        <v>3.8314983084811938E-7</v>
      </c>
      <c r="BE106" s="388">
        <f t="shared" si="58"/>
        <v>1.9157491542405969E-7</v>
      </c>
      <c r="BF106" s="388">
        <f t="shared" si="58"/>
        <v>9.5787457712029845E-8</v>
      </c>
      <c r="BG106" s="388">
        <f t="shared" si="58"/>
        <v>4.7893728856014922E-8</v>
      </c>
      <c r="BH106" s="388">
        <f t="shared" si="58"/>
        <v>2.3946864428007461E-8</v>
      </c>
      <c r="BI106" s="388">
        <f t="shared" si="5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59">+(D106/(1000*D$36))^(1/($B$38-1))</f>
        <v>4.5549649637617059E-4</v>
      </c>
      <c r="E109" s="390">
        <f t="shared" si="59"/>
        <v>4.6716769083088701E-4</v>
      </c>
      <c r="F109" s="390">
        <f t="shared" si="59"/>
        <v>4.7906680648513036E-4</v>
      </c>
      <c r="G109" s="390">
        <f t="shared" si="59"/>
        <v>4.9119316594740047E-4</v>
      </c>
      <c r="H109" s="390">
        <f t="shared" si="59"/>
        <v>5.0354589806716598E-4</v>
      </c>
      <c r="I109" s="390">
        <f t="shared" si="59"/>
        <v>5.1612592306994436E-4</v>
      </c>
      <c r="J109" s="390">
        <f t="shared" si="59"/>
        <v>5.2894989673652035E-4</v>
      </c>
      <c r="K109" s="390">
        <f t="shared" si="59"/>
        <v>5.4212659667426109E-4</v>
      </c>
      <c r="L109" s="390">
        <f t="shared" si="59"/>
        <v>5.5620490266152834E-4</v>
      </c>
      <c r="M109" s="466">
        <f t="shared" si="59"/>
        <v>5.7353686403681619E-4</v>
      </c>
      <c r="N109" s="390">
        <f t="shared" si="59"/>
        <v>6.0287653723883504E-4</v>
      </c>
      <c r="O109" s="390">
        <f t="shared" si="59"/>
        <v>6.7213948609206285E-4</v>
      </c>
      <c r="P109" s="390">
        <f t="shared" si="59"/>
        <v>8.5133761594564103E-4</v>
      </c>
      <c r="Q109" s="390">
        <f t="shared" si="59"/>
        <v>1.2676532160711192E-3</v>
      </c>
      <c r="R109" s="390">
        <f t="shared" si="59"/>
        <v>2.1001497953072666E-3</v>
      </c>
      <c r="S109" s="390">
        <f t="shared" si="59"/>
        <v>3.5963369056870331E-3</v>
      </c>
      <c r="T109" s="390">
        <f t="shared" si="59"/>
        <v>6.1192182838108802E-3</v>
      </c>
      <c r="U109" s="390">
        <f t="shared" si="59"/>
        <v>1.0198646457183796E-2</v>
      </c>
      <c r="V109" s="390">
        <f t="shared" si="59"/>
        <v>1.658272328761054E-2</v>
      </c>
      <c r="W109" s="390">
        <f t="shared" si="59"/>
        <v>2.6326187725712932E-2</v>
      </c>
      <c r="X109" s="390">
        <f t="shared" si="59"/>
        <v>4.0874040353023597E-2</v>
      </c>
      <c r="Y109" s="390">
        <f t="shared" si="59"/>
        <v>6.2079378337505473E-2</v>
      </c>
      <c r="Z109" s="390">
        <f t="shared" si="59"/>
        <v>9.2179307567526486E-2</v>
      </c>
      <c r="AA109" s="390">
        <f t="shared" si="59"/>
        <v>0.19243497522503866</v>
      </c>
      <c r="AB109" s="390">
        <f t="shared" si="59"/>
        <v>1</v>
      </c>
      <c r="AC109" s="390">
        <f t="shared" si="59"/>
        <v>1</v>
      </c>
      <c r="AD109" s="390">
        <f t="shared" si="59"/>
        <v>1</v>
      </c>
      <c r="AE109" s="390">
        <f t="shared" si="59"/>
        <v>1</v>
      </c>
      <c r="AF109" s="390">
        <f t="shared" si="59"/>
        <v>1</v>
      </c>
      <c r="AG109" s="390">
        <f t="shared" si="59"/>
        <v>1</v>
      </c>
      <c r="AH109" s="390">
        <f t="shared" si="59"/>
        <v>1</v>
      </c>
      <c r="AI109" s="390">
        <f t="shared" si="59"/>
        <v>1</v>
      </c>
      <c r="AJ109" s="390">
        <f t="shared" si="59"/>
        <v>1</v>
      </c>
      <c r="AK109" s="390">
        <f t="shared" si="59"/>
        <v>1</v>
      </c>
      <c r="AL109" s="390">
        <f t="shared" si="59"/>
        <v>1</v>
      </c>
      <c r="AM109" s="390">
        <f t="shared" si="59"/>
        <v>1</v>
      </c>
      <c r="AN109" s="390">
        <f t="shared" si="59"/>
        <v>1</v>
      </c>
      <c r="AO109" s="390">
        <f t="shared" si="59"/>
        <v>1</v>
      </c>
      <c r="AP109" s="390">
        <f t="shared" si="59"/>
        <v>1</v>
      </c>
      <c r="AQ109" s="390">
        <f t="shared" si="59"/>
        <v>1</v>
      </c>
      <c r="AR109" s="390">
        <f t="shared" si="59"/>
        <v>1</v>
      </c>
      <c r="AS109" s="390">
        <f t="shared" si="59"/>
        <v>1</v>
      </c>
      <c r="AT109" s="390">
        <f t="shared" si="59"/>
        <v>1</v>
      </c>
      <c r="AU109" s="390">
        <f t="shared" si="59"/>
        <v>1</v>
      </c>
      <c r="AV109" s="390">
        <f t="shared" si="59"/>
        <v>1</v>
      </c>
      <c r="AW109" s="390">
        <f t="shared" si="59"/>
        <v>1</v>
      </c>
      <c r="AX109" s="390">
        <f t="shared" si="59"/>
        <v>1</v>
      </c>
      <c r="AY109" s="390">
        <f t="shared" si="59"/>
        <v>1</v>
      </c>
      <c r="AZ109" s="390">
        <f t="shared" si="59"/>
        <v>1</v>
      </c>
      <c r="BA109" s="390">
        <f t="shared" si="59"/>
        <v>1</v>
      </c>
      <c r="BB109" s="390">
        <f t="shared" si="59"/>
        <v>1</v>
      </c>
      <c r="BC109" s="390">
        <f t="shared" si="59"/>
        <v>1</v>
      </c>
      <c r="BD109" s="390">
        <f t="shared" si="59"/>
        <v>1</v>
      </c>
      <c r="BE109" s="390">
        <f t="shared" si="59"/>
        <v>1</v>
      </c>
      <c r="BF109" s="390">
        <f t="shared" si="59"/>
        <v>1</v>
      </c>
      <c r="BG109" s="390">
        <f t="shared" si="59"/>
        <v>1</v>
      </c>
      <c r="BH109" s="390">
        <f t="shared" si="59"/>
        <v>1</v>
      </c>
      <c r="BI109" s="390">
        <f t="shared" si="5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60">+D40*D61</f>
        <v>1.7935286372211461</v>
      </c>
      <c r="E112" s="470">
        <f t="shared" si="60"/>
        <v>1.9158489005836337</v>
      </c>
      <c r="F112" s="470">
        <f t="shared" si="60"/>
        <v>2.0063448509587913</v>
      </c>
      <c r="G112" s="470">
        <f t="shared" si="60"/>
        <v>2.063417164778989</v>
      </c>
      <c r="H112" s="470">
        <f t="shared" si="60"/>
        <v>2.099714003837442</v>
      </c>
      <c r="I112" s="470">
        <f t="shared" si="60"/>
        <v>2.1360853651351555</v>
      </c>
      <c r="J112" s="470">
        <f t="shared" si="60"/>
        <v>2.1742864092780212</v>
      </c>
      <c r="K112" s="470">
        <f t="shared" si="60"/>
        <v>2.2154000147488033</v>
      </c>
      <c r="L112" s="470">
        <f t="shared" si="60"/>
        <v>2.2526859213698698</v>
      </c>
      <c r="M112" s="470">
        <f t="shared" si="60"/>
        <v>2.2806216005357238</v>
      </c>
      <c r="N112" s="470">
        <f t="shared" si="60"/>
        <v>2.3364991708492249</v>
      </c>
      <c r="O112" s="470">
        <f t="shared" si="60"/>
        <v>2.3779186088170494</v>
      </c>
      <c r="P112" s="470">
        <f t="shared" si="60"/>
        <v>2.412468111990568</v>
      </c>
      <c r="Q112" s="470">
        <f t="shared" si="60"/>
        <v>2.4440195115681216</v>
      </c>
      <c r="R112" s="470">
        <f t="shared" si="60"/>
        <v>2.4745433917370159</v>
      </c>
      <c r="S112" s="470">
        <f t="shared" si="60"/>
        <v>2.5050298564896747</v>
      </c>
      <c r="T112" s="470">
        <f t="shared" si="60"/>
        <v>2.5359617173132878</v>
      </c>
      <c r="U112" s="470">
        <f t="shared" si="60"/>
        <v>2.5675599352583633</v>
      </c>
      <c r="V112" s="470">
        <f t="shared" si="60"/>
        <v>2.5976681931262582</v>
      </c>
      <c r="W112" s="470">
        <f t="shared" si="60"/>
        <v>2.6257701186299864</v>
      </c>
      <c r="X112" s="470">
        <f t="shared" si="60"/>
        <v>2.6538064236898529</v>
      </c>
      <c r="Y112" s="470">
        <f t="shared" si="60"/>
        <v>2.6820546569594601</v>
      </c>
      <c r="Z112" s="470">
        <f t="shared" si="60"/>
        <v>2.7106450750638107</v>
      </c>
      <c r="AA112" s="470">
        <f t="shared" si="60"/>
        <v>2.7396372753221767</v>
      </c>
      <c r="AB112" s="470">
        <f t="shared" si="60"/>
        <v>2.7690911062705168</v>
      </c>
      <c r="AC112" s="470">
        <f t="shared" si="60"/>
        <v>2.7992039022144564</v>
      </c>
      <c r="AD112" s="470">
        <f t="shared" si="60"/>
        <v>2.8312350809776983</v>
      </c>
      <c r="AE112" s="470">
        <f t="shared" si="60"/>
        <v>2.8649358986318956</v>
      </c>
      <c r="AF112" s="470">
        <f t="shared" si="60"/>
        <v>2.8951446255862932</v>
      </c>
      <c r="AG112" s="470">
        <f t="shared" si="60"/>
        <v>2.9204262979057263</v>
      </c>
      <c r="AH112" s="470">
        <f t="shared" si="60"/>
        <v>2.9447708861076172</v>
      </c>
      <c r="AI112" s="470">
        <f t="shared" si="60"/>
        <v>2.9686565890850232</v>
      </c>
      <c r="AJ112" s="470">
        <f t="shared" si="60"/>
        <v>2.9923012112367298</v>
      </c>
      <c r="AK112" s="470">
        <f t="shared" si="60"/>
        <v>3.0158014245245139</v>
      </c>
      <c r="AL112" s="470">
        <f t="shared" si="60"/>
        <v>3.0391990192004266</v>
      </c>
      <c r="AM112" s="470">
        <f t="shared" si="60"/>
        <v>3.0625126722140426</v>
      </c>
      <c r="AN112" s="470">
        <f t="shared" si="60"/>
        <v>3.0857524717440912</v>
      </c>
      <c r="AO112" s="470">
        <f t="shared" si="60"/>
        <v>3.1089260566050725</v>
      </c>
      <c r="AP112" s="470">
        <f t="shared" si="60"/>
        <v>3.1320408464568632</v>
      </c>
      <c r="AQ112" s="470">
        <f t="shared" si="60"/>
        <v>3.1551045696832185</v>
      </c>
      <c r="AR112" s="470">
        <f t="shared" si="60"/>
        <v>3.1781251390955956</v>
      </c>
      <c r="AS112" s="470">
        <f t="shared" si="60"/>
        <v>3.2011103481717869</v>
      </c>
      <c r="AT112" s="470">
        <f t="shared" si="60"/>
        <v>3.2240675806557775</v>
      </c>
      <c r="AU112" s="470">
        <f t="shared" si="60"/>
        <v>3.24700359659608</v>
      </c>
      <c r="AV112" s="470">
        <f t="shared" si="60"/>
        <v>3.2699244020572533</v>
      </c>
      <c r="AW112" s="470">
        <f t="shared" si="60"/>
        <v>3.2928351889989758</v>
      </c>
      <c r="AX112" s="470">
        <f t="shared" si="60"/>
        <v>3.3157403268316554</v>
      </c>
      <c r="AY112" s="470">
        <f t="shared" si="60"/>
        <v>3.3386433885569931</v>
      </c>
      <c r="AZ112" s="470">
        <f t="shared" si="60"/>
        <v>3.3615471978442515</v>
      </c>
      <c r="BA112" s="470">
        <f t="shared" si="60"/>
        <v>3.3844538870084566</v>
      </c>
      <c r="BB112" s="470">
        <f t="shared" si="60"/>
        <v>3.4073649589501094</v>
      </c>
      <c r="BC112" s="470">
        <f t="shared" si="60"/>
        <v>3.4302813485197081</v>
      </c>
      <c r="BD112" s="470">
        <f t="shared" si="60"/>
        <v>3.4532034805320198</v>
      </c>
      <c r="BE112" s="470">
        <f t="shared" si="60"/>
        <v>3.4761313228916846</v>
      </c>
      <c r="BF112" s="470">
        <f t="shared" si="60"/>
        <v>3.4990644341280372</v>
      </c>
      <c r="BG112" s="470">
        <f t="shared" si="60"/>
        <v>3.5220020051807359</v>
      </c>
      <c r="BH112" s="470">
        <f t="shared" si="60"/>
        <v>3.5449428956144948</v>
      </c>
      <c r="BI112" s="470">
        <f t="shared" si="6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61">IF(1-(F113/F112)&lt;0,0,1-(F113/F112))</f>
        <v>0.61836439191624526</v>
      </c>
      <c r="G114" s="472">
        <f t="shared" si="61"/>
        <v>0.73871344761127045</v>
      </c>
      <c r="H114" s="472">
        <f t="shared" si="61"/>
        <v>0.79140716431621283</v>
      </c>
      <c r="I114" s="472">
        <f t="shared" si="61"/>
        <v>0.83003071815455076</v>
      </c>
      <c r="J114" s="472">
        <f t="shared" si="61"/>
        <v>0.85849999846126313</v>
      </c>
      <c r="K114" s="472">
        <f t="shared" si="61"/>
        <v>0.87964132343796941</v>
      </c>
      <c r="L114" s="472">
        <f t="shared" si="61"/>
        <v>0.89457638539875317</v>
      </c>
      <c r="M114" s="472">
        <f t="shared" si="61"/>
        <v>0.90602063102727348</v>
      </c>
      <c r="N114" s="472">
        <f t="shared" si="61"/>
        <v>0.91721201023476961</v>
      </c>
      <c r="O114" s="472">
        <f t="shared" si="61"/>
        <v>0.92658527208426433</v>
      </c>
      <c r="P114" s="472">
        <f t="shared" si="61"/>
        <v>0.93469208660584457</v>
      </c>
      <c r="Q114" s="472">
        <f t="shared" si="61"/>
        <v>0.94182050710114218</v>
      </c>
      <c r="R114" s="472">
        <f t="shared" si="61"/>
        <v>0.94814068963017162</v>
      </c>
      <c r="S114" s="472">
        <f t="shared" si="61"/>
        <v>0.95376656993427555</v>
      </c>
      <c r="T114" s="472">
        <f t="shared" si="61"/>
        <v>0.95878326947626236</v>
      </c>
      <c r="U114" s="472">
        <f t="shared" si="61"/>
        <v>0.96325968695791109</v>
      </c>
      <c r="V114" s="472">
        <f t="shared" si="61"/>
        <v>0.96722618661888227</v>
      </c>
      <c r="W114" s="472">
        <f t="shared" si="61"/>
        <v>0.9691980964425001</v>
      </c>
      <c r="X114" s="472">
        <f t="shared" si="61"/>
        <v>0.97104732983747</v>
      </c>
      <c r="Y114" s="472">
        <f t="shared" si="61"/>
        <v>0.9727846549406155</v>
      </c>
      <c r="Z114" s="472">
        <f t="shared" si="61"/>
        <v>0.97441812229593194</v>
      </c>
      <c r="AA114" s="472">
        <f t="shared" si="61"/>
        <v>0.97595440029147684</v>
      </c>
      <c r="AB114" s="472">
        <f t="shared" si="61"/>
        <v>0.97739965649241989</v>
      </c>
      <c r="AC114" s="472">
        <f t="shared" si="61"/>
        <v>0.97876064346431135</v>
      </c>
      <c r="AD114" s="472">
        <f t="shared" si="61"/>
        <v>0.98005088818306163</v>
      </c>
      <c r="AE114" s="472">
        <f t="shared" si="61"/>
        <v>0.98127127592084618</v>
      </c>
      <c r="AF114" s="472">
        <f t="shared" si="61"/>
        <v>0.98239336169877189</v>
      </c>
      <c r="AG114" s="472">
        <f t="shared" si="61"/>
        <v>0.98341849062428088</v>
      </c>
      <c r="AH114" s="472">
        <f t="shared" si="61"/>
        <v>0.98437779235903922</v>
      </c>
      <c r="AI114" s="472">
        <f t="shared" si="61"/>
        <v>0.98527831367002006</v>
      </c>
      <c r="AJ114" s="472">
        <f t="shared" si="61"/>
        <v>0.98612490968030553</v>
      </c>
      <c r="AK114" s="472">
        <f t="shared" si="61"/>
        <v>0.98692137792282608</v>
      </c>
      <c r="AL114" s="472">
        <f t="shared" si="61"/>
        <v>0.98767096182254666</v>
      </c>
      <c r="AM114" s="472">
        <f t="shared" si="61"/>
        <v>0.98837657684726044</v>
      </c>
      <c r="AN114" s="472">
        <f t="shared" si="61"/>
        <v>0.9890409107747814</v>
      </c>
      <c r="AO114" s="472">
        <f t="shared" si="61"/>
        <v>0.98966646866261443</v>
      </c>
      <c r="AP114" s="472">
        <f t="shared" si="61"/>
        <v>0.99025559464702007</v>
      </c>
      <c r="AQ114" s="472">
        <f t="shared" si="61"/>
        <v>0.99081048467012334</v>
      </c>
      <c r="AR114" s="472">
        <f t="shared" si="61"/>
        <v>0.9913331959836601</v>
      </c>
      <c r="AS114" s="472">
        <f t="shared" si="61"/>
        <v>0.99182565563574165</v>
      </c>
      <c r="AT114" s="472">
        <f t="shared" si="61"/>
        <v>0.9922896686265511</v>
      </c>
      <c r="AU114" s="472">
        <f t="shared" si="61"/>
        <v>0.99272692584290811</v>
      </c>
      <c r="AV114" s="472">
        <f t="shared" si="61"/>
        <v>0.99313901170468855</v>
      </c>
      <c r="AW114" s="472">
        <f t="shared" si="61"/>
        <v>0.99352741143321732</v>
      </c>
      <c r="AX114" s="472">
        <f t="shared" si="61"/>
        <v>0.99389351787806279</v>
      </c>
      <c r="AY114" s="472">
        <f t="shared" si="61"/>
        <v>0.99423863787268452</v>
      </c>
      <c r="AZ114" s="472">
        <f t="shared" si="61"/>
        <v>0.99456399811717922</v>
      </c>
      <c r="BA114" s="472">
        <f t="shared" si="61"/>
        <v>0.99487075060514918</v>
      </c>
      <c r="BB114" s="472">
        <f t="shared" si="61"/>
        <v>0.99515997762261188</v>
      </c>
      <c r="BC114" s="472">
        <f t="shared" si="61"/>
        <v>0.99543269635199294</v>
      </c>
      <c r="BD114" s="472">
        <f t="shared" si="61"/>
        <v>0.99568986311555197</v>
      </c>
      <c r="BE114" s="472">
        <f t="shared" si="61"/>
        <v>0.99593237729159334</v>
      </c>
      <c r="BF114" s="472">
        <f t="shared" si="61"/>
        <v>0.99616108493457178</v>
      </c>
      <c r="BG114" s="472">
        <f t="shared" si="61"/>
        <v>0.99637678212739422</v>
      </c>
      <c r="BH114" s="472">
        <f t="shared" si="61"/>
        <v>0.99658021809127151</v>
      </c>
      <c r="BI114" s="472">
        <f t="shared" si="61"/>
        <v>0.9967720980756315</v>
      </c>
    </row>
    <row r="115" spans="1:61" s="474" customFormat="1" ht="18" customHeight="1">
      <c r="A115" s="641" t="s">
        <v>952</v>
      </c>
      <c r="B115" s="473">
        <f>+B$36*1000*B114^($B$38-1)</f>
        <v>0</v>
      </c>
      <c r="C115" s="473">
        <f>+C$36*1000*C114^($B$38-1)</f>
        <v>34.554487320733827</v>
      </c>
      <c r="D115" s="473">
        <f>+D$36*1000*D114^($B$38-1)</f>
        <v>82.660294046082811</v>
      </c>
      <c r="E115" s="473">
        <f t="shared" ref="E115:Z115" si="62">+E$36*1000*E114^($B$38-1)</f>
        <v>229.29569390309354</v>
      </c>
      <c r="F115" s="473">
        <f t="shared" si="62"/>
        <v>397.67391726302475</v>
      </c>
      <c r="G115" s="473">
        <f t="shared" si="62"/>
        <v>523.60365048745575</v>
      </c>
      <c r="H115" s="473">
        <f t="shared" si="62"/>
        <v>566.82642039707537</v>
      </c>
      <c r="I115" s="473">
        <f t="shared" si="62"/>
        <v>590.76428818436375</v>
      </c>
      <c r="J115" s="473">
        <f t="shared" si="62"/>
        <v>600.65792374752584</v>
      </c>
      <c r="K115" s="473">
        <f t="shared" si="62"/>
        <v>600.66889219461791</v>
      </c>
      <c r="L115" s="473">
        <f t="shared" si="62"/>
        <v>592.83294632047864</v>
      </c>
      <c r="M115" s="473">
        <f t="shared" si="62"/>
        <v>580.97349319105672</v>
      </c>
      <c r="N115" s="473">
        <f t="shared" si="62"/>
        <v>569.11011386976656</v>
      </c>
      <c r="O115" s="473">
        <f t="shared" si="62"/>
        <v>555.58327409357537</v>
      </c>
      <c r="P115" s="473">
        <f t="shared" si="62"/>
        <v>541.16622729899166</v>
      </c>
      <c r="Q115" s="473">
        <f t="shared" si="62"/>
        <v>526.27703822655553</v>
      </c>
      <c r="R115" s="473">
        <f t="shared" si="62"/>
        <v>511.17022814413082</v>
      </c>
      <c r="S115" s="473">
        <f t="shared" si="62"/>
        <v>496.017476496413</v>
      </c>
      <c r="T115" s="473">
        <f t="shared" si="62"/>
        <v>480.94366116247522</v>
      </c>
      <c r="U115" s="473">
        <f t="shared" si="62"/>
        <v>466.04392728671417</v>
      </c>
      <c r="V115" s="473">
        <f t="shared" si="62"/>
        <v>451.36865002145339</v>
      </c>
      <c r="W115" s="473">
        <f t="shared" si="62"/>
        <v>435.73458917798627</v>
      </c>
      <c r="X115" s="473">
        <f t="shared" si="62"/>
        <v>420.74854757455574</v>
      </c>
      <c r="Y115" s="473">
        <f t="shared" si="62"/>
        <v>406.39455047124903</v>
      </c>
      <c r="Z115" s="473">
        <f t="shared" si="62"/>
        <v>392.65410523968342</v>
      </c>
      <c r="AA115" s="473">
        <f t="shared" ref="AA115:BI115" si="63">+AA$36*1000*AA114^($B$38-1)</f>
        <v>196.88456033239581</v>
      </c>
      <c r="AB115" s="473">
        <f t="shared" si="63"/>
        <v>98.704839000443641</v>
      </c>
      <c r="AC115" s="473">
        <f t="shared" si="63"/>
        <v>49.476186409133661</v>
      </c>
      <c r="AD115" s="473">
        <f t="shared" si="63"/>
        <v>24.796823642699096</v>
      </c>
      <c r="AE115" s="473">
        <f t="shared" si="63"/>
        <v>12.426215612527416</v>
      </c>
      <c r="AF115" s="473">
        <f t="shared" si="63"/>
        <v>6.2259021187060055</v>
      </c>
      <c r="AG115" s="473">
        <f t="shared" si="63"/>
        <v>3.1188005640112482</v>
      </c>
      <c r="AH115" s="473">
        <f t="shared" si="63"/>
        <v>1.562139435610773</v>
      </c>
      <c r="AI115" s="473">
        <f t="shared" si="63"/>
        <v>0.78235634691677292</v>
      </c>
      <c r="AJ115" s="473">
        <f t="shared" si="63"/>
        <v>0.39178339397955392</v>
      </c>
      <c r="AK115" s="473">
        <f t="shared" si="63"/>
        <v>0.19617657921010254</v>
      </c>
      <c r="AL115" s="473">
        <f t="shared" si="63"/>
        <v>9.8222429905611655E-2</v>
      </c>
      <c r="AM115" s="473">
        <f t="shared" si="63"/>
        <v>4.9174388141979802E-2</v>
      </c>
      <c r="AN115" s="473">
        <f t="shared" si="63"/>
        <v>2.4616949225168973E-2</v>
      </c>
      <c r="AO115" s="473">
        <f t="shared" si="63"/>
        <v>1.2322491121057533E-2</v>
      </c>
      <c r="AP115" s="473">
        <f t="shared" si="63"/>
        <v>6.167848901750852E-3</v>
      </c>
      <c r="AQ115" s="473">
        <f t="shared" si="63"/>
        <v>3.0870356884504855E-3</v>
      </c>
      <c r="AR115" s="473">
        <f t="shared" si="63"/>
        <v>1.5449838885454132E-3</v>
      </c>
      <c r="AS115" s="473">
        <f t="shared" si="63"/>
        <v>7.7318282607632255E-4</v>
      </c>
      <c r="AT115" s="473">
        <f t="shared" si="63"/>
        <v>3.8691702531519538E-4</v>
      </c>
      <c r="AU115" s="473">
        <f t="shared" si="63"/>
        <v>1.9361198686748216E-4</v>
      </c>
      <c r="AV115" s="473">
        <f t="shared" si="63"/>
        <v>9.6878337808484869E-5</v>
      </c>
      <c r="AW115" s="473">
        <f t="shared" si="63"/>
        <v>4.8473272957280952E-5</v>
      </c>
      <c r="AX115" s="473">
        <f t="shared" si="63"/>
        <v>2.4252714639955324E-5</v>
      </c>
      <c r="AY115" s="473">
        <f t="shared" si="63"/>
        <v>1.2133937743059868E-5</v>
      </c>
      <c r="AZ115" s="473">
        <f t="shared" si="63"/>
        <v>6.0705430395477251E-6</v>
      </c>
      <c r="BA115" s="473">
        <f t="shared" si="63"/>
        <v>3.0369568266267961E-6</v>
      </c>
      <c r="BB115" s="473">
        <f t="shared" si="63"/>
        <v>1.5192731144293734E-6</v>
      </c>
      <c r="BC115" s="473">
        <f t="shared" si="63"/>
        <v>7.6001131272567217E-7</v>
      </c>
      <c r="BD115" s="473">
        <f t="shared" si="63"/>
        <v>3.8018238640465218E-7</v>
      </c>
      <c r="BE115" s="473">
        <f t="shared" si="63"/>
        <v>1.9017454017978432E-7</v>
      </c>
      <c r="BF115" s="473">
        <f t="shared" si="63"/>
        <v>9.5126578511143415E-8</v>
      </c>
      <c r="BG115" s="473">
        <f t="shared" si="63"/>
        <v>4.7581828708712156E-8</v>
      </c>
      <c r="BH115" s="473">
        <f t="shared" si="63"/>
        <v>2.3799658617887025E-8</v>
      </c>
      <c r="BI115" s="473">
        <f t="shared" si="63"/>
        <v>1.1903953740440667E-8</v>
      </c>
    </row>
    <row r="116" spans="1:61" s="394" customFormat="1" ht="18" customHeight="1">
      <c r="A116" s="642" t="s">
        <v>969</v>
      </c>
      <c r="B116" s="398">
        <f t="shared" ref="B116:AG116" si="64">+B112*(1-B103)</f>
        <v>1.6614140194193698</v>
      </c>
      <c r="C116" s="398">
        <f t="shared" si="64"/>
        <v>1.6230895636787737</v>
      </c>
      <c r="D116" s="398">
        <f t="shared" si="64"/>
        <v>1.7927116912107415</v>
      </c>
      <c r="E116" s="398">
        <f t="shared" si="64"/>
        <v>1.9149538778767672</v>
      </c>
      <c r="F116" s="398">
        <f t="shared" si="64"/>
        <v>2.0053836777383345</v>
      </c>
      <c r="G116" s="398">
        <f t="shared" si="64"/>
        <v>2.0624036283691511</v>
      </c>
      <c r="H116" s="398">
        <f t="shared" si="64"/>
        <v>2.0986567014636957</v>
      </c>
      <c r="I116" s="398">
        <f t="shared" si="64"/>
        <v>2.1349828761043188</v>
      </c>
      <c r="J116" s="398">
        <f t="shared" si="64"/>
        <v>2.1731363207063579</v>
      </c>
      <c r="K116" s="398">
        <f t="shared" si="64"/>
        <v>2.2141989874785355</v>
      </c>
      <c r="L116" s="398">
        <f t="shared" si="64"/>
        <v>2.2514329664162473</v>
      </c>
      <c r="M116" s="398">
        <f t="shared" si="64"/>
        <v>2.279313579974898</v>
      </c>
      <c r="N116" s="398">
        <f t="shared" si="64"/>
        <v>2.3350905503198418</v>
      </c>
      <c r="O116" s="398">
        <f t="shared" si="64"/>
        <v>2.3763203158253505</v>
      </c>
      <c r="P116" s="398">
        <f t="shared" si="64"/>
        <v>2.4104142871395609</v>
      </c>
      <c r="Q116" s="398">
        <f t="shared" si="64"/>
        <v>2.4409213423741418</v>
      </c>
      <c r="R116" s="398">
        <f t="shared" si="64"/>
        <v>2.4693464799393805</v>
      </c>
      <c r="S116" s="398">
        <f t="shared" si="64"/>
        <v>2.496020925166933</v>
      </c>
      <c r="T116" s="398">
        <f t="shared" si="64"/>
        <v>2.5204436140056599</v>
      </c>
      <c r="U116" s="398">
        <f t="shared" si="64"/>
        <v>2.5413742992210335</v>
      </c>
      <c r="V116" s="398">
        <f t="shared" si="64"/>
        <v>2.5545917802866183</v>
      </c>
      <c r="W116" s="398">
        <f t="shared" si="64"/>
        <v>2.5566436015623659</v>
      </c>
      <c r="X116" s="398">
        <f t="shared" si="64"/>
        <v>2.5453346328388409</v>
      </c>
      <c r="Y116" s="398">
        <f t="shared" si="64"/>
        <v>2.5155543711882054</v>
      </c>
      <c r="Z116" s="398">
        <f t="shared" si="64"/>
        <v>2.4607796889831031</v>
      </c>
      <c r="AA116" s="398">
        <f t="shared" si="64"/>
        <v>2.2124352441199608</v>
      </c>
      <c r="AB116" s="398">
        <f t="shared" si="64"/>
        <v>0</v>
      </c>
      <c r="AC116" s="398">
        <f t="shared" si="64"/>
        <v>0</v>
      </c>
      <c r="AD116" s="398">
        <f t="shared" si="64"/>
        <v>0</v>
      </c>
      <c r="AE116" s="398">
        <f t="shared" si="64"/>
        <v>0</v>
      </c>
      <c r="AF116" s="398">
        <f t="shared" si="64"/>
        <v>0</v>
      </c>
      <c r="AG116" s="398">
        <f t="shared" si="64"/>
        <v>0</v>
      </c>
      <c r="AH116" s="398">
        <f t="shared" ref="AH116:BI116" si="65">+AH112*(1-AH103)</f>
        <v>0</v>
      </c>
      <c r="AI116" s="398">
        <f t="shared" si="65"/>
        <v>0</v>
      </c>
      <c r="AJ116" s="398">
        <f t="shared" si="65"/>
        <v>0</v>
      </c>
      <c r="AK116" s="398">
        <f t="shared" si="65"/>
        <v>0</v>
      </c>
      <c r="AL116" s="398">
        <f t="shared" si="65"/>
        <v>0</v>
      </c>
      <c r="AM116" s="398">
        <f t="shared" si="65"/>
        <v>0</v>
      </c>
      <c r="AN116" s="398">
        <f t="shared" si="65"/>
        <v>0</v>
      </c>
      <c r="AO116" s="398">
        <f t="shared" si="65"/>
        <v>0</v>
      </c>
      <c r="AP116" s="398">
        <f t="shared" si="65"/>
        <v>0</v>
      </c>
      <c r="AQ116" s="398">
        <f t="shared" si="65"/>
        <v>0</v>
      </c>
      <c r="AR116" s="398">
        <f t="shared" si="65"/>
        <v>0</v>
      </c>
      <c r="AS116" s="398">
        <f t="shared" si="65"/>
        <v>0</v>
      </c>
      <c r="AT116" s="398">
        <f t="shared" si="65"/>
        <v>0</v>
      </c>
      <c r="AU116" s="398">
        <f t="shared" si="65"/>
        <v>0</v>
      </c>
      <c r="AV116" s="398">
        <f t="shared" si="65"/>
        <v>0</v>
      </c>
      <c r="AW116" s="398">
        <f t="shared" si="65"/>
        <v>0</v>
      </c>
      <c r="AX116" s="398">
        <f t="shared" si="65"/>
        <v>0</v>
      </c>
      <c r="AY116" s="398">
        <f t="shared" si="65"/>
        <v>0</v>
      </c>
      <c r="AZ116" s="398">
        <f t="shared" si="65"/>
        <v>0</v>
      </c>
      <c r="BA116" s="398">
        <f t="shared" si="65"/>
        <v>0</v>
      </c>
      <c r="BB116" s="398">
        <f t="shared" si="65"/>
        <v>0</v>
      </c>
      <c r="BC116" s="398">
        <f t="shared" si="65"/>
        <v>0</v>
      </c>
      <c r="BD116" s="398">
        <f t="shared" si="65"/>
        <v>0</v>
      </c>
      <c r="BE116" s="398">
        <f t="shared" si="65"/>
        <v>0</v>
      </c>
      <c r="BF116" s="398">
        <f t="shared" si="65"/>
        <v>0</v>
      </c>
      <c r="BG116" s="398">
        <f t="shared" si="65"/>
        <v>0</v>
      </c>
      <c r="BH116" s="398">
        <f t="shared" si="65"/>
        <v>0</v>
      </c>
      <c r="BI116" s="398">
        <f t="shared" si="65"/>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66">+C112</f>
        <v>1.6238106225044313</v>
      </c>
      <c r="D119" s="420">
        <f t="shared" si="66"/>
        <v>1.7935286372211461</v>
      </c>
      <c r="E119" s="420">
        <f t="shared" si="66"/>
        <v>1.9158489005836337</v>
      </c>
      <c r="F119" s="420">
        <f t="shared" si="66"/>
        <v>2.0063448509587913</v>
      </c>
      <c r="G119" s="420">
        <f t="shared" si="66"/>
        <v>2.063417164778989</v>
      </c>
      <c r="H119" s="420">
        <f t="shared" si="66"/>
        <v>2.099714003837442</v>
      </c>
      <c r="I119" s="420">
        <f t="shared" si="66"/>
        <v>2.1360853651351555</v>
      </c>
      <c r="J119" s="420">
        <f t="shared" si="66"/>
        <v>2.1742864092780212</v>
      </c>
      <c r="K119" s="420">
        <f t="shared" si="66"/>
        <v>2.2154000147488033</v>
      </c>
      <c r="L119" s="420">
        <f t="shared" si="66"/>
        <v>2.2526859213698698</v>
      </c>
      <c r="M119" s="468">
        <f t="shared" si="66"/>
        <v>2.2806216005357238</v>
      </c>
      <c r="N119" s="420">
        <f t="shared" si="66"/>
        <v>2.3364991708492249</v>
      </c>
      <c r="O119" s="420">
        <f t="shared" si="66"/>
        <v>2.3779186088170494</v>
      </c>
      <c r="P119" s="420">
        <f t="shared" si="66"/>
        <v>2.412468111990568</v>
      </c>
      <c r="Q119" s="420">
        <f t="shared" si="66"/>
        <v>2.4440195115681216</v>
      </c>
      <c r="R119" s="420">
        <f t="shared" si="66"/>
        <v>2.4745433917370159</v>
      </c>
      <c r="S119" s="420">
        <f t="shared" si="66"/>
        <v>2.5050298564896747</v>
      </c>
      <c r="T119" s="420">
        <f t="shared" si="66"/>
        <v>2.5359617173132878</v>
      </c>
      <c r="U119" s="420">
        <f t="shared" si="66"/>
        <v>2.5675599352583633</v>
      </c>
      <c r="V119" s="420">
        <f t="shared" si="66"/>
        <v>2.5976681931262582</v>
      </c>
      <c r="W119" s="420">
        <f t="shared" si="66"/>
        <v>2.6257701186299864</v>
      </c>
      <c r="X119" s="420">
        <f t="shared" si="66"/>
        <v>2.6538064236898529</v>
      </c>
      <c r="Y119" s="420">
        <f t="shared" si="66"/>
        <v>2.6820546569594601</v>
      </c>
      <c r="Z119" s="420">
        <f t="shared" si="66"/>
        <v>2.7106450750638107</v>
      </c>
      <c r="AA119" s="420">
        <f t="shared" si="66"/>
        <v>2.7396372753221767</v>
      </c>
      <c r="AB119" s="420">
        <f t="shared" si="66"/>
        <v>2.7690911062705168</v>
      </c>
      <c r="AC119" s="420">
        <f t="shared" si="66"/>
        <v>2.7992039022144564</v>
      </c>
      <c r="AD119" s="420">
        <f t="shared" si="66"/>
        <v>2.8312350809776983</v>
      </c>
      <c r="AE119" s="420">
        <f t="shared" si="66"/>
        <v>2.8649358986318956</v>
      </c>
      <c r="AF119" s="420">
        <f t="shared" si="66"/>
        <v>2.8951446255862932</v>
      </c>
      <c r="AG119" s="420">
        <f t="shared" si="66"/>
        <v>2.9204262979057263</v>
      </c>
      <c r="AH119" s="420">
        <f t="shared" si="66"/>
        <v>2.9447708861076172</v>
      </c>
      <c r="AI119" s="420">
        <f t="shared" si="66"/>
        <v>2.9686565890850232</v>
      </c>
      <c r="AJ119" s="420">
        <f t="shared" si="66"/>
        <v>2.9923012112367298</v>
      </c>
      <c r="AK119" s="420">
        <f t="shared" si="66"/>
        <v>3.0158014245245139</v>
      </c>
      <c r="AL119" s="420">
        <f t="shared" si="66"/>
        <v>3.0391990192004266</v>
      </c>
      <c r="AM119" s="420">
        <f t="shared" si="66"/>
        <v>3.0625126722140426</v>
      </c>
      <c r="AN119" s="420">
        <f t="shared" si="66"/>
        <v>3.0857524717440912</v>
      </c>
      <c r="AO119" s="420">
        <f t="shared" si="66"/>
        <v>3.1089260566050725</v>
      </c>
      <c r="AP119" s="420">
        <f t="shared" si="66"/>
        <v>3.1320408464568632</v>
      </c>
      <c r="AQ119" s="420">
        <f t="shared" si="66"/>
        <v>3.1551045696832185</v>
      </c>
      <c r="AR119" s="420">
        <f t="shared" si="66"/>
        <v>3.1781251390955956</v>
      </c>
      <c r="AS119" s="420">
        <f t="shared" si="66"/>
        <v>3.2011103481717869</v>
      </c>
      <c r="AT119" s="420">
        <f t="shared" si="66"/>
        <v>3.2240675806557775</v>
      </c>
      <c r="AU119" s="420">
        <f t="shared" si="66"/>
        <v>3.24700359659608</v>
      </c>
      <c r="AV119" s="420">
        <f t="shared" si="66"/>
        <v>3.2699244020572533</v>
      </c>
      <c r="AW119" s="420">
        <f t="shared" si="66"/>
        <v>3.2928351889989758</v>
      </c>
      <c r="AX119" s="420">
        <f t="shared" si="66"/>
        <v>3.3157403268316554</v>
      </c>
      <c r="AY119" s="420">
        <f t="shared" si="66"/>
        <v>3.3386433885569931</v>
      </c>
      <c r="AZ119" s="420">
        <f t="shared" si="66"/>
        <v>3.3615471978442515</v>
      </c>
      <c r="BA119" s="420">
        <f t="shared" si="66"/>
        <v>3.3844538870084566</v>
      </c>
      <c r="BB119" s="420">
        <f t="shared" si="66"/>
        <v>3.4073649589501094</v>
      </c>
      <c r="BC119" s="420">
        <f t="shared" si="66"/>
        <v>3.4302813485197081</v>
      </c>
      <c r="BD119" s="420">
        <f t="shared" si="66"/>
        <v>3.4532034805320198</v>
      </c>
      <c r="BE119" s="420">
        <f t="shared" si="66"/>
        <v>3.4761313228916846</v>
      </c>
      <c r="BF119" s="420">
        <f t="shared" si="66"/>
        <v>3.4990644341280372</v>
      </c>
      <c r="BG119" s="420">
        <f t="shared" si="66"/>
        <v>3.5220020051807359</v>
      </c>
      <c r="BH119" s="420">
        <f t="shared" si="66"/>
        <v>3.5449428956144948</v>
      </c>
      <c r="BI119" s="420">
        <f t="shared" si="66"/>
        <v>3.5678856646353365</v>
      </c>
    </row>
    <row r="120" spans="1:61" s="416" customFormat="1" ht="18" customHeight="1">
      <c r="A120" s="644" t="s">
        <v>949</v>
      </c>
      <c r="B120" s="420">
        <f>+B113</f>
        <v>1.6621334550980102</v>
      </c>
      <c r="C120" s="420">
        <f t="shared" ref="C120:BI120" si="67">+C113</f>
        <v>1.3842794390922046</v>
      </c>
      <c r="D120" s="420">
        <f t="shared" si="67"/>
        <v>1.3529484199086483</v>
      </c>
      <c r="E120" s="420">
        <f t="shared" si="67"/>
        <v>1.0650404885241216</v>
      </c>
      <c r="F120" s="420">
        <f t="shared" si="67"/>
        <v>0.7656926372213686</v>
      </c>
      <c r="G120" s="420">
        <f t="shared" si="67"/>
        <v>0.53914315712482919</v>
      </c>
      <c r="H120" s="420">
        <f t="shared" si="67"/>
        <v>0.43798529818541049</v>
      </c>
      <c r="I120" s="420">
        <f t="shared" si="67"/>
        <v>0.36306889547259652</v>
      </c>
      <c r="J120" s="420">
        <f t="shared" si="67"/>
        <v>0.30766153025849458</v>
      </c>
      <c r="K120" s="420">
        <f t="shared" si="67"/>
        <v>0.26664261383066901</v>
      </c>
      <c r="L120" s="420">
        <f t="shared" si="67"/>
        <v>0.23748629239215169</v>
      </c>
      <c r="M120" s="468">
        <f t="shared" si="67"/>
        <v>0.2143313788839169</v>
      </c>
      <c r="N120" s="420">
        <f t="shared" si="67"/>
        <v>0.193434069442735</v>
      </c>
      <c r="O120" s="420">
        <f t="shared" si="67"/>
        <v>0.17457424767206833</v>
      </c>
      <c r="P120" s="420">
        <f t="shared" si="67"/>
        <v>0.15755325852404164</v>
      </c>
      <c r="Q120" s="420">
        <f t="shared" si="67"/>
        <v>0.14219181581794757</v>
      </c>
      <c r="R120" s="420">
        <f t="shared" si="67"/>
        <v>0.12832811377569767</v>
      </c>
      <c r="S120" s="420">
        <f t="shared" si="67"/>
        <v>0.11581612268256714</v>
      </c>
      <c r="T120" s="420">
        <f t="shared" si="67"/>
        <v>0.10452405072101684</v>
      </c>
      <c r="U120" s="420">
        <f t="shared" si="67"/>
        <v>9.4332955775717695E-2</v>
      </c>
      <c r="V120" s="420">
        <f t="shared" si="67"/>
        <v>8.513549258758521E-2</v>
      </c>
      <c r="W120" s="420">
        <f t="shared" si="67"/>
        <v>8.0878717958205948E-2</v>
      </c>
      <c r="X120" s="420">
        <f t="shared" si="67"/>
        <v>7.6834782060295648E-2</v>
      </c>
      <c r="Y120" s="420">
        <f t="shared" si="67"/>
        <v>7.299304295728086E-2</v>
      </c>
      <c r="Z120" s="420">
        <f t="shared" si="67"/>
        <v>6.9343390809416816E-2</v>
      </c>
      <c r="AA120" s="420">
        <f t="shared" si="67"/>
        <v>6.5876221268945975E-2</v>
      </c>
      <c r="AB120" s="420">
        <f t="shared" si="67"/>
        <v>6.2582410205498679E-2</v>
      </c>
      <c r="AC120" s="420">
        <f t="shared" si="67"/>
        <v>5.9453289695223739E-2</v>
      </c>
      <c r="AD120" s="420">
        <f t="shared" si="67"/>
        <v>5.648062521046255E-2</v>
      </c>
      <c r="AE120" s="420">
        <f t="shared" si="67"/>
        <v>5.3656593949939421E-2</v>
      </c>
      <c r="AF120" s="420">
        <f t="shared" si="67"/>
        <v>5.0973764252442447E-2</v>
      </c>
      <c r="AG120" s="420">
        <f t="shared" si="67"/>
        <v>4.8425076039820325E-2</v>
      </c>
      <c r="AH120" s="420">
        <f t="shared" si="67"/>
        <v>4.6003822237829305E-2</v>
      </c>
      <c r="AI120" s="420">
        <f t="shared" si="67"/>
        <v>4.3703631125937836E-2</v>
      </c>
      <c r="AJ120" s="420">
        <f t="shared" si="67"/>
        <v>4.1518449569640944E-2</v>
      </c>
      <c r="AK120" s="420">
        <f t="shared" si="67"/>
        <v>3.9442527091158898E-2</v>
      </c>
      <c r="AL120" s="420">
        <f t="shared" si="67"/>
        <v>3.7470400736600948E-2</v>
      </c>
      <c r="AM120" s="420">
        <f t="shared" si="67"/>
        <v>3.5596880699770898E-2</v>
      </c>
      <c r="AN120" s="420">
        <f t="shared" si="67"/>
        <v>3.3817036664782349E-2</v>
      </c>
      <c r="AO120" s="420">
        <f t="shared" si="67"/>
        <v>3.2126184831543232E-2</v>
      </c>
      <c r="AP120" s="420">
        <f t="shared" si="67"/>
        <v>3.0519875589966067E-2</v>
      </c>
      <c r="AQ120" s="420">
        <f t="shared" si="67"/>
        <v>2.8993881810467761E-2</v>
      </c>
      <c r="AR120" s="420">
        <f t="shared" si="67"/>
        <v>2.7544187719944373E-2</v>
      </c>
      <c r="AS120" s="420">
        <f t="shared" si="67"/>
        <v>2.6166978333947152E-2</v>
      </c>
      <c r="AT120" s="420">
        <f t="shared" si="67"/>
        <v>2.4858629417249794E-2</v>
      </c>
      <c r="AU120" s="420">
        <f t="shared" si="67"/>
        <v>2.3615697946387303E-2</v>
      </c>
      <c r="AV120" s="420">
        <f t="shared" si="67"/>
        <v>2.2434913049067938E-2</v>
      </c>
      <c r="AW120" s="420">
        <f t="shared" si="67"/>
        <v>2.1313167396614541E-2</v>
      </c>
      <c r="AX120" s="420">
        <f t="shared" si="67"/>
        <v>2.0247509026783812E-2</v>
      </c>
      <c r="AY120" s="420">
        <f t="shared" si="67"/>
        <v>1.9235133575444621E-2</v>
      </c>
      <c r="AZ120" s="420">
        <f t="shared" si="67"/>
        <v>1.827337689667239E-2</v>
      </c>
      <c r="BA120" s="420">
        <f t="shared" si="67"/>
        <v>1.7359708051838771E-2</v>
      </c>
      <c r="BB120" s="420">
        <f t="shared" si="67"/>
        <v>1.649172264924683E-2</v>
      </c>
      <c r="BC120" s="420">
        <f t="shared" si="67"/>
        <v>1.5667136516784488E-2</v>
      </c>
      <c r="BD120" s="420">
        <f t="shared" si="67"/>
        <v>1.4883779690945263E-2</v>
      </c>
      <c r="BE120" s="420">
        <f t="shared" si="67"/>
        <v>1.4139590706398E-2</v>
      </c>
      <c r="BF120" s="420">
        <f t="shared" si="67"/>
        <v>1.3432611171078098E-2</v>
      </c>
      <c r="BG120" s="420">
        <f t="shared" si="67"/>
        <v>1.2760980612524193E-2</v>
      </c>
      <c r="BH120" s="420">
        <f t="shared" si="67"/>
        <v>1.2122931581897983E-2</v>
      </c>
      <c r="BI120" s="420">
        <f t="shared" si="67"/>
        <v>1.1516785002803084E-2</v>
      </c>
    </row>
    <row r="121" spans="1:61" s="417" customFormat="1" ht="18" customHeight="1">
      <c r="A121" s="419" t="s">
        <v>965</v>
      </c>
      <c r="B121" s="420">
        <f>+B119*(1-B122)</f>
        <v>1.6621334550980102</v>
      </c>
      <c r="C121" s="420">
        <f t="shared" ref="C121:BI121" si="68">+C119*(1-C122)</f>
        <v>1.5035694246053564</v>
      </c>
      <c r="D121" s="420">
        <f t="shared" si="68"/>
        <v>1.4674178156472455</v>
      </c>
      <c r="E121" s="420">
        <f t="shared" si="68"/>
        <v>1.3484256622618183</v>
      </c>
      <c r="F121" s="420">
        <f t="shared" si="68"/>
        <v>1.0823976879109456</v>
      </c>
      <c r="G121" s="420">
        <f t="shared" si="68"/>
        <v>0.86469501384211689</v>
      </c>
      <c r="H121" s="420">
        <f t="shared" si="68"/>
        <v>0.73857431034291599</v>
      </c>
      <c r="I121" s="420">
        <f t="shared" si="68"/>
        <v>0.75928795952199557</v>
      </c>
      <c r="J121" s="420">
        <f t="shared" si="68"/>
        <v>0.67769424815281876</v>
      </c>
      <c r="K121" s="420">
        <f t="shared" si="68"/>
        <v>0.61823771374892666</v>
      </c>
      <c r="L121" s="420">
        <f t="shared" si="68"/>
        <v>0.57591994450495831</v>
      </c>
      <c r="M121" s="468">
        <f t="shared" si="68"/>
        <v>0.54192886717682753</v>
      </c>
      <c r="N121" s="420">
        <f t="shared" si="68"/>
        <v>0.51915576478647463</v>
      </c>
      <c r="O121" s="420">
        <f t="shared" si="68"/>
        <v>0.4956558494543265</v>
      </c>
      <c r="P121" s="420">
        <f t="shared" si="68"/>
        <v>0.47489785032313298</v>
      </c>
      <c r="Q121" s="420">
        <f t="shared" si="68"/>
        <v>0.45665894360728421</v>
      </c>
      <c r="R121" s="420">
        <f t="shared" si="68"/>
        <v>0.44142269790115796</v>
      </c>
      <c r="S121" s="420">
        <f t="shared" si="68"/>
        <v>0.42952500413149253</v>
      </c>
      <c r="T121" s="420">
        <f t="shared" si="68"/>
        <v>0.41843852790864966</v>
      </c>
      <c r="U121" s="420">
        <f t="shared" si="68"/>
        <v>0.40832127117799871</v>
      </c>
      <c r="V121" s="420">
        <f t="shared" si="68"/>
        <v>0.39897014833783478</v>
      </c>
      <c r="W121" s="420">
        <f t="shared" si="68"/>
        <v>0.48382918226588872</v>
      </c>
      <c r="X121" s="420">
        <f t="shared" si="68"/>
        <v>0.5680136178650137</v>
      </c>
      <c r="Y121" s="420">
        <f t="shared" si="68"/>
        <v>0.65156914991737735</v>
      </c>
      <c r="Z121" s="420">
        <f t="shared" si="68"/>
        <v>0.73453341997580779</v>
      </c>
      <c r="AA121" s="420">
        <f t="shared" si="68"/>
        <v>0</v>
      </c>
      <c r="AB121" s="420">
        <f t="shared" si="68"/>
        <v>0</v>
      </c>
      <c r="AC121" s="420">
        <f t="shared" si="68"/>
        <v>0</v>
      </c>
      <c r="AD121" s="420">
        <f t="shared" si="68"/>
        <v>0</v>
      </c>
      <c r="AE121" s="420">
        <f t="shared" si="68"/>
        <v>0</v>
      </c>
      <c r="AF121" s="420">
        <f t="shared" si="68"/>
        <v>0</v>
      </c>
      <c r="AG121" s="420">
        <f t="shared" si="68"/>
        <v>0</v>
      </c>
      <c r="AH121" s="420">
        <f t="shared" si="68"/>
        <v>0</v>
      </c>
      <c r="AI121" s="420">
        <f t="shared" si="68"/>
        <v>0</v>
      </c>
      <c r="AJ121" s="420">
        <f t="shared" si="68"/>
        <v>0</v>
      </c>
      <c r="AK121" s="420">
        <f t="shared" si="68"/>
        <v>0</v>
      </c>
      <c r="AL121" s="420">
        <f t="shared" si="68"/>
        <v>0</v>
      </c>
      <c r="AM121" s="420">
        <f t="shared" si="68"/>
        <v>0</v>
      </c>
      <c r="AN121" s="420">
        <f t="shared" si="68"/>
        <v>0</v>
      </c>
      <c r="AO121" s="420">
        <f t="shared" si="68"/>
        <v>0</v>
      </c>
      <c r="AP121" s="420">
        <f t="shared" si="68"/>
        <v>0</v>
      </c>
      <c r="AQ121" s="420">
        <f t="shared" si="68"/>
        <v>0</v>
      </c>
      <c r="AR121" s="420">
        <f t="shared" si="68"/>
        <v>0</v>
      </c>
      <c r="AS121" s="420">
        <f t="shared" si="68"/>
        <v>0</v>
      </c>
      <c r="AT121" s="420">
        <f t="shared" si="68"/>
        <v>0</v>
      </c>
      <c r="AU121" s="420">
        <f t="shared" si="68"/>
        <v>0</v>
      </c>
      <c r="AV121" s="420">
        <f t="shared" si="68"/>
        <v>0</v>
      </c>
      <c r="AW121" s="420">
        <f t="shared" si="68"/>
        <v>0</v>
      </c>
      <c r="AX121" s="420">
        <f t="shared" si="68"/>
        <v>0</v>
      </c>
      <c r="AY121" s="420">
        <f t="shared" si="68"/>
        <v>0</v>
      </c>
      <c r="AZ121" s="420">
        <f t="shared" si="68"/>
        <v>0</v>
      </c>
      <c r="BA121" s="420">
        <f t="shared" si="68"/>
        <v>0</v>
      </c>
      <c r="BB121" s="420">
        <f t="shared" si="68"/>
        <v>0</v>
      </c>
      <c r="BC121" s="420">
        <f t="shared" si="68"/>
        <v>0</v>
      </c>
      <c r="BD121" s="420">
        <f t="shared" si="68"/>
        <v>0</v>
      </c>
      <c r="BE121" s="420">
        <f t="shared" si="68"/>
        <v>0</v>
      </c>
      <c r="BF121" s="420">
        <f t="shared" si="68"/>
        <v>0</v>
      </c>
      <c r="BG121" s="420">
        <f t="shared" si="68"/>
        <v>0</v>
      </c>
      <c r="BH121" s="420">
        <f t="shared" si="68"/>
        <v>0</v>
      </c>
      <c r="BI121" s="420">
        <f t="shared" si="68"/>
        <v>0</v>
      </c>
    </row>
    <row r="122" spans="1:61" s="416" customFormat="1" ht="18" customHeight="1">
      <c r="A122" s="644" t="s">
        <v>951</v>
      </c>
      <c r="B122" s="421">
        <f t="shared" ref="B122:L122" si="69">+(B123/(1000*B$36))^(1/($B$38-1))</f>
        <v>0</v>
      </c>
      <c r="C122" s="421">
        <f t="shared" si="69"/>
        <v>7.4048781448186857E-2</v>
      </c>
      <c r="D122" s="421">
        <f t="shared" si="69"/>
        <v>0.18182638113834054</v>
      </c>
      <c r="E122" s="421">
        <f t="shared" si="69"/>
        <v>0.29617327240627306</v>
      </c>
      <c r="F122" s="421">
        <f t="shared" si="69"/>
        <v>0.46051263949281201</v>
      </c>
      <c r="G122" s="421">
        <f t="shared" si="69"/>
        <v>0.58094028265257081</v>
      </c>
      <c r="H122" s="421">
        <f t="shared" si="69"/>
        <v>0.64825004310439616</v>
      </c>
      <c r="I122" s="421">
        <f t="shared" si="69"/>
        <v>0.6445423146869631</v>
      </c>
      <c r="J122" s="421">
        <f t="shared" si="69"/>
        <v>0.68831417734986933</v>
      </c>
      <c r="K122" s="421">
        <f t="shared" si="69"/>
        <v>0.72093630512184204</v>
      </c>
      <c r="L122" s="421">
        <f t="shared" si="69"/>
        <v>0.74434077159112422</v>
      </c>
      <c r="M122" s="469">
        <f t="shared" ref="M122:BI122" si="70">+(M123/(1000*M$36))^(1/($B$38-1))</f>
        <v>0.76237668403669989</v>
      </c>
      <c r="N122" s="421">
        <f t="shared" si="70"/>
        <v>0.77780614208487731</v>
      </c>
      <c r="O122" s="421">
        <f t="shared" si="70"/>
        <v>0.7915589509176254</v>
      </c>
      <c r="P122" s="421">
        <f t="shared" si="70"/>
        <v>0.80314854817654491</v>
      </c>
      <c r="Q122" s="421">
        <f t="shared" si="70"/>
        <v>0.81315249675961687</v>
      </c>
      <c r="R122" s="421">
        <f t="shared" si="70"/>
        <v>0.82161448476710708</v>
      </c>
      <c r="S122" s="421">
        <f t="shared" si="70"/>
        <v>0.82853497613262361</v>
      </c>
      <c r="T122" s="421">
        <f t="shared" si="70"/>
        <v>0.83499808965887612</v>
      </c>
      <c r="U122" s="421">
        <f t="shared" si="70"/>
        <v>0.84096913744024793</v>
      </c>
      <c r="V122" s="421">
        <f t="shared" si="70"/>
        <v>0.84641219791135847</v>
      </c>
      <c r="W122" s="421">
        <f t="shared" si="70"/>
        <v>0.81573817950280814</v>
      </c>
      <c r="X122" s="421">
        <f t="shared" si="70"/>
        <v>0.78596267881692461</v>
      </c>
      <c r="Y122" s="421">
        <f t="shared" si="70"/>
        <v>0.75706343335447324</v>
      </c>
      <c r="Z122" s="421">
        <f t="shared" si="70"/>
        <v>0.72901896056660376</v>
      </c>
      <c r="AA122" s="421">
        <f t="shared" si="70"/>
        <v>1</v>
      </c>
      <c r="AB122" s="421">
        <f t="shared" si="70"/>
        <v>1</v>
      </c>
      <c r="AC122" s="421">
        <f t="shared" si="70"/>
        <v>1</v>
      </c>
      <c r="AD122" s="421">
        <f t="shared" si="70"/>
        <v>1</v>
      </c>
      <c r="AE122" s="421">
        <f t="shared" si="70"/>
        <v>1</v>
      </c>
      <c r="AF122" s="421">
        <f t="shared" si="70"/>
        <v>1</v>
      </c>
      <c r="AG122" s="421">
        <f t="shared" si="70"/>
        <v>1</v>
      </c>
      <c r="AH122" s="421">
        <f t="shared" si="70"/>
        <v>1</v>
      </c>
      <c r="AI122" s="421">
        <f t="shared" si="70"/>
        <v>1</v>
      </c>
      <c r="AJ122" s="421">
        <f t="shared" si="70"/>
        <v>1</v>
      </c>
      <c r="AK122" s="421">
        <f t="shared" si="70"/>
        <v>1</v>
      </c>
      <c r="AL122" s="421">
        <f t="shared" si="70"/>
        <v>1</v>
      </c>
      <c r="AM122" s="421">
        <f t="shared" si="70"/>
        <v>1</v>
      </c>
      <c r="AN122" s="421">
        <f t="shared" si="70"/>
        <v>1</v>
      </c>
      <c r="AO122" s="421">
        <f t="shared" si="70"/>
        <v>1</v>
      </c>
      <c r="AP122" s="421">
        <f t="shared" si="70"/>
        <v>1</v>
      </c>
      <c r="AQ122" s="421">
        <f t="shared" si="70"/>
        <v>1</v>
      </c>
      <c r="AR122" s="421">
        <f t="shared" si="70"/>
        <v>1</v>
      </c>
      <c r="AS122" s="421">
        <f t="shared" si="70"/>
        <v>1</v>
      </c>
      <c r="AT122" s="421">
        <f t="shared" si="70"/>
        <v>1</v>
      </c>
      <c r="AU122" s="421">
        <f t="shared" si="70"/>
        <v>1</v>
      </c>
      <c r="AV122" s="421">
        <f t="shared" si="70"/>
        <v>1</v>
      </c>
      <c r="AW122" s="421">
        <f t="shared" si="70"/>
        <v>1</v>
      </c>
      <c r="AX122" s="421">
        <f t="shared" si="70"/>
        <v>1</v>
      </c>
      <c r="AY122" s="421">
        <f t="shared" si="70"/>
        <v>1</v>
      </c>
      <c r="AZ122" s="421">
        <f t="shared" si="70"/>
        <v>1</v>
      </c>
      <c r="BA122" s="421">
        <f t="shared" si="70"/>
        <v>1</v>
      </c>
      <c r="BB122" s="421">
        <f t="shared" si="70"/>
        <v>1</v>
      </c>
      <c r="BC122" s="421">
        <f t="shared" si="70"/>
        <v>1</v>
      </c>
      <c r="BD122" s="421">
        <f t="shared" si="70"/>
        <v>1</v>
      </c>
      <c r="BE122" s="421">
        <f t="shared" si="70"/>
        <v>1</v>
      </c>
      <c r="BF122" s="421">
        <f t="shared" si="70"/>
        <v>1</v>
      </c>
      <c r="BG122" s="421">
        <f t="shared" si="70"/>
        <v>1</v>
      </c>
      <c r="BH122" s="421">
        <f t="shared" si="70"/>
        <v>1</v>
      </c>
      <c r="BI122" s="421">
        <f t="shared" si="70"/>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71">+C119*(1-C122)</f>
        <v>1.5035694246053564</v>
      </c>
      <c r="D124" s="420">
        <f t="shared" si="71"/>
        <v>1.4674178156472455</v>
      </c>
      <c r="E124" s="420">
        <f t="shared" si="71"/>
        <v>1.3484256622618183</v>
      </c>
      <c r="F124" s="420">
        <f t="shared" si="71"/>
        <v>1.0823976879109456</v>
      </c>
      <c r="G124" s="420">
        <f t="shared" si="71"/>
        <v>0.86469501384211689</v>
      </c>
      <c r="H124" s="420">
        <f t="shared" si="71"/>
        <v>0.73857431034291599</v>
      </c>
      <c r="I124" s="420">
        <f t="shared" si="71"/>
        <v>0.75928795952199557</v>
      </c>
      <c r="J124" s="420">
        <f t="shared" si="71"/>
        <v>0.67769424815281876</v>
      </c>
      <c r="K124" s="420">
        <f t="shared" si="71"/>
        <v>0.61823771374892666</v>
      </c>
      <c r="L124" s="420">
        <f t="shared" si="71"/>
        <v>0.57591994450495831</v>
      </c>
      <c r="M124" s="468">
        <f t="shared" si="71"/>
        <v>0.54192886717682753</v>
      </c>
      <c r="N124" s="420">
        <f t="shared" si="71"/>
        <v>0.51915576478647463</v>
      </c>
      <c r="O124" s="420">
        <f t="shared" si="71"/>
        <v>0.4956558494543265</v>
      </c>
      <c r="P124" s="420">
        <f t="shared" si="71"/>
        <v>0.47489785032313298</v>
      </c>
      <c r="Q124" s="420">
        <f t="shared" si="71"/>
        <v>0.45665894360728421</v>
      </c>
      <c r="R124" s="420">
        <f t="shared" si="71"/>
        <v>0.44142269790115796</v>
      </c>
      <c r="S124" s="420">
        <f t="shared" si="71"/>
        <v>0.42952500413149253</v>
      </c>
      <c r="T124" s="420">
        <f t="shared" si="71"/>
        <v>0.41843852790864966</v>
      </c>
      <c r="U124" s="420">
        <f t="shared" si="71"/>
        <v>0.40832127117799871</v>
      </c>
      <c r="V124" s="420">
        <f t="shared" si="71"/>
        <v>0.39897014833783478</v>
      </c>
      <c r="W124" s="420">
        <f t="shared" si="71"/>
        <v>0.48382918226588872</v>
      </c>
      <c r="X124" s="420">
        <f t="shared" si="71"/>
        <v>0.5680136178650137</v>
      </c>
      <c r="Y124" s="420">
        <f t="shared" si="71"/>
        <v>0.65156914991737735</v>
      </c>
      <c r="Z124" s="420">
        <f t="shared" si="71"/>
        <v>0.73453341997580779</v>
      </c>
      <c r="AA124" s="420">
        <f t="shared" si="71"/>
        <v>0</v>
      </c>
      <c r="AB124" s="420">
        <f t="shared" si="71"/>
        <v>0</v>
      </c>
      <c r="AC124" s="420">
        <f t="shared" si="71"/>
        <v>0</v>
      </c>
      <c r="AD124" s="420">
        <f t="shared" si="71"/>
        <v>0</v>
      </c>
      <c r="AE124" s="420">
        <f t="shared" si="71"/>
        <v>0</v>
      </c>
      <c r="AF124" s="420">
        <f t="shared" si="71"/>
        <v>0</v>
      </c>
      <c r="AG124" s="420">
        <f t="shared" si="71"/>
        <v>0</v>
      </c>
      <c r="AH124" s="420">
        <f t="shared" si="71"/>
        <v>0</v>
      </c>
      <c r="AI124" s="420">
        <f t="shared" si="71"/>
        <v>0</v>
      </c>
      <c r="AJ124" s="420">
        <f t="shared" si="71"/>
        <v>0</v>
      </c>
      <c r="AK124" s="420">
        <f t="shared" si="71"/>
        <v>0</v>
      </c>
      <c r="AL124" s="420">
        <f t="shared" si="71"/>
        <v>0</v>
      </c>
      <c r="AM124" s="420">
        <f t="shared" si="71"/>
        <v>0</v>
      </c>
      <c r="AN124" s="420">
        <f t="shared" si="71"/>
        <v>0</v>
      </c>
      <c r="AO124" s="420">
        <f t="shared" si="71"/>
        <v>0</v>
      </c>
      <c r="AP124" s="420">
        <f t="shared" si="71"/>
        <v>0</v>
      </c>
      <c r="AQ124" s="420">
        <f t="shared" si="71"/>
        <v>0</v>
      </c>
      <c r="AR124" s="420">
        <f t="shared" si="71"/>
        <v>0</v>
      </c>
      <c r="AS124" s="420">
        <f t="shared" si="71"/>
        <v>0</v>
      </c>
      <c r="AT124" s="420">
        <f t="shared" si="71"/>
        <v>0</v>
      </c>
      <c r="AU124" s="420">
        <f t="shared" si="71"/>
        <v>0</v>
      </c>
      <c r="AV124" s="420">
        <f t="shared" si="71"/>
        <v>0</v>
      </c>
      <c r="AW124" s="420">
        <f t="shared" si="71"/>
        <v>0</v>
      </c>
      <c r="AX124" s="420">
        <f t="shared" si="71"/>
        <v>0</v>
      </c>
      <c r="AY124" s="420">
        <f t="shared" si="71"/>
        <v>0</v>
      </c>
      <c r="AZ124" s="420">
        <f t="shared" si="71"/>
        <v>0</v>
      </c>
      <c r="BA124" s="420">
        <f t="shared" si="71"/>
        <v>0</v>
      </c>
      <c r="BB124" s="420">
        <f t="shared" si="71"/>
        <v>0</v>
      </c>
      <c r="BC124" s="420">
        <f t="shared" si="71"/>
        <v>0</v>
      </c>
      <c r="BD124" s="420">
        <f t="shared" si="71"/>
        <v>0</v>
      </c>
      <c r="BE124" s="420">
        <f t="shared" si="71"/>
        <v>0</v>
      </c>
      <c r="BF124" s="420">
        <f t="shared" si="71"/>
        <v>0</v>
      </c>
      <c r="BG124" s="420">
        <f t="shared" si="71"/>
        <v>0</v>
      </c>
      <c r="BH124" s="420">
        <f t="shared" si="71"/>
        <v>0</v>
      </c>
      <c r="BI124" s="420">
        <f t="shared" si="71"/>
        <v>0</v>
      </c>
    </row>
    <row r="126" spans="1:61" ht="26.25" customHeight="1">
      <c r="A126" s="625" t="s">
        <v>165</v>
      </c>
      <c r="B126" s="23"/>
    </row>
    <row r="127" spans="1:61" ht="18" customHeight="1">
      <c r="A127" s="59" t="s">
        <v>7</v>
      </c>
      <c r="B127" s="23"/>
    </row>
    <row r="128" spans="1:61" ht="18" customHeight="1">
      <c r="A128" s="59" t="s">
        <v>8</v>
      </c>
      <c r="B128" s="23"/>
      <c r="C128" s="23">
        <f t="shared" ref="C128:AH128" si="72">+$B$7*C61/C74</f>
        <v>0.15931564347614569</v>
      </c>
      <c r="D128" s="23">
        <f t="shared" si="72"/>
        <v>0.14409850739124347</v>
      </c>
      <c r="E128" s="23">
        <f t="shared" si="72"/>
        <v>0.13589266710847903</v>
      </c>
      <c r="F128" s="23">
        <f t="shared" si="72"/>
        <v>0.13067407218435548</v>
      </c>
      <c r="G128" s="23">
        <f t="shared" si="72"/>
        <v>0.12629008150580268</v>
      </c>
      <c r="H128" s="23">
        <f t="shared" si="72"/>
        <v>0.1225505473091201</v>
      </c>
      <c r="I128" s="23">
        <f t="shared" si="72"/>
        <v>0.11956168864899032</v>
      </c>
      <c r="J128" s="23">
        <f t="shared" si="72"/>
        <v>0.11698579430096279</v>
      </c>
      <c r="K128" s="23">
        <f t="shared" si="72"/>
        <v>0.11462120606209907</v>
      </c>
      <c r="L128" s="23">
        <f t="shared" si="72"/>
        <v>0.11239345530893603</v>
      </c>
      <c r="M128" s="37">
        <f t="shared" si="72"/>
        <v>0.11085329458688985</v>
      </c>
      <c r="N128" s="23">
        <f t="shared" si="72"/>
        <v>0.10661647621677064</v>
      </c>
      <c r="O128" s="23">
        <f t="shared" si="72"/>
        <v>0.10437564304659475</v>
      </c>
      <c r="P128" s="23">
        <f t="shared" si="72"/>
        <v>0.10313921233013532</v>
      </c>
      <c r="Q128" s="23">
        <f t="shared" si="72"/>
        <v>0.10243696615728747</v>
      </c>
      <c r="R128" s="23">
        <f t="shared" si="72"/>
        <v>0.10203436383007985</v>
      </c>
      <c r="S128" s="23">
        <f t="shared" si="72"/>
        <v>0.10181048850593365</v>
      </c>
      <c r="T128" s="23">
        <f t="shared" si="72"/>
        <v>0.10170134301732225</v>
      </c>
      <c r="U128" s="23">
        <f t="shared" si="72"/>
        <v>0.10167212242574046</v>
      </c>
      <c r="V128" s="23">
        <f t="shared" si="72"/>
        <v>0.1016154627334773</v>
      </c>
      <c r="W128" s="23">
        <f t="shared" si="72"/>
        <v>0.10156103476064871</v>
      </c>
      <c r="X128" s="23">
        <f t="shared" si="72"/>
        <v>0.10161117304372023</v>
      </c>
      <c r="Y128" s="23">
        <f t="shared" si="72"/>
        <v>0.10173179468462458</v>
      </c>
      <c r="Z128" s="23">
        <f t="shared" si="72"/>
        <v>0.10190389212042779</v>
      </c>
      <c r="AA128" s="23">
        <f t="shared" si="72"/>
        <v>0.10211599252396511</v>
      </c>
      <c r="AB128" s="23">
        <f t="shared" si="72"/>
        <v>0.10235760345087351</v>
      </c>
      <c r="AC128" s="23">
        <f t="shared" si="72"/>
        <v>0.10260734917407147</v>
      </c>
      <c r="AD128" s="23">
        <f t="shared" si="72"/>
        <v>0.10275502690314837</v>
      </c>
      <c r="AE128" s="23">
        <f t="shared" si="72"/>
        <v>0.10282171007341549</v>
      </c>
      <c r="AF128" s="23">
        <f t="shared" si="72"/>
        <v>0.10266220903824694</v>
      </c>
      <c r="AG128" s="23">
        <f t="shared" si="72"/>
        <v>0.10238198569551114</v>
      </c>
      <c r="AH128" s="23">
        <f t="shared" si="72"/>
        <v>0.10221437122399442</v>
      </c>
      <c r="AI128" s="23">
        <f t="shared" ref="AI128:BI128" si="73">+$B$7*AI61/AI74</f>
        <v>0.10211579431768526</v>
      </c>
      <c r="AJ128" s="23">
        <f t="shared" si="73"/>
        <v>0.10206542200067559</v>
      </c>
      <c r="AK128" s="23">
        <f t="shared" si="73"/>
        <v>0.10205297453772653</v>
      </c>
      <c r="AL128" s="23">
        <f t="shared" si="73"/>
        <v>0.10207302537435052</v>
      </c>
      <c r="AM128" s="23">
        <f t="shared" si="73"/>
        <v>0.10212230111727215</v>
      </c>
      <c r="AN128" s="23">
        <f t="shared" si="73"/>
        <v>0.10219845253495652</v>
      </c>
      <c r="AO128" s="23">
        <f t="shared" si="73"/>
        <v>0.10229952918879436</v>
      </c>
      <c r="AP128" s="23">
        <f t="shared" si="73"/>
        <v>0.10242377750951115</v>
      </c>
      <c r="AQ128" s="23">
        <f t="shared" si="73"/>
        <v>0.10256957827746614</v>
      </c>
      <c r="AR128" s="23">
        <f t="shared" si="73"/>
        <v>0.10273543753495651</v>
      </c>
      <c r="AS128" s="23">
        <f t="shared" si="73"/>
        <v>0.10291999298572105</v>
      </c>
      <c r="AT128" s="23">
        <f t="shared" si="73"/>
        <v>0.10312202074484438</v>
      </c>
      <c r="AU128" s="23">
        <f t="shared" si="73"/>
        <v>0.10334043763255342</v>
      </c>
      <c r="AV128" s="23">
        <f t="shared" si="73"/>
        <v>0.10357429852193219</v>
      </c>
      <c r="AW128" s="23">
        <f t="shared" si="73"/>
        <v>0.10382278977959451</v>
      </c>
      <c r="AX128" s="23">
        <f t="shared" si="73"/>
        <v>0.1040852201544322</v>
      </c>
      <c r="AY128" s="23">
        <f t="shared" si="73"/>
        <v>0.10436101031678087</v>
      </c>
      <c r="AZ128" s="23">
        <f t="shared" si="73"/>
        <v>0.10464968196328001</v>
      </c>
      <c r="BA128" s="23">
        <f t="shared" si="73"/>
        <v>0.10495084711924414</v>
      </c>
      <c r="BB128" s="23">
        <f t="shared" si="73"/>
        <v>0.10526419803771438</v>
      </c>
      <c r="BC128" s="23">
        <f t="shared" si="73"/>
        <v>0.10558949792052121</v>
      </c>
      <c r="BD128" s="23">
        <f t="shared" si="73"/>
        <v>0.10592657256472275</v>
      </c>
      <c r="BE128" s="23">
        <f t="shared" si="73"/>
        <v>0.10627530295664125</v>
      </c>
      <c r="BF128" s="23">
        <f t="shared" si="73"/>
        <v>0.10663561878471361</v>
      </c>
      <c r="BG128" s="23">
        <f t="shared" si="73"/>
        <v>0.10700749281264395</v>
      </c>
      <c r="BH128" s="23">
        <f t="shared" si="73"/>
        <v>0.10739093603910521</v>
      </c>
      <c r="BI128" s="23">
        <f t="shared" si="73"/>
        <v>0.10778599356454024</v>
      </c>
    </row>
    <row r="129" spans="1:61" ht="18" customHeight="1">
      <c r="A129" s="59" t="s">
        <v>11</v>
      </c>
      <c r="B129" s="23"/>
      <c r="C129" s="23">
        <f>+$B$14+LN(D56/C56)/10+$B$18*LN(D88/C88)/10</f>
        <v>5.0615079297718191E-2</v>
      </c>
      <c r="D129" s="23">
        <f t="shared" ref="D129:BH129" si="74">+$B$14+LN(E56/D56)/10+$B$18*LN(E88/D88)/10</f>
        <v>4.4200964170739834E-2</v>
      </c>
      <c r="E129" s="23">
        <f t="shared" si="74"/>
        <v>3.9923502148956763E-2</v>
      </c>
      <c r="F129" s="23">
        <f t="shared" si="74"/>
        <v>3.6143264808985984E-2</v>
      </c>
      <c r="G129" s="23">
        <f t="shared" si="74"/>
        <v>3.3212035423074715E-2</v>
      </c>
      <c r="H129" s="23">
        <f t="shared" si="74"/>
        <v>3.1775834709723561E-2</v>
      </c>
      <c r="I129" s="23">
        <f t="shared" si="74"/>
        <v>3.0577714951369531E-2</v>
      </c>
      <c r="J129" s="23">
        <f t="shared" si="74"/>
        <v>2.9762950757320009E-2</v>
      </c>
      <c r="K129" s="23">
        <f t="shared" si="74"/>
        <v>2.9025816623595022E-2</v>
      </c>
      <c r="L129" s="23">
        <f t="shared" si="74"/>
        <v>2.505486513661119E-2</v>
      </c>
      <c r="M129" s="37">
        <f t="shared" si="74"/>
        <v>2.8604216388849371E-2</v>
      </c>
      <c r="N129" s="23">
        <f t="shared" si="74"/>
        <v>2.6890428537543427E-2</v>
      </c>
      <c r="O129" s="23">
        <f t="shared" si="74"/>
        <v>2.5770259747076966E-2</v>
      </c>
      <c r="P129" s="23">
        <f t="shared" si="74"/>
        <v>2.4970771411412115E-2</v>
      </c>
      <c r="Q129" s="23">
        <f t="shared" si="74"/>
        <v>2.4355678673506555E-2</v>
      </c>
      <c r="R129" s="23">
        <f t="shared" si="74"/>
        <v>2.3854125308499525E-2</v>
      </c>
      <c r="S129" s="23">
        <f t="shared" si="74"/>
        <v>2.3428006936174202E-2</v>
      </c>
      <c r="T129" s="23">
        <f t="shared" si="74"/>
        <v>2.305609351550118E-2</v>
      </c>
      <c r="U129" s="23">
        <f t="shared" si="74"/>
        <v>2.2657775762235332E-2</v>
      </c>
      <c r="V129" s="23">
        <f t="shared" si="74"/>
        <v>2.2266638243781053E-2</v>
      </c>
      <c r="W129" s="23">
        <f t="shared" si="74"/>
        <v>2.1957662911159123E-2</v>
      </c>
      <c r="X129" s="23">
        <f t="shared" si="74"/>
        <v>2.1692508563809026E-2</v>
      </c>
      <c r="Y129" s="23">
        <f t="shared" si="74"/>
        <v>2.1461125194239521E-2</v>
      </c>
      <c r="Z129" s="23">
        <f t="shared" si="74"/>
        <v>2.1266531460758444E-2</v>
      </c>
      <c r="AA129" s="23">
        <f t="shared" si="74"/>
        <v>2.1142222589658304E-2</v>
      </c>
      <c r="AB129" s="23">
        <f t="shared" si="74"/>
        <v>2.1352965087476822E-2</v>
      </c>
      <c r="AC129" s="23">
        <f t="shared" si="74"/>
        <v>2.1392469907358269E-2</v>
      </c>
      <c r="AD129" s="23">
        <f t="shared" si="74"/>
        <v>2.1380967397291631E-2</v>
      </c>
      <c r="AE129" s="23">
        <f t="shared" si="74"/>
        <v>2.1197839239464243E-2</v>
      </c>
      <c r="AF129" s="23">
        <f t="shared" si="74"/>
        <v>2.0938019401913241E-2</v>
      </c>
      <c r="AG129" s="23">
        <f t="shared" si="74"/>
        <v>2.0766898848951713E-2</v>
      </c>
      <c r="AH129" s="23">
        <f t="shared" si="74"/>
        <v>2.0622542941789182E-2</v>
      </c>
      <c r="AI129" s="23">
        <f t="shared" si="74"/>
        <v>2.049486340424771E-2</v>
      </c>
      <c r="AJ129" s="23">
        <f t="shared" si="74"/>
        <v>2.0379098593694016E-2</v>
      </c>
      <c r="AK129" s="23">
        <f t="shared" si="74"/>
        <v>2.0273077386579803E-2</v>
      </c>
      <c r="AL129" s="23">
        <f t="shared" si="74"/>
        <v>2.0175709074746105E-2</v>
      </c>
      <c r="AM129" s="23">
        <f t="shared" si="74"/>
        <v>2.0086302625947475E-2</v>
      </c>
      <c r="AN129" s="23">
        <f t="shared" si="74"/>
        <v>2.0004282932762484E-2</v>
      </c>
      <c r="AO129" s="23">
        <f t="shared" si="74"/>
        <v>1.9929089333262637E-2</v>
      </c>
      <c r="AP129" s="23">
        <f t="shared" si="74"/>
        <v>1.9860152273278739E-2</v>
      </c>
      <c r="AQ129" s="23">
        <f t="shared" si="74"/>
        <v>1.9796899333007014E-2</v>
      </c>
      <c r="AR129" s="23">
        <f t="shared" si="74"/>
        <v>1.9738769022462632E-2</v>
      </c>
      <c r="AS129" s="23">
        <f t="shared" si="74"/>
        <v>1.9685223712196474E-2</v>
      </c>
      <c r="AT129" s="23">
        <f t="shared" si="74"/>
        <v>1.9635758970571508E-2</v>
      </c>
      <c r="AU129" s="23">
        <f t="shared" si="74"/>
        <v>1.9589909067752702E-2</v>
      </c>
      <c r="AV129" s="23">
        <f t="shared" si="74"/>
        <v>1.9547249302266128E-2</v>
      </c>
      <c r="AW129" s="23">
        <f t="shared" si="74"/>
        <v>1.950739600191154E-2</v>
      </c>
      <c r="AX129" s="23">
        <f t="shared" si="74"/>
        <v>1.9470004971481818E-2</v>
      </c>
      <c r="AY129" s="23">
        <f t="shared" si="74"/>
        <v>1.9434768997670708E-2</v>
      </c>
      <c r="AZ129" s="23">
        <f t="shared" si="74"/>
        <v>1.940141485720703E-2</v>
      </c>
      <c r="BA129" s="23">
        <f t="shared" si="74"/>
        <v>1.9369700136160663E-2</v>
      </c>
      <c r="BB129" s="23">
        <f t="shared" si="74"/>
        <v>1.9339410062284176E-2</v>
      </c>
      <c r="BC129" s="23">
        <f t="shared" si="74"/>
        <v>1.9310354475085327E-2</v>
      </c>
      <c r="BD129" s="23">
        <f t="shared" si="74"/>
        <v>1.9282365004357361E-2</v>
      </c>
      <c r="BE129" s="23">
        <f t="shared" si="74"/>
        <v>1.9255292491402728E-2</v>
      </c>
      <c r="BF129" s="23">
        <f t="shared" si="74"/>
        <v>1.9229004663341383E-2</v>
      </c>
      <c r="BG129" s="23">
        <f t="shared" si="74"/>
        <v>1.9203384055934559E-2</v>
      </c>
      <c r="BH129" s="23">
        <f t="shared" si="74"/>
        <v>1.4999999999999999E-2</v>
      </c>
      <c r="BI129" s="23" t="e">
        <f>+$B$14/100+LN(BJ56/BI56)/10+$B$18*LN(BJ88/BI88)/10</f>
        <v>#NUM!</v>
      </c>
    </row>
    <row r="130" spans="1:61" ht="18" customHeight="1">
      <c r="A130" s="59" t="s">
        <v>12</v>
      </c>
      <c r="B130" s="23"/>
      <c r="C130" s="23">
        <f>+$B$14+LN(C56/B56)/10+$B$18*LN(C88/B88)/10</f>
        <v>4.3481718635094854E-2</v>
      </c>
      <c r="D130" s="23">
        <f t="shared" ref="D130:BH130" si="75">+$B$14+LN(D56/C56)/10+$B$18*LN(D88/C88)/10</f>
        <v>5.0615079297718191E-2</v>
      </c>
      <c r="E130" s="23">
        <f t="shared" si="75"/>
        <v>4.4200964170739834E-2</v>
      </c>
      <c r="F130" s="23">
        <f t="shared" si="75"/>
        <v>3.9923502148956763E-2</v>
      </c>
      <c r="G130" s="23">
        <f t="shared" si="75"/>
        <v>3.6143264808985984E-2</v>
      </c>
      <c r="H130" s="23">
        <f t="shared" si="75"/>
        <v>3.3212035423074715E-2</v>
      </c>
      <c r="I130" s="23">
        <f t="shared" si="75"/>
        <v>3.1775834709723561E-2</v>
      </c>
      <c r="J130" s="23">
        <f t="shared" si="75"/>
        <v>3.0577714951369531E-2</v>
      </c>
      <c r="K130" s="23">
        <f t="shared" si="75"/>
        <v>2.9762950757320009E-2</v>
      </c>
      <c r="L130" s="23">
        <f t="shared" si="75"/>
        <v>2.9025816623595022E-2</v>
      </c>
      <c r="M130" s="37">
        <f t="shared" si="75"/>
        <v>2.505486513661119E-2</v>
      </c>
      <c r="N130" s="23">
        <f t="shared" si="75"/>
        <v>2.8604216388849371E-2</v>
      </c>
      <c r="O130" s="23">
        <f t="shared" si="75"/>
        <v>2.6890428537543427E-2</v>
      </c>
      <c r="P130" s="23">
        <f t="shared" si="75"/>
        <v>2.5770259747076966E-2</v>
      </c>
      <c r="Q130" s="23">
        <f t="shared" si="75"/>
        <v>2.4970771411412115E-2</v>
      </c>
      <c r="R130" s="23">
        <f t="shared" si="75"/>
        <v>2.4355678673506555E-2</v>
      </c>
      <c r="S130" s="23">
        <f t="shared" si="75"/>
        <v>2.3854125308499525E-2</v>
      </c>
      <c r="T130" s="23">
        <f t="shared" si="75"/>
        <v>2.3428006936174202E-2</v>
      </c>
      <c r="U130" s="23">
        <f t="shared" si="75"/>
        <v>2.305609351550118E-2</v>
      </c>
      <c r="V130" s="23">
        <f t="shared" si="75"/>
        <v>2.2657775762235332E-2</v>
      </c>
      <c r="W130" s="23">
        <f t="shared" si="75"/>
        <v>2.2266638243781053E-2</v>
      </c>
      <c r="X130" s="23">
        <f t="shared" si="75"/>
        <v>2.1957662911159123E-2</v>
      </c>
      <c r="Y130" s="23">
        <f t="shared" si="75"/>
        <v>2.1692508563809026E-2</v>
      </c>
      <c r="Z130" s="23">
        <f t="shared" si="75"/>
        <v>2.1461125194239521E-2</v>
      </c>
      <c r="AA130" s="23">
        <f t="shared" si="75"/>
        <v>2.1266531460758444E-2</v>
      </c>
      <c r="AB130" s="23">
        <f t="shared" si="75"/>
        <v>2.1142222589658304E-2</v>
      </c>
      <c r="AC130" s="23">
        <f t="shared" si="75"/>
        <v>2.1352965087476822E-2</v>
      </c>
      <c r="AD130" s="23">
        <f t="shared" si="75"/>
        <v>2.1392469907358269E-2</v>
      </c>
      <c r="AE130" s="23">
        <f t="shared" si="75"/>
        <v>2.1380967397291631E-2</v>
      </c>
      <c r="AF130" s="23">
        <f t="shared" si="75"/>
        <v>2.1197839239464243E-2</v>
      </c>
      <c r="AG130" s="23">
        <f t="shared" si="75"/>
        <v>2.0938019401913241E-2</v>
      </c>
      <c r="AH130" s="23">
        <f t="shared" si="75"/>
        <v>2.0766898848951713E-2</v>
      </c>
      <c r="AI130" s="23">
        <f t="shared" si="75"/>
        <v>2.0622542941789182E-2</v>
      </c>
      <c r="AJ130" s="23">
        <f t="shared" si="75"/>
        <v>2.049486340424771E-2</v>
      </c>
      <c r="AK130" s="23">
        <f t="shared" si="75"/>
        <v>2.0379098593694016E-2</v>
      </c>
      <c r="AL130" s="23">
        <f t="shared" si="75"/>
        <v>2.0273077386579803E-2</v>
      </c>
      <c r="AM130" s="23">
        <f t="shared" si="75"/>
        <v>2.0175709074746105E-2</v>
      </c>
      <c r="AN130" s="23">
        <f t="shared" si="75"/>
        <v>2.0086302625947475E-2</v>
      </c>
      <c r="AO130" s="23">
        <f t="shared" si="75"/>
        <v>2.0004282932762484E-2</v>
      </c>
      <c r="AP130" s="23">
        <f t="shared" si="75"/>
        <v>1.9929089333262637E-2</v>
      </c>
      <c r="AQ130" s="23">
        <f t="shared" si="75"/>
        <v>1.9860152273278739E-2</v>
      </c>
      <c r="AR130" s="23">
        <f t="shared" si="75"/>
        <v>1.9796899333007014E-2</v>
      </c>
      <c r="AS130" s="23">
        <f t="shared" si="75"/>
        <v>1.9738769022462632E-2</v>
      </c>
      <c r="AT130" s="23">
        <f t="shared" si="75"/>
        <v>1.9685223712196474E-2</v>
      </c>
      <c r="AU130" s="23">
        <f t="shared" si="75"/>
        <v>1.9635758970571508E-2</v>
      </c>
      <c r="AV130" s="23">
        <f t="shared" si="75"/>
        <v>1.9589909067752702E-2</v>
      </c>
      <c r="AW130" s="23">
        <f t="shared" si="75"/>
        <v>1.9547249302266128E-2</v>
      </c>
      <c r="AX130" s="23">
        <f t="shared" si="75"/>
        <v>1.950739600191154E-2</v>
      </c>
      <c r="AY130" s="23">
        <f t="shared" si="75"/>
        <v>1.9470004971481818E-2</v>
      </c>
      <c r="AZ130" s="23">
        <f t="shared" si="75"/>
        <v>1.9434768997670708E-2</v>
      </c>
      <c r="BA130" s="23">
        <f t="shared" si="75"/>
        <v>1.940141485720703E-2</v>
      </c>
      <c r="BB130" s="23">
        <f t="shared" si="75"/>
        <v>1.9369700136160663E-2</v>
      </c>
      <c r="BC130" s="23">
        <f t="shared" si="75"/>
        <v>1.9339410062284176E-2</v>
      </c>
      <c r="BD130" s="23">
        <f t="shared" si="75"/>
        <v>1.9310354475085327E-2</v>
      </c>
      <c r="BE130" s="23">
        <f t="shared" si="75"/>
        <v>1.9282365004357361E-2</v>
      </c>
      <c r="BF130" s="23">
        <f t="shared" si="75"/>
        <v>1.9255292491402728E-2</v>
      </c>
      <c r="BG130" s="23">
        <f t="shared" si="75"/>
        <v>1.9229004663341383E-2</v>
      </c>
      <c r="BH130" s="23">
        <f t="shared" si="75"/>
        <v>1.9203384055934559E-2</v>
      </c>
      <c r="BI130" s="23">
        <f>+$B$14/100+LN(BI56/BH56)/10+$B$18*LN(BI88/BH88)/10</f>
        <v>1.4999999999999999E-4</v>
      </c>
    </row>
    <row r="131" spans="1:61" ht="18" customHeight="1">
      <c r="A131" s="59" t="s">
        <v>1116</v>
      </c>
      <c r="B131" s="23"/>
      <c r="C131" s="23">
        <f t="shared" ref="C131:AN131" si="76">+AVERAGE(C129:C130)</f>
        <v>4.7048398966406522E-2</v>
      </c>
      <c r="D131" s="23">
        <f t="shared" si="76"/>
        <v>4.7408021734229013E-2</v>
      </c>
      <c r="E131" s="23">
        <f t="shared" si="76"/>
        <v>4.2062233159848299E-2</v>
      </c>
      <c r="F131" s="23">
        <f t="shared" si="76"/>
        <v>3.8033383478971373E-2</v>
      </c>
      <c r="G131" s="23">
        <f t="shared" si="76"/>
        <v>3.4677650116030349E-2</v>
      </c>
      <c r="H131" s="23">
        <f t="shared" si="76"/>
        <v>3.2493935066399138E-2</v>
      </c>
      <c r="I131" s="23">
        <f t="shared" si="76"/>
        <v>3.1176774830546546E-2</v>
      </c>
      <c r="J131" s="23">
        <f t="shared" si="76"/>
        <v>3.017033285434477E-2</v>
      </c>
      <c r="K131" s="23">
        <f t="shared" si="76"/>
        <v>2.9394383690457514E-2</v>
      </c>
      <c r="L131" s="23">
        <f t="shared" si="76"/>
        <v>2.7040340880103104E-2</v>
      </c>
      <c r="M131" s="37">
        <f t="shared" si="76"/>
        <v>2.6829540762730281E-2</v>
      </c>
      <c r="N131" s="23">
        <f t="shared" si="76"/>
        <v>2.7747322463196399E-2</v>
      </c>
      <c r="O131" s="23">
        <f t="shared" si="76"/>
        <v>2.6330344142310197E-2</v>
      </c>
      <c r="P131" s="23">
        <f t="shared" si="76"/>
        <v>2.5370515579244541E-2</v>
      </c>
      <c r="Q131" s="23">
        <f t="shared" si="76"/>
        <v>2.4663225042459335E-2</v>
      </c>
      <c r="R131" s="23">
        <f t="shared" si="76"/>
        <v>2.4104901991003042E-2</v>
      </c>
      <c r="S131" s="23">
        <f t="shared" si="76"/>
        <v>2.3641066122336865E-2</v>
      </c>
      <c r="T131" s="23">
        <f t="shared" si="76"/>
        <v>2.3242050225837689E-2</v>
      </c>
      <c r="U131" s="23">
        <f t="shared" si="76"/>
        <v>2.2856934638868256E-2</v>
      </c>
      <c r="V131" s="23">
        <f t="shared" si="76"/>
        <v>2.2462207003008192E-2</v>
      </c>
      <c r="W131" s="23">
        <f t="shared" si="76"/>
        <v>2.211215057747009E-2</v>
      </c>
      <c r="X131" s="23">
        <f t="shared" si="76"/>
        <v>2.1825085737484075E-2</v>
      </c>
      <c r="Y131" s="23">
        <f t="shared" si="76"/>
        <v>2.1576816879024276E-2</v>
      </c>
      <c r="Z131" s="23">
        <f t="shared" si="76"/>
        <v>2.1363828327498981E-2</v>
      </c>
      <c r="AA131" s="23">
        <f t="shared" si="76"/>
        <v>2.1204377025208374E-2</v>
      </c>
      <c r="AB131" s="23">
        <f t="shared" si="76"/>
        <v>2.1247593838567565E-2</v>
      </c>
      <c r="AC131" s="23">
        <f t="shared" si="76"/>
        <v>2.1372717497417544E-2</v>
      </c>
      <c r="AD131" s="23">
        <f t="shared" si="76"/>
        <v>2.138671865232495E-2</v>
      </c>
      <c r="AE131" s="23">
        <f t="shared" si="76"/>
        <v>2.1289403318377937E-2</v>
      </c>
      <c r="AF131" s="23">
        <f t="shared" si="76"/>
        <v>2.1067929320688742E-2</v>
      </c>
      <c r="AG131" s="23">
        <f t="shared" si="76"/>
        <v>2.0852459125432477E-2</v>
      </c>
      <c r="AH131" s="23">
        <f t="shared" si="76"/>
        <v>2.0694720895370448E-2</v>
      </c>
      <c r="AI131" s="23">
        <f t="shared" si="76"/>
        <v>2.0558703173018444E-2</v>
      </c>
      <c r="AJ131" s="23">
        <f t="shared" si="76"/>
        <v>2.0436980998970865E-2</v>
      </c>
      <c r="AK131" s="23">
        <f t="shared" si="76"/>
        <v>2.032608799013691E-2</v>
      </c>
      <c r="AL131" s="23">
        <f t="shared" si="76"/>
        <v>2.0224393230662954E-2</v>
      </c>
      <c r="AM131" s="23">
        <f t="shared" si="76"/>
        <v>2.013100585034679E-2</v>
      </c>
      <c r="AN131" s="23">
        <f t="shared" si="76"/>
        <v>2.0045292779354979E-2</v>
      </c>
      <c r="AO131" s="23">
        <f t="shared" ref="AO131:BB131" si="77">+AVERAGE(AO129:AO130)</f>
        <v>1.996668613301256E-2</v>
      </c>
      <c r="AP131" s="23">
        <f t="shared" si="77"/>
        <v>1.9894620803270688E-2</v>
      </c>
      <c r="AQ131" s="23">
        <f t="shared" si="77"/>
        <v>1.9828525803142878E-2</v>
      </c>
      <c r="AR131" s="23">
        <f t="shared" si="77"/>
        <v>1.9767834177734825E-2</v>
      </c>
      <c r="AS131" s="23">
        <f t="shared" si="77"/>
        <v>1.9711996367329551E-2</v>
      </c>
      <c r="AT131" s="23">
        <f t="shared" si="77"/>
        <v>1.9660491341383993E-2</v>
      </c>
      <c r="AU131" s="23">
        <f t="shared" si="77"/>
        <v>1.9612834019162105E-2</v>
      </c>
      <c r="AV131" s="23">
        <f t="shared" si="77"/>
        <v>1.9568579185009413E-2</v>
      </c>
      <c r="AW131" s="23">
        <f t="shared" si="77"/>
        <v>1.9527322652088834E-2</v>
      </c>
      <c r="AX131" s="23">
        <f t="shared" si="77"/>
        <v>1.9488700486696681E-2</v>
      </c>
      <c r="AY131" s="23">
        <f t="shared" si="77"/>
        <v>1.9452386984576263E-2</v>
      </c>
      <c r="AZ131" s="23">
        <f t="shared" si="77"/>
        <v>1.9418091927438867E-2</v>
      </c>
      <c r="BA131" s="23">
        <f t="shared" si="77"/>
        <v>1.9385557496683845E-2</v>
      </c>
      <c r="BB131" s="23">
        <f t="shared" si="77"/>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78">+B88^-$B$18</f>
        <v>4.9831535091007986E-3</v>
      </c>
      <c r="C132" s="23">
        <f t="shared" si="78"/>
        <v>4.1145318156080987E-3</v>
      </c>
      <c r="D132" s="23">
        <f t="shared" si="78"/>
        <v>3.1106483393905015E-3</v>
      </c>
      <c r="E132" s="23">
        <f t="shared" si="78"/>
        <v>2.4606314781931305E-3</v>
      </c>
      <c r="F132" s="23">
        <f t="shared" si="78"/>
        <v>2.0024289273710277E-3</v>
      </c>
      <c r="G132" s="23">
        <f t="shared" si="78"/>
        <v>1.6612254597147642E-3</v>
      </c>
      <c r="H132" s="23">
        <f t="shared" si="78"/>
        <v>1.4033911521608659E-3</v>
      </c>
      <c r="I132" s="23">
        <f t="shared" si="78"/>
        <v>1.2027247007385447E-3</v>
      </c>
      <c r="J132" s="23">
        <f t="shared" si="78"/>
        <v>1.0431748173265198E-3</v>
      </c>
      <c r="K132" s="23">
        <f t="shared" si="78"/>
        <v>9.1219236848915676E-4</v>
      </c>
      <c r="L132" s="23">
        <f t="shared" si="78"/>
        <v>8.0106549338534116E-4</v>
      </c>
      <c r="M132" s="37">
        <f t="shared" si="78"/>
        <v>7.2970303846774652E-4</v>
      </c>
      <c r="N132" s="23">
        <f t="shared" si="78"/>
        <v>6.4151918414389491E-4</v>
      </c>
      <c r="O132" s="23">
        <f t="shared" si="78"/>
        <v>5.7374118719081201E-4</v>
      </c>
      <c r="P132" s="23">
        <f t="shared" si="78"/>
        <v>5.1890426292075151E-4</v>
      </c>
      <c r="Q132" s="23">
        <f t="shared" si="78"/>
        <v>4.7307563728532135E-4</v>
      </c>
      <c r="R132" s="23">
        <f t="shared" si="78"/>
        <v>4.3395554437569575E-4</v>
      </c>
      <c r="S132" s="23">
        <f t="shared" si="78"/>
        <v>4.0007196416069665E-4</v>
      </c>
      <c r="T132" s="23">
        <f t="shared" si="78"/>
        <v>3.7040906271248981E-4</v>
      </c>
      <c r="U132" s="23">
        <f t="shared" si="78"/>
        <v>3.4422331991986957E-4</v>
      </c>
      <c r="V132" s="23">
        <f t="shared" si="78"/>
        <v>3.2076962264657817E-4</v>
      </c>
      <c r="W132" s="23">
        <f t="shared" si="78"/>
        <v>2.9971553461150382E-4</v>
      </c>
      <c r="X132" s="23">
        <f t="shared" si="78"/>
        <v>2.8090995917943984E-4</v>
      </c>
      <c r="Y132" s="23">
        <f t="shared" si="78"/>
        <v>2.6398337103518475E-4</v>
      </c>
      <c r="Z132" s="23">
        <f t="shared" si="78"/>
        <v>2.4865138892175159E-4</v>
      </c>
      <c r="AA132" s="23">
        <f t="shared" si="78"/>
        <v>2.3466607980760412E-4</v>
      </c>
      <c r="AB132" s="23">
        <f t="shared" si="78"/>
        <v>2.2174284421178946E-4</v>
      </c>
      <c r="AC132" s="23">
        <f t="shared" si="78"/>
        <v>2.0909019428020333E-4</v>
      </c>
      <c r="AD132" s="23">
        <f t="shared" si="78"/>
        <v>1.970816326140445E-4</v>
      </c>
      <c r="AE132" s="23">
        <f t="shared" si="78"/>
        <v>1.8578412064698969E-4</v>
      </c>
      <c r="AF132" s="23">
        <f t="shared" si="78"/>
        <v>1.7503666577799303E-4</v>
      </c>
      <c r="AG132" s="23">
        <f t="shared" si="78"/>
        <v>1.6494552645422033E-4</v>
      </c>
      <c r="AH132" s="23">
        <f t="shared" ref="AH132:BI132" si="79">+AH88^-$B$18</f>
        <v>1.5570236811540997E-4</v>
      </c>
      <c r="AI132" s="23">
        <f t="shared" si="79"/>
        <v>1.4718949802082428E-4</v>
      </c>
      <c r="AJ132" s="23">
        <f t="shared" si="79"/>
        <v>1.3931982992411329E-4</v>
      </c>
      <c r="AK132" s="23">
        <f t="shared" si="79"/>
        <v>1.3202367186290092E-4</v>
      </c>
      <c r="AL132" s="23">
        <f t="shared" si="79"/>
        <v>1.2524232553789543E-4</v>
      </c>
      <c r="AM132" s="23">
        <f t="shared" si="79"/>
        <v>1.1892503946780755E-4</v>
      </c>
      <c r="AN132" s="23">
        <f t="shared" si="79"/>
        <v>1.1302740912524365E-4</v>
      </c>
      <c r="AO132" s="23">
        <f t="shared" si="79"/>
        <v>1.0751039263857556E-4</v>
      </c>
      <c r="AP132" s="23">
        <f t="shared" si="79"/>
        <v>1.0233959288134246E-4</v>
      </c>
      <c r="AQ132" s="23">
        <f t="shared" si="79"/>
        <v>9.7484666847801225E-5</v>
      </c>
      <c r="AR132" s="23">
        <f t="shared" si="79"/>
        <v>9.2918810752862585E-5</v>
      </c>
      <c r="AS132" s="23">
        <f t="shared" si="79"/>
        <v>8.8618303227815833E-5</v>
      </c>
      <c r="AT132" s="23">
        <f t="shared" si="79"/>
        <v>8.4562100521733618E-5</v>
      </c>
      <c r="AU132" s="23">
        <f t="shared" si="79"/>
        <v>8.0731480500692291E-5</v>
      </c>
      <c r="AV132" s="23">
        <f t="shared" si="79"/>
        <v>7.7109732246200438E-5</v>
      </c>
      <c r="AW132" s="23">
        <f t="shared" si="79"/>
        <v>7.3681887448452752E-5</v>
      </c>
      <c r="AX132" s="23">
        <f t="shared" si="79"/>
        <v>7.0434489328607551E-5</v>
      </c>
      <c r="AY132" s="23">
        <f t="shared" si="79"/>
        <v>6.7355394672504403E-5</v>
      </c>
      <c r="AZ132" s="23">
        <f t="shared" si="79"/>
        <v>6.4433604675416778E-5</v>
      </c>
      <c r="BA132" s="23">
        <f t="shared" si="79"/>
        <v>6.1659120593710785E-5</v>
      </c>
      <c r="BB132" s="23">
        <f t="shared" si="79"/>
        <v>5.9022820591617624E-5</v>
      </c>
      <c r="BC132" s="23">
        <f t="shared" si="79"/>
        <v>5.6516354598541488E-5</v>
      </c>
      <c r="BD132" s="23">
        <f t="shared" si="79"/>
        <v>5.4132054414723727E-5</v>
      </c>
      <c r="BE132" s="23">
        <f t="shared" si="79"/>
        <v>5.186285669770892E-5</v>
      </c>
      <c r="BF132" s="23">
        <f t="shared" si="79"/>
        <v>4.9702236817542538E-5</v>
      </c>
      <c r="BG132" s="23">
        <f t="shared" si="79"/>
        <v>4.7644151881068933E-5</v>
      </c>
      <c r="BH132" s="23">
        <f t="shared" si="79"/>
        <v>4.5682991495619941E-5</v>
      </c>
      <c r="BI132" s="23">
        <f t="shared" si="79"/>
        <v>4.5682991495619941E-5</v>
      </c>
    </row>
    <row r="133" spans="1:61" ht="18" customHeight="1">
      <c r="A133" s="59" t="s">
        <v>14</v>
      </c>
      <c r="B133" s="23">
        <f t="shared" ref="B133:AG133" si="80">+B17*B132/$B132</f>
        <v>1</v>
      </c>
      <c r="C133" s="23">
        <f t="shared" si="80"/>
        <v>0.71146859772891857</v>
      </c>
      <c r="D133" s="23">
        <f t="shared" si="80"/>
        <v>0.46347445834778378</v>
      </c>
      <c r="E133" s="23">
        <f t="shared" si="80"/>
        <v>0.31590830399228531</v>
      </c>
      <c r="F133" s="23">
        <f t="shared" si="80"/>
        <v>0.22151908786296429</v>
      </c>
      <c r="G133" s="23">
        <f t="shared" si="80"/>
        <v>0.15835150665646289</v>
      </c>
      <c r="H133" s="23">
        <f t="shared" si="80"/>
        <v>0.11526884276407266</v>
      </c>
      <c r="I133" s="23">
        <f t="shared" si="80"/>
        <v>8.5121448780388825E-2</v>
      </c>
      <c r="J133" s="23">
        <f t="shared" si="80"/>
        <v>6.3616452637525259E-2</v>
      </c>
      <c r="K133" s="23">
        <f t="shared" si="80"/>
        <v>4.7933414424568603E-2</v>
      </c>
      <c r="L133" s="23">
        <f t="shared" si="80"/>
        <v>3.6271000347458442E-2</v>
      </c>
      <c r="M133" s="37">
        <f t="shared" si="80"/>
        <v>2.8469329646695306E-2</v>
      </c>
      <c r="N133" s="23">
        <f t="shared" si="80"/>
        <v>2.1566531902749958E-2</v>
      </c>
      <c r="O133" s="23">
        <f t="shared" si="80"/>
        <v>1.6619818215400976E-2</v>
      </c>
      <c r="P133" s="23">
        <f t="shared" si="80"/>
        <v>1.2952006615305135E-2</v>
      </c>
      <c r="Q133" s="23">
        <f t="shared" si="80"/>
        <v>1.0174661733916035E-2</v>
      </c>
      <c r="R133" s="23">
        <f t="shared" si="80"/>
        <v>8.0421878928885662E-3</v>
      </c>
      <c r="S133" s="23">
        <f t="shared" si="80"/>
        <v>6.3886143101575801E-3</v>
      </c>
      <c r="T133" s="23">
        <f t="shared" si="80"/>
        <v>5.0967077679010334E-3</v>
      </c>
      <c r="U133" s="23">
        <f t="shared" si="80"/>
        <v>4.0812011041205546E-3</v>
      </c>
      <c r="V133" s="23">
        <f t="shared" si="80"/>
        <v>3.2770307553022849E-3</v>
      </c>
      <c r="W133" s="23">
        <f t="shared" si="80"/>
        <v>2.6383725210843392E-3</v>
      </c>
      <c r="X133" s="23">
        <f t="shared" si="80"/>
        <v>2.1307552919076034E-3</v>
      </c>
      <c r="Y133" s="23">
        <f t="shared" si="80"/>
        <v>1.7253713690348065E-3</v>
      </c>
      <c r="Z133" s="23">
        <f t="shared" si="80"/>
        <v>1.4003496383344157E-3</v>
      </c>
      <c r="AA133" s="23">
        <f t="shared" si="80"/>
        <v>1.1387686167219171E-3</v>
      </c>
      <c r="AB133" s="23">
        <f t="shared" si="80"/>
        <v>9.2720200668861095E-4</v>
      </c>
      <c r="AC133" s="23">
        <f t="shared" si="80"/>
        <v>7.5335208187663762E-4</v>
      </c>
      <c r="AD133" s="23">
        <f t="shared" si="80"/>
        <v>6.1185717249735434E-4</v>
      </c>
      <c r="AE133" s="23">
        <f t="shared" si="80"/>
        <v>4.9699506097511956E-4</v>
      </c>
      <c r="AF133" s="23">
        <f t="shared" si="80"/>
        <v>4.0347078300494415E-4</v>
      </c>
      <c r="AG133" s="23">
        <f t="shared" si="80"/>
        <v>3.2761454748063591E-4</v>
      </c>
      <c r="AH133" s="23">
        <f t="shared" ref="AH133:BI133" si="81">+AH17*AH132/$B132</f>
        <v>2.6647558976840183E-4</v>
      </c>
      <c r="AI133" s="23">
        <f t="shared" si="81"/>
        <v>2.1705940882090901E-4</v>
      </c>
      <c r="AJ133" s="23">
        <f t="shared" si="81"/>
        <v>1.7703303090744029E-4</v>
      </c>
      <c r="AK133" s="23">
        <f t="shared" si="81"/>
        <v>1.4455487880713766E-4</v>
      </c>
      <c r="AL133" s="23">
        <f t="shared" si="81"/>
        <v>1.1816031697156825E-4</v>
      </c>
      <c r="AM133" s="23">
        <f t="shared" si="81"/>
        <v>9.667927966529842E-5</v>
      </c>
      <c r="AN133" s="23">
        <f t="shared" si="81"/>
        <v>7.9174157699282138E-5</v>
      </c>
      <c r="AO133" s="23">
        <f t="shared" si="81"/>
        <v>6.4891782617787361E-5</v>
      </c>
      <c r="AP133" s="23">
        <f t="shared" si="81"/>
        <v>5.3225839396012597E-5</v>
      </c>
      <c r="AQ133" s="23">
        <f t="shared" si="81"/>
        <v>4.3687251580490595E-5</v>
      </c>
      <c r="AR133" s="23">
        <f t="shared" si="81"/>
        <v>3.5880759883161781E-5</v>
      </c>
      <c r="AS133" s="23">
        <f t="shared" si="81"/>
        <v>2.9486348698693044E-5</v>
      </c>
      <c r="AT133" s="23">
        <f t="shared" si="81"/>
        <v>2.4244481832860371E-5</v>
      </c>
      <c r="AU133" s="23">
        <f t="shared" si="81"/>
        <v>1.9944338598957792E-5</v>
      </c>
      <c r="AV133" s="23">
        <f t="shared" si="81"/>
        <v>1.6414418213356834E-5</v>
      </c>
      <c r="AW133" s="23">
        <f t="shared" si="81"/>
        <v>1.3515017708153574E-5</v>
      </c>
      <c r="AX133" s="23">
        <f t="shared" si="81"/>
        <v>1.1132195494848714E-5</v>
      </c>
      <c r="AY133" s="23">
        <f t="shared" si="81"/>
        <v>9.1729160110235531E-6</v>
      </c>
      <c r="AZ133" s="23">
        <f t="shared" si="81"/>
        <v>7.561135788367687E-6</v>
      </c>
      <c r="BA133" s="23">
        <f t="shared" si="81"/>
        <v>6.2346418894800511E-6</v>
      </c>
      <c r="BB133" s="23">
        <f t="shared" si="81"/>
        <v>5.1424931764725403E-6</v>
      </c>
      <c r="BC133" s="23">
        <f t="shared" si="81"/>
        <v>4.2429457912454103E-6</v>
      </c>
      <c r="BD133" s="23">
        <f t="shared" si="81"/>
        <v>3.5017684783255464E-6</v>
      </c>
      <c r="BE133" s="23">
        <f t="shared" si="81"/>
        <v>2.8908724588056698E-6</v>
      </c>
      <c r="BF133" s="23">
        <f t="shared" si="81"/>
        <v>2.387195618409007E-6</v>
      </c>
      <c r="BG133" s="23">
        <f t="shared" si="81"/>
        <v>1.9717926902431618E-6</v>
      </c>
      <c r="BH133" s="23">
        <f t="shared" si="81"/>
        <v>1.6290925768857101E-6</v>
      </c>
      <c r="BI133" s="23">
        <f t="shared" si="81"/>
        <v>1.4037356909442703E-6</v>
      </c>
    </row>
    <row r="134" spans="1:61" ht="18" customHeight="1">
      <c r="A134" s="59" t="s">
        <v>1117</v>
      </c>
      <c r="B134" s="23"/>
      <c r="C134" s="23">
        <f>+(C133/B133)^-0.1-1</f>
        <v>3.4628473810918381E-2</v>
      </c>
      <c r="D134" s="23">
        <f t="shared" ref="D134:X134" si="82">+(D133/C133)^-0.1-1</f>
        <v>4.3789666591394161E-2</v>
      </c>
      <c r="E134" s="23">
        <f t="shared" si="82"/>
        <v>3.9073996270073685E-2</v>
      </c>
      <c r="F134" s="23">
        <f t="shared" si="82"/>
        <v>3.6131766303403756E-2</v>
      </c>
      <c r="G134" s="23">
        <f t="shared" si="82"/>
        <v>3.4138949228427862E-2</v>
      </c>
      <c r="H134" s="23">
        <f t="shared" si="82"/>
        <v>3.2264582348834336E-2</v>
      </c>
      <c r="I134" s="23">
        <f t="shared" si="82"/>
        <v>3.0783107321693093E-2</v>
      </c>
      <c r="J134" s="23">
        <f t="shared" si="82"/>
        <v>2.9548845258763334E-2</v>
      </c>
      <c r="K134" s="23">
        <f t="shared" si="82"/>
        <v>2.8710347359039989E-2</v>
      </c>
      <c r="L134" s="23">
        <f t="shared" si="82"/>
        <v>2.8271699758298796E-2</v>
      </c>
      <c r="M134" s="37">
        <f t="shared" si="82"/>
        <v>2.4514782766979382E-2</v>
      </c>
      <c r="N134" s="23">
        <f t="shared" si="82"/>
        <v>2.8157606600472285E-2</v>
      </c>
      <c r="O134" s="23">
        <f t="shared" si="82"/>
        <v>2.6397071607694889E-2</v>
      </c>
      <c r="P134" s="23">
        <f t="shared" si="82"/>
        <v>2.5247977351370299E-2</v>
      </c>
      <c r="Q134" s="23">
        <f t="shared" si="82"/>
        <v>2.4428631124831846E-2</v>
      </c>
      <c r="R134" s="23">
        <f t="shared" si="82"/>
        <v>2.3798706264288594E-2</v>
      </c>
      <c r="S134" s="23">
        <f t="shared" si="82"/>
        <v>2.3285345327785922E-2</v>
      </c>
      <c r="T134" s="23">
        <f t="shared" si="82"/>
        <v>2.2849397531289783E-2</v>
      </c>
      <c r="U134" s="23">
        <f t="shared" si="82"/>
        <v>2.2469056844307556E-2</v>
      </c>
      <c r="V134" s="23">
        <f t="shared" si="82"/>
        <v>2.2187928396654621E-2</v>
      </c>
      <c r="W134" s="23">
        <f t="shared" si="82"/>
        <v>2.1914214803104626E-2</v>
      </c>
      <c r="X134" s="23">
        <f t="shared" si="82"/>
        <v>2.1598517292557906E-2</v>
      </c>
      <c r="Y134" s="23">
        <f t="shared" ref="Y134:BA134" si="83">+(Y133/X133)^-0.1-1</f>
        <v>2.1327671913953239E-2</v>
      </c>
      <c r="Z134" s="23">
        <f t="shared" si="83"/>
        <v>2.1091381013737642E-2</v>
      </c>
      <c r="AA134" s="23">
        <f t="shared" si="83"/>
        <v>2.0892702361117843E-2</v>
      </c>
      <c r="AB134" s="23">
        <f t="shared" si="83"/>
        <v>2.0765804229218698E-2</v>
      </c>
      <c r="AC134" s="23">
        <f t="shared" si="83"/>
        <v>2.0980945633411352E-2</v>
      </c>
      <c r="AD134" s="23">
        <f t="shared" si="83"/>
        <v>2.1021280098469042E-2</v>
      </c>
      <c r="AE134" s="23">
        <f t="shared" si="83"/>
        <v>2.1009535858460548E-2</v>
      </c>
      <c r="AF134" s="23">
        <f t="shared" si="83"/>
        <v>2.1066430500547906E-2</v>
      </c>
      <c r="AG134" s="23">
        <f t="shared" si="83"/>
        <v>2.1045019652623065E-2</v>
      </c>
      <c r="AH134" s="23">
        <f t="shared" si="83"/>
        <v>2.0870312812653502E-2</v>
      </c>
      <c r="AI134" s="23">
        <f t="shared" si="83"/>
        <v>2.072295478880859E-2</v>
      </c>
      <c r="AJ134" s="23">
        <f t="shared" si="83"/>
        <v>2.0592637673574554E-2</v>
      </c>
      <c r="AK134" s="23">
        <f t="shared" si="83"/>
        <v>2.0474495798689762E-2</v>
      </c>
      <c r="AL134" s="23">
        <f t="shared" si="83"/>
        <v>2.0366309595933219E-2</v>
      </c>
      <c r="AM134" s="23">
        <f t="shared" si="83"/>
        <v>2.0266963087595347E-2</v>
      </c>
      <c r="AN134" s="23">
        <f t="shared" si="83"/>
        <v>2.0175748719235997E-2</v>
      </c>
      <c r="AO134" s="23">
        <f t="shared" si="83"/>
        <v>2.0092077648716122E-2</v>
      </c>
      <c r="AP134" s="23">
        <f t="shared" si="83"/>
        <v>2.0015376137343832E-2</v>
      </c>
      <c r="AQ134" s="23">
        <f t="shared" si="83"/>
        <v>1.9945061699837563E-2</v>
      </c>
      <c r="AR134" s="23">
        <f t="shared" si="83"/>
        <v>1.9880549216093391E-2</v>
      </c>
      <c r="AS134" s="23">
        <f t="shared" si="83"/>
        <v>1.9821264966171759E-2</v>
      </c>
      <c r="AT134" s="23">
        <f t="shared" si="83"/>
        <v>1.9766659782061824E-2</v>
      </c>
      <c r="AU134" s="23">
        <f t="shared" si="83"/>
        <v>1.9716218535259733E-2</v>
      </c>
      <c r="AV134" s="23">
        <f t="shared" si="83"/>
        <v>1.9669465717551793E-2</v>
      </c>
      <c r="AW134" s="23">
        <f t="shared" si="83"/>
        <v>1.9625967785082743E-2</v>
      </c>
      <c r="AX134" s="23">
        <f t="shared" si="83"/>
        <v>1.9585333134856997E-2</v>
      </c>
      <c r="AY134" s="23">
        <f t="shared" si="83"/>
        <v>1.9547210501366763E-2</v>
      </c>
      <c r="AZ134" s="23">
        <f t="shared" si="83"/>
        <v>1.9511286395472505E-2</v>
      </c>
      <c r="BA134" s="23">
        <f t="shared" si="83"/>
        <v>1.9477282039918054E-2</v>
      </c>
      <c r="BB134" s="23">
        <f t="shared" ref="BB134:BI134" si="84">+(BB133/BA133)^-0.1-1</f>
        <v>1.9444950115006687E-2</v>
      </c>
      <c r="BC134" s="23">
        <f t="shared" si="84"/>
        <v>1.9414071519814335E-2</v>
      </c>
      <c r="BD134" s="23">
        <f t="shared" si="84"/>
        <v>1.9384452275672093E-2</v>
      </c>
      <c r="BE134" s="23">
        <f t="shared" si="84"/>
        <v>1.9355920643679081E-2</v>
      </c>
      <c r="BF134" s="23">
        <f t="shared" si="84"/>
        <v>1.9328324490862414E-2</v>
      </c>
      <c r="BG134" s="23">
        <f t="shared" si="84"/>
        <v>1.9301528915330435E-2</v>
      </c>
      <c r="BH134" s="23">
        <f t="shared" si="84"/>
        <v>1.9275414125568657E-2</v>
      </c>
      <c r="BI134" s="23">
        <f t="shared" si="84"/>
        <v>1.4999999999999902E-2</v>
      </c>
    </row>
    <row r="135" spans="1:61" ht="18" customHeight="1">
      <c r="A135" s="59" t="s">
        <v>206</v>
      </c>
      <c r="B135" s="23"/>
      <c r="C135" s="23">
        <f>+LN(C56/B56)/10</f>
        <v>9.3279313555020352E-3</v>
      </c>
      <c r="D135" s="23">
        <f t="shared" ref="D135:K135" si="85">+LN(D56/C56)/10</f>
        <v>7.6456914107725076E-3</v>
      </c>
      <c r="E135" s="23">
        <f t="shared" si="85"/>
        <v>5.7596483440908825E-3</v>
      </c>
      <c r="F135" s="23">
        <f t="shared" si="85"/>
        <v>4.3177913415189213E-3</v>
      </c>
      <c r="G135" s="23">
        <f t="shared" si="85"/>
        <v>2.4627299464364742E-3</v>
      </c>
      <c r="H135" s="23">
        <f t="shared" si="85"/>
        <v>1.3456354717457319E-3</v>
      </c>
      <c r="I135" s="23">
        <f t="shared" si="85"/>
        <v>1.3456354717457319E-3</v>
      </c>
      <c r="J135" s="23">
        <f t="shared" si="85"/>
        <v>1.3456354717457319E-3</v>
      </c>
      <c r="K135" s="23">
        <f t="shared" si="85"/>
        <v>1.3456354717457319E-3</v>
      </c>
      <c r="L135" s="23">
        <f t="shared" ref="L135:AQ135" si="86">+LN(L56/K56)/10</f>
        <v>1.03499762952242E-3</v>
      </c>
      <c r="M135" s="37">
        <f t="shared" si="86"/>
        <v>7.2435978729910833E-4</v>
      </c>
      <c r="N135" s="23">
        <f t="shared" si="86"/>
        <v>7.2435978729910833E-4</v>
      </c>
      <c r="O135" s="23">
        <f t="shared" si="86"/>
        <v>7.2435978729910833E-4</v>
      </c>
      <c r="P135" s="23">
        <f t="shared" si="86"/>
        <v>7.2435978729910833E-4</v>
      </c>
      <c r="Q135" s="23">
        <f t="shared" si="86"/>
        <v>7.2435978729910833E-4</v>
      </c>
      <c r="R135" s="23">
        <f t="shared" si="86"/>
        <v>7.2435978729910833E-4</v>
      </c>
      <c r="S135" s="23">
        <f t="shared" si="86"/>
        <v>7.2435978729910833E-4</v>
      </c>
      <c r="T135" s="23">
        <f t="shared" si="86"/>
        <v>7.2435978729910833E-4</v>
      </c>
      <c r="U135" s="23">
        <f t="shared" si="86"/>
        <v>7.2435978729910833E-4</v>
      </c>
      <c r="V135" s="23">
        <f t="shared" si="86"/>
        <v>6.0103040758817373E-4</v>
      </c>
      <c r="W135" s="23">
        <f t="shared" si="86"/>
        <v>4.7770102787725988E-4</v>
      </c>
      <c r="X135" s="23">
        <f t="shared" si="86"/>
        <v>4.7770102787725988E-4</v>
      </c>
      <c r="Y135" s="23">
        <f t="shared" si="86"/>
        <v>4.7770102787725988E-4</v>
      </c>
      <c r="Z135" s="23">
        <f t="shared" si="86"/>
        <v>4.7770102787725988E-4</v>
      </c>
      <c r="AA135" s="23">
        <f t="shared" si="86"/>
        <v>4.7770102787725988E-4</v>
      </c>
      <c r="AB135" s="23">
        <f t="shared" si="86"/>
        <v>4.7770102787725988E-4</v>
      </c>
      <c r="AC135" s="23">
        <f t="shared" si="86"/>
        <v>4.7770102787725988E-4</v>
      </c>
      <c r="AD135" s="23">
        <f t="shared" si="86"/>
        <v>4.7770102787725988E-4</v>
      </c>
      <c r="AE135" s="23">
        <f t="shared" si="86"/>
        <v>4.7770102787725988E-4</v>
      </c>
      <c r="AF135" s="23">
        <f t="shared" si="86"/>
        <v>2.3885051393862677E-4</v>
      </c>
      <c r="AG135" s="23">
        <f t="shared" si="86"/>
        <v>0</v>
      </c>
      <c r="AH135" s="23">
        <f t="shared" si="86"/>
        <v>0</v>
      </c>
      <c r="AI135" s="23">
        <f t="shared" si="86"/>
        <v>0</v>
      </c>
      <c r="AJ135" s="23">
        <f t="shared" si="86"/>
        <v>0</v>
      </c>
      <c r="AK135" s="23">
        <f t="shared" si="86"/>
        <v>0</v>
      </c>
      <c r="AL135" s="23">
        <f t="shared" si="86"/>
        <v>0</v>
      </c>
      <c r="AM135" s="23">
        <f t="shared" si="86"/>
        <v>0</v>
      </c>
      <c r="AN135" s="23">
        <f t="shared" si="86"/>
        <v>0</v>
      </c>
      <c r="AO135" s="23">
        <f t="shared" si="86"/>
        <v>0</v>
      </c>
      <c r="AP135" s="23">
        <f t="shared" si="86"/>
        <v>0</v>
      </c>
      <c r="AQ135" s="23">
        <f t="shared" si="86"/>
        <v>0</v>
      </c>
      <c r="AR135" s="23">
        <f t="shared" ref="AR135:BI135" si="87">+LN(AR56/AQ56)/10</f>
        <v>0</v>
      </c>
      <c r="AS135" s="23">
        <f t="shared" si="87"/>
        <v>0</v>
      </c>
      <c r="AT135" s="23">
        <f t="shared" si="87"/>
        <v>0</v>
      </c>
      <c r="AU135" s="23">
        <f t="shared" si="87"/>
        <v>0</v>
      </c>
      <c r="AV135" s="23">
        <f t="shared" si="87"/>
        <v>0</v>
      </c>
      <c r="AW135" s="23">
        <f t="shared" si="87"/>
        <v>0</v>
      </c>
      <c r="AX135" s="23">
        <f t="shared" si="87"/>
        <v>0</v>
      </c>
      <c r="AY135" s="23">
        <f t="shared" si="87"/>
        <v>0</v>
      </c>
      <c r="AZ135" s="23">
        <f t="shared" si="87"/>
        <v>0</v>
      </c>
      <c r="BA135" s="23">
        <f t="shared" si="87"/>
        <v>0</v>
      </c>
      <c r="BB135" s="23">
        <f t="shared" si="87"/>
        <v>0</v>
      </c>
      <c r="BC135" s="23">
        <f t="shared" si="87"/>
        <v>0</v>
      </c>
      <c r="BD135" s="23">
        <f t="shared" si="87"/>
        <v>0</v>
      </c>
      <c r="BE135" s="23">
        <f t="shared" si="87"/>
        <v>0</v>
      </c>
      <c r="BF135" s="23">
        <f t="shared" si="87"/>
        <v>0</v>
      </c>
      <c r="BG135" s="23">
        <f t="shared" si="87"/>
        <v>0</v>
      </c>
      <c r="BH135" s="23">
        <f t="shared" si="87"/>
        <v>0</v>
      </c>
      <c r="BI135" s="23">
        <f t="shared" si="87"/>
        <v>0</v>
      </c>
    </row>
    <row r="136" spans="1:61" ht="18" customHeight="1">
      <c r="A136" s="59" t="s">
        <v>207</v>
      </c>
      <c r="B136" s="23"/>
      <c r="C136" s="23">
        <f>+C134+C135</f>
        <v>4.3956405166420416E-2</v>
      </c>
      <c r="D136" s="23">
        <f t="shared" ref="D136:K136" si="88">+D134+D135</f>
        <v>5.143535800216667E-2</v>
      </c>
      <c r="E136" s="23">
        <f t="shared" si="88"/>
        <v>4.4833644614164565E-2</v>
      </c>
      <c r="F136" s="23">
        <f t="shared" si="88"/>
        <v>4.0449557644922675E-2</v>
      </c>
      <c r="G136" s="23">
        <f t="shared" si="88"/>
        <v>3.6601679174864336E-2</v>
      </c>
      <c r="H136" s="23">
        <f t="shared" si="88"/>
        <v>3.3610217820580067E-2</v>
      </c>
      <c r="I136" s="23">
        <f t="shared" si="88"/>
        <v>3.2128742793438823E-2</v>
      </c>
      <c r="J136" s="23">
        <f t="shared" si="88"/>
        <v>3.0894480730509065E-2</v>
      </c>
      <c r="K136" s="23">
        <f t="shared" si="88"/>
        <v>3.005598283078572E-2</v>
      </c>
      <c r="L136" s="23">
        <f t="shared" ref="L136:BI136" si="89">+L134+L135</f>
        <v>2.9306697387821216E-2</v>
      </c>
      <c r="M136" s="37">
        <f t="shared" si="89"/>
        <v>2.523914255427849E-2</v>
      </c>
      <c r="N136" s="23">
        <f t="shared" si="89"/>
        <v>2.8881966387771393E-2</v>
      </c>
      <c r="O136" s="23">
        <f t="shared" si="89"/>
        <v>2.7121431394993997E-2</v>
      </c>
      <c r="P136" s="23">
        <f t="shared" si="89"/>
        <v>2.5972337138669407E-2</v>
      </c>
      <c r="Q136" s="23">
        <f t="shared" si="89"/>
        <v>2.5152990912130954E-2</v>
      </c>
      <c r="R136" s="23">
        <f t="shared" si="89"/>
        <v>2.4523066051587702E-2</v>
      </c>
      <c r="S136" s="23">
        <f t="shared" si="89"/>
        <v>2.4009705115085031E-2</v>
      </c>
      <c r="T136" s="23">
        <f t="shared" si="89"/>
        <v>2.3573757318588892E-2</v>
      </c>
      <c r="U136" s="23">
        <f t="shared" si="89"/>
        <v>2.3193416631606664E-2</v>
      </c>
      <c r="V136" s="23">
        <f t="shared" si="89"/>
        <v>2.2788958804242795E-2</v>
      </c>
      <c r="W136" s="23">
        <f t="shared" si="89"/>
        <v>2.2391915830981886E-2</v>
      </c>
      <c r="X136" s="23">
        <f t="shared" si="89"/>
        <v>2.2076218320435166E-2</v>
      </c>
      <c r="Y136" s="23">
        <f t="shared" si="89"/>
        <v>2.1805372941830499E-2</v>
      </c>
      <c r="Z136" s="23">
        <f t="shared" si="89"/>
        <v>2.1569082041614902E-2</v>
      </c>
      <c r="AA136" s="23">
        <f t="shared" si="89"/>
        <v>2.1370403388995103E-2</v>
      </c>
      <c r="AB136" s="23">
        <f t="shared" si="89"/>
        <v>2.1243505257095958E-2</v>
      </c>
      <c r="AC136" s="23">
        <f t="shared" si="89"/>
        <v>2.1458646661288612E-2</v>
      </c>
      <c r="AD136" s="23">
        <f t="shared" si="89"/>
        <v>2.1498981126346302E-2</v>
      </c>
      <c r="AE136" s="23">
        <f t="shared" si="89"/>
        <v>2.1487236886337809E-2</v>
      </c>
      <c r="AF136" s="23">
        <f t="shared" si="89"/>
        <v>2.1305281014486532E-2</v>
      </c>
      <c r="AG136" s="23">
        <f t="shared" si="89"/>
        <v>2.1045019652623065E-2</v>
      </c>
      <c r="AH136" s="23">
        <f t="shared" si="89"/>
        <v>2.0870312812653502E-2</v>
      </c>
      <c r="AI136" s="23">
        <f t="shared" si="89"/>
        <v>2.072295478880859E-2</v>
      </c>
      <c r="AJ136" s="23">
        <f t="shared" si="89"/>
        <v>2.0592637673574554E-2</v>
      </c>
      <c r="AK136" s="23">
        <f t="shared" si="89"/>
        <v>2.0474495798689762E-2</v>
      </c>
      <c r="AL136" s="23">
        <f t="shared" si="89"/>
        <v>2.0366309595933219E-2</v>
      </c>
      <c r="AM136" s="23">
        <f t="shared" si="89"/>
        <v>2.0266963087595347E-2</v>
      </c>
      <c r="AN136" s="23">
        <f t="shared" si="89"/>
        <v>2.0175748719235997E-2</v>
      </c>
      <c r="AO136" s="23">
        <f t="shared" si="89"/>
        <v>2.0092077648716122E-2</v>
      </c>
      <c r="AP136" s="23">
        <f t="shared" si="89"/>
        <v>2.0015376137343832E-2</v>
      </c>
      <c r="AQ136" s="23">
        <f t="shared" si="89"/>
        <v>1.9945061699837563E-2</v>
      </c>
      <c r="AR136" s="23">
        <f t="shared" si="89"/>
        <v>1.9880549216093391E-2</v>
      </c>
      <c r="AS136" s="23">
        <f t="shared" si="89"/>
        <v>1.9821264966171759E-2</v>
      </c>
      <c r="AT136" s="23">
        <f t="shared" si="89"/>
        <v>1.9766659782061824E-2</v>
      </c>
      <c r="AU136" s="23">
        <f t="shared" si="89"/>
        <v>1.9716218535259733E-2</v>
      </c>
      <c r="AV136" s="23">
        <f t="shared" si="89"/>
        <v>1.9669465717551793E-2</v>
      </c>
      <c r="AW136" s="23">
        <f t="shared" si="89"/>
        <v>1.9625967785082743E-2</v>
      </c>
      <c r="AX136" s="23">
        <f t="shared" si="89"/>
        <v>1.9585333134856997E-2</v>
      </c>
      <c r="AY136" s="23">
        <f t="shared" si="89"/>
        <v>1.9547210501366763E-2</v>
      </c>
      <c r="AZ136" s="23">
        <f t="shared" si="89"/>
        <v>1.9511286395472505E-2</v>
      </c>
      <c r="BA136" s="23">
        <f t="shared" si="89"/>
        <v>1.9477282039918054E-2</v>
      </c>
      <c r="BB136" s="23">
        <f t="shared" si="89"/>
        <v>1.9444950115006687E-2</v>
      </c>
      <c r="BC136" s="23">
        <f t="shared" si="89"/>
        <v>1.9414071519814335E-2</v>
      </c>
      <c r="BD136" s="23">
        <f t="shared" si="89"/>
        <v>1.9384452275672093E-2</v>
      </c>
      <c r="BE136" s="23">
        <f t="shared" si="89"/>
        <v>1.9355920643679081E-2</v>
      </c>
      <c r="BF136" s="23">
        <f t="shared" si="89"/>
        <v>1.9328324490862414E-2</v>
      </c>
      <c r="BG136" s="23">
        <f t="shared" si="89"/>
        <v>1.9301528915330435E-2</v>
      </c>
      <c r="BH136" s="23">
        <f t="shared" si="89"/>
        <v>1.9275414125568657E-2</v>
      </c>
      <c r="BI136" s="23">
        <f t="shared" si="89"/>
        <v>1.4999999999999902E-2</v>
      </c>
    </row>
    <row r="137" spans="1:61" ht="18" customHeight="1">
      <c r="A137" s="59" t="s">
        <v>208</v>
      </c>
      <c r="B137" s="23"/>
      <c r="C137" s="23">
        <f>+C136-C129</f>
        <v>-6.6586741312977746E-3</v>
      </c>
      <c r="D137" s="23">
        <f t="shared" ref="D137:K137" si="90">+D136-D129</f>
        <v>7.2343938314268358E-3</v>
      </c>
      <c r="E137" s="23">
        <f t="shared" si="90"/>
        <v>4.9101424652078021E-3</v>
      </c>
      <c r="F137" s="23">
        <f t="shared" si="90"/>
        <v>4.3062928359366912E-3</v>
      </c>
      <c r="G137" s="23">
        <f t="shared" si="90"/>
        <v>3.3896437517896214E-3</v>
      </c>
      <c r="H137" s="23">
        <f t="shared" si="90"/>
        <v>1.8343831108565065E-3</v>
      </c>
      <c r="I137" s="23">
        <f t="shared" si="90"/>
        <v>1.5510278420692927E-3</v>
      </c>
      <c r="J137" s="23">
        <f t="shared" si="90"/>
        <v>1.1315299731890563E-3</v>
      </c>
      <c r="K137" s="23">
        <f t="shared" si="90"/>
        <v>1.0301662071906977E-3</v>
      </c>
      <c r="L137" s="23">
        <f t="shared" ref="L137:BI137" si="91">+L136-L129</f>
        <v>4.2518322512100255E-3</v>
      </c>
      <c r="M137" s="37">
        <f t="shared" si="91"/>
        <v>-3.3650738345708808E-3</v>
      </c>
      <c r="N137" s="23">
        <f t="shared" si="91"/>
        <v>1.991537850227966E-3</v>
      </c>
      <c r="O137" s="23">
        <f t="shared" si="91"/>
        <v>1.3511716479170308E-3</v>
      </c>
      <c r="P137" s="23">
        <f t="shared" si="91"/>
        <v>1.001565727257292E-3</v>
      </c>
      <c r="Q137" s="23">
        <f t="shared" si="91"/>
        <v>7.9731223862439943E-4</v>
      </c>
      <c r="R137" s="23">
        <f t="shared" si="91"/>
        <v>6.6894074308817761E-4</v>
      </c>
      <c r="S137" s="23">
        <f t="shared" si="91"/>
        <v>5.8169817891082914E-4</v>
      </c>
      <c r="T137" s="23">
        <f t="shared" si="91"/>
        <v>5.1766380308771245E-4</v>
      </c>
      <c r="U137" s="23">
        <f t="shared" si="91"/>
        <v>5.3564086937133229E-4</v>
      </c>
      <c r="V137" s="23">
        <f t="shared" si="91"/>
        <v>5.2232056046174272E-4</v>
      </c>
      <c r="W137" s="23">
        <f t="shared" si="91"/>
        <v>4.3425291982276265E-4</v>
      </c>
      <c r="X137" s="23">
        <f t="shared" si="91"/>
        <v>3.8370975662613965E-4</v>
      </c>
      <c r="Y137" s="23">
        <f t="shared" si="91"/>
        <v>3.4424774759097762E-4</v>
      </c>
      <c r="Z137" s="23">
        <f t="shared" si="91"/>
        <v>3.0255058085645881E-4</v>
      </c>
      <c r="AA137" s="23">
        <f t="shared" si="91"/>
        <v>2.2818079933679958E-4</v>
      </c>
      <c r="AB137" s="23">
        <f t="shared" si="91"/>
        <v>-1.0945983038086401E-4</v>
      </c>
      <c r="AC137" s="23">
        <f t="shared" si="91"/>
        <v>6.6176753930342891E-5</v>
      </c>
      <c r="AD137" s="23">
        <f t="shared" si="91"/>
        <v>1.1801372905467095E-4</v>
      </c>
      <c r="AE137" s="23">
        <f t="shared" si="91"/>
        <v>2.893976468735654E-4</v>
      </c>
      <c r="AF137" s="23">
        <f t="shared" si="91"/>
        <v>3.6726161257329137E-4</v>
      </c>
      <c r="AG137" s="23">
        <f t="shared" si="91"/>
        <v>2.7812080367135145E-4</v>
      </c>
      <c r="AH137" s="23">
        <f t="shared" si="91"/>
        <v>2.4776987086432001E-4</v>
      </c>
      <c r="AI137" s="23">
        <f t="shared" si="91"/>
        <v>2.2809138456087938E-4</v>
      </c>
      <c r="AJ137" s="23">
        <f t="shared" si="91"/>
        <v>2.1353907988053838E-4</v>
      </c>
      <c r="AK137" s="23">
        <f t="shared" si="91"/>
        <v>2.0141841210995909E-4</v>
      </c>
      <c r="AL137" s="23">
        <f t="shared" si="91"/>
        <v>1.906005211871134E-4</v>
      </c>
      <c r="AM137" s="23">
        <f t="shared" si="91"/>
        <v>1.8066046164787186E-4</v>
      </c>
      <c r="AN137" s="23">
        <f t="shared" si="91"/>
        <v>1.714657864735139E-4</v>
      </c>
      <c r="AO137" s="23">
        <f t="shared" si="91"/>
        <v>1.6298831545348558E-4</v>
      </c>
      <c r="AP137" s="23">
        <f t="shared" si="91"/>
        <v>1.5522386406509325E-4</v>
      </c>
      <c r="AQ137" s="23">
        <f t="shared" si="91"/>
        <v>1.4816236683054887E-4</v>
      </c>
      <c r="AR137" s="23">
        <f t="shared" si="91"/>
        <v>1.4178019363075833E-4</v>
      </c>
      <c r="AS137" s="23">
        <f t="shared" si="91"/>
        <v>1.3604125397528519E-4</v>
      </c>
      <c r="AT137" s="23">
        <f t="shared" si="91"/>
        <v>1.3090081149031568E-4</v>
      </c>
      <c r="AU137" s="23">
        <f t="shared" si="91"/>
        <v>1.2630946750703115E-4</v>
      </c>
      <c r="AV137" s="23">
        <f t="shared" si="91"/>
        <v>1.2221641528566488E-4</v>
      </c>
      <c r="AW137" s="23">
        <f t="shared" si="91"/>
        <v>1.1857178317120284E-4</v>
      </c>
      <c r="AX137" s="23">
        <f t="shared" si="91"/>
        <v>1.1532816337517932E-4</v>
      </c>
      <c r="AY137" s="23">
        <f t="shared" si="91"/>
        <v>1.1244150369605493E-4</v>
      </c>
      <c r="AZ137" s="23">
        <f t="shared" si="91"/>
        <v>1.0987153826547483E-4</v>
      </c>
      <c r="BA137" s="23">
        <f t="shared" si="91"/>
        <v>1.075819037573908E-4</v>
      </c>
      <c r="BB137" s="23">
        <f t="shared" si="91"/>
        <v>1.0554005272251157E-4</v>
      </c>
      <c r="BC137" s="23">
        <f t="shared" si="91"/>
        <v>1.0371704472900839E-4</v>
      </c>
      <c r="BD137" s="23">
        <f t="shared" si="91"/>
        <v>1.020872713147318E-4</v>
      </c>
      <c r="BE137" s="23">
        <f t="shared" si="91"/>
        <v>1.0062815227635316E-4</v>
      </c>
      <c r="BF137" s="23">
        <f t="shared" si="91"/>
        <v>9.9319827521031356E-5</v>
      </c>
      <c r="BG137" s="23">
        <f t="shared" si="91"/>
        <v>9.8144859395875306E-5</v>
      </c>
      <c r="BH137" s="23">
        <f t="shared" si="91"/>
        <v>4.2754141255686579E-3</v>
      </c>
      <c r="BI137" s="23" t="e">
        <f t="shared" si="91"/>
        <v>#NUM!</v>
      </c>
    </row>
    <row r="138" spans="1:61" ht="18" customHeight="1">
      <c r="A138" s="59"/>
      <c r="B138" s="23" t="s">
        <v>28</v>
      </c>
    </row>
    <row r="139" spans="1:61" ht="18" customHeight="1">
      <c r="A139" s="59" t="s">
        <v>209</v>
      </c>
      <c r="B139" s="23">
        <f t="shared" ref="B139:AG139" si="92">+$B$7*B68/B74-(1-(1-0.1)^10)/10</f>
        <v>9.7474906703890765E-2</v>
      </c>
      <c r="C139" s="23">
        <f t="shared" si="92"/>
        <v>9.3965910818179135E-2</v>
      </c>
      <c r="D139" s="23">
        <f t="shared" si="92"/>
        <v>7.8656469832533008E-2</v>
      </c>
      <c r="E139" s="23">
        <f t="shared" si="92"/>
        <v>7.0313683568699284E-2</v>
      </c>
      <c r="F139" s="23">
        <f t="shared" si="92"/>
        <v>6.4917603754836836E-2</v>
      </c>
      <c r="G139" s="23">
        <f t="shared" si="92"/>
        <v>6.0325339106984746E-2</v>
      </c>
      <c r="H139" s="23">
        <f t="shared" si="92"/>
        <v>5.6353567186992817E-2</v>
      </c>
      <c r="I139" s="23">
        <f t="shared" si="92"/>
        <v>5.3111910743496374E-2</v>
      </c>
      <c r="J139" s="23">
        <f t="shared" si="92"/>
        <v>5.0268550497674605E-2</v>
      </c>
      <c r="K139" s="23">
        <f t="shared" si="92"/>
        <v>4.7624486083282375E-2</v>
      </c>
      <c r="L139" s="23">
        <f t="shared" si="92"/>
        <v>4.5109128846138463E-2</v>
      </c>
      <c r="M139" s="37">
        <f t="shared" si="92"/>
        <v>4.3271261933850433E-2</v>
      </c>
      <c r="N139" s="23">
        <f t="shared" si="92"/>
        <v>3.8806240403755007E-2</v>
      </c>
      <c r="O139" s="23">
        <f t="shared" si="92"/>
        <v>3.629827393487664E-2</v>
      </c>
      <c r="P139" s="23">
        <f t="shared" si="92"/>
        <v>3.476905323792763E-2</v>
      </c>
      <c r="Q139" s="23">
        <f t="shared" si="92"/>
        <v>3.3755349164037704E-2</v>
      </c>
      <c r="R139" s="23">
        <f t="shared" si="92"/>
        <v>3.3026506241368839E-2</v>
      </c>
      <c r="S139" s="23">
        <f t="shared" si="92"/>
        <v>3.2463763647805233E-2</v>
      </c>
      <c r="T139" s="23">
        <f t="shared" si="92"/>
        <v>3.2004306041985328E-2</v>
      </c>
      <c r="U139" s="23">
        <f t="shared" si="92"/>
        <v>3.1613992860434939E-2</v>
      </c>
      <c r="V139" s="23">
        <f t="shared" si="92"/>
        <v>3.1190182469352609E-2</v>
      </c>
      <c r="W139" s="23">
        <f t="shared" si="92"/>
        <v>3.07609523493238E-2</v>
      </c>
      <c r="X139" s="23">
        <f t="shared" si="92"/>
        <v>3.0422407422538864E-2</v>
      </c>
      <c r="Y139" s="23">
        <f t="shared" si="92"/>
        <v>3.0141857949957773E-2</v>
      </c>
      <c r="Z139" s="23">
        <f t="shared" si="92"/>
        <v>2.9902110190370201E-2</v>
      </c>
      <c r="AA139" s="23">
        <f t="shared" si="92"/>
        <v>2.9699331146643304E-2</v>
      </c>
      <c r="AB139" s="23">
        <f t="shared" si="92"/>
        <v>2.9553319068186354E-2</v>
      </c>
      <c r="AC139" s="23">
        <f t="shared" si="92"/>
        <v>2.9637681742231956E-2</v>
      </c>
      <c r="AD139" s="23">
        <f t="shared" si="92"/>
        <v>2.9690835779512786E-2</v>
      </c>
      <c r="AE139" s="23">
        <f t="shared" si="92"/>
        <v>2.970130877684081E-2</v>
      </c>
      <c r="AF139" s="23">
        <f t="shared" si="92"/>
        <v>2.9513707827453772E-2</v>
      </c>
      <c r="AG139" s="23">
        <f t="shared" si="92"/>
        <v>2.9212325488845267E-2</v>
      </c>
      <c r="AH139" s="23">
        <f t="shared" ref="AH139:BI139" si="93">+$B$7*AH68/AH74-(1-(1-0.1)^10)/10</f>
        <v>2.9004295184656914E-2</v>
      </c>
      <c r="AI139" s="23">
        <f t="shared" si="93"/>
        <v>2.8844216850678742E-2</v>
      </c>
      <c r="AJ139" s="23">
        <f t="shared" si="93"/>
        <v>2.8710663774048073E-2</v>
      </c>
      <c r="AK139" s="23">
        <f t="shared" si="93"/>
        <v>2.8593494760931426E-2</v>
      </c>
      <c r="AL139" s="23">
        <f t="shared" si="93"/>
        <v>2.8487950461126565E-2</v>
      </c>
      <c r="AM139" s="23">
        <f t="shared" si="93"/>
        <v>2.8391745982784669E-2</v>
      </c>
      <c r="AN139" s="23">
        <f t="shared" si="93"/>
        <v>2.8303675386169264E-2</v>
      </c>
      <c r="AO139" s="23">
        <f t="shared" si="93"/>
        <v>2.8222967904506388E-2</v>
      </c>
      <c r="AP139" s="23">
        <f t="shared" si="93"/>
        <v>2.8149009022888902E-2</v>
      </c>
      <c r="AQ139" s="23">
        <f t="shared" si="93"/>
        <v>2.8081232329313977E-2</v>
      </c>
      <c r="AR139" s="23">
        <f t="shared" si="93"/>
        <v>2.8019086841330115E-2</v>
      </c>
      <c r="AS139" s="23">
        <f t="shared" si="93"/>
        <v>2.7962034466678665E-2</v>
      </c>
      <c r="AT139" s="23">
        <f t="shared" si="93"/>
        <v>2.7909557042322772E-2</v>
      </c>
      <c r="AU139" s="23">
        <f t="shared" si="93"/>
        <v>2.7861164368663024E-2</v>
      </c>
      <c r="AV139" s="23">
        <f t="shared" si="93"/>
        <v>2.7816400212955089E-2</v>
      </c>
      <c r="AW139" s="23">
        <f t="shared" si="93"/>
        <v>2.777484567405572E-2</v>
      </c>
      <c r="AX139" s="23">
        <f t="shared" si="93"/>
        <v>2.7736120232367129E-2</v>
      </c>
      <c r="AY139" s="23">
        <f t="shared" si="93"/>
        <v>2.769988107169917E-2</v>
      </c>
      <c r="AZ139" s="23">
        <f t="shared" si="93"/>
        <v>2.7665821247188152E-2</v>
      </c>
      <c r="BA139" s="23">
        <f t="shared" si="93"/>
        <v>2.7633667167201323E-2</v>
      </c>
      <c r="BB139" s="23">
        <f t="shared" si="93"/>
        <v>2.7603175735917182E-2</v>
      </c>
      <c r="BC139" s="23">
        <f t="shared" si="93"/>
        <v>2.7574131396900597E-2</v>
      </c>
      <c r="BD139" s="23">
        <f t="shared" si="93"/>
        <v>2.7546343234572404E-2</v>
      </c>
      <c r="BE139" s="23">
        <f t="shared" si="93"/>
        <v>2.7519642229146213E-2</v>
      </c>
      <c r="BF139" s="23">
        <f t="shared" si="93"/>
        <v>2.7493878717530743E-2</v>
      </c>
      <c r="BG139" s="23">
        <f t="shared" si="93"/>
        <v>2.7468920083577569E-2</v>
      </c>
      <c r="BH139" s="23">
        <f t="shared" si="93"/>
        <v>2.7444648682113784E-2</v>
      </c>
      <c r="BI139" s="23">
        <f t="shared" si="93"/>
        <v>2.74209599894574E-2</v>
      </c>
    </row>
    <row r="140" spans="1:61" s="569" customFormat="1" ht="18" customHeight="1">
      <c r="A140" s="645" t="s">
        <v>94</v>
      </c>
      <c r="B140" s="569">
        <v>1</v>
      </c>
      <c r="C140" s="569">
        <f t="shared" ref="C140:AH140" si="94">+B140/(1+C131)^10</f>
        <v>0.63144049384472511</v>
      </c>
      <c r="D140" s="569">
        <f t="shared" si="94"/>
        <v>0.39735023350445514</v>
      </c>
      <c r="E140" s="569">
        <f t="shared" si="94"/>
        <v>0.26317032058227002</v>
      </c>
      <c r="F140" s="569">
        <f t="shared" si="94"/>
        <v>0.18118560966670744</v>
      </c>
      <c r="G140" s="569">
        <f t="shared" si="94"/>
        <v>0.12884661722543303</v>
      </c>
      <c r="H140" s="569">
        <f t="shared" si="94"/>
        <v>9.3583207944500091E-2</v>
      </c>
      <c r="I140" s="569">
        <f t="shared" si="94"/>
        <v>6.8844095725670448E-2</v>
      </c>
      <c r="J140" s="569">
        <f t="shared" si="94"/>
        <v>5.1141835615894311E-2</v>
      </c>
      <c r="K140" s="569">
        <f t="shared" si="94"/>
        <v>3.8278804664913194E-2</v>
      </c>
      <c r="L140" s="569">
        <f t="shared" si="94"/>
        <v>2.9314557485060427E-2</v>
      </c>
      <c r="M140" s="569">
        <f t="shared" si="94"/>
        <v>2.2495714890972265E-2</v>
      </c>
      <c r="N140" s="569">
        <f t="shared" si="94"/>
        <v>1.7109458278041667E-2</v>
      </c>
      <c r="O140" s="569">
        <f t="shared" si="94"/>
        <v>1.3193638063512253E-2</v>
      </c>
      <c r="P140" s="569">
        <f t="shared" si="94"/>
        <v>1.0269665878357755E-2</v>
      </c>
      <c r="Q140" s="569">
        <f t="shared" si="94"/>
        <v>8.0490535490851285E-3</v>
      </c>
      <c r="R140" s="569">
        <f t="shared" si="94"/>
        <v>6.3430826061562336E-3</v>
      </c>
      <c r="S140" s="569">
        <f t="shared" si="94"/>
        <v>5.0213831704426564E-3</v>
      </c>
      <c r="T140" s="569">
        <f t="shared" si="94"/>
        <v>3.9906126102772794E-3</v>
      </c>
      <c r="U140" s="569">
        <f t="shared" si="94"/>
        <v>3.1833957469623374E-3</v>
      </c>
      <c r="V140" s="569">
        <f t="shared" si="94"/>
        <v>2.5492826430771887E-3</v>
      </c>
      <c r="W140" s="569">
        <f t="shared" si="94"/>
        <v>2.0484835378437542E-3</v>
      </c>
      <c r="X140" s="569">
        <f t="shared" si="94"/>
        <v>1.6506951468019382E-3</v>
      </c>
      <c r="Y140" s="569">
        <f t="shared" si="94"/>
        <v>1.3333881378932825E-3</v>
      </c>
      <c r="Z140" s="569">
        <f t="shared" si="94"/>
        <v>1.079324051716044E-3</v>
      </c>
      <c r="AA140" s="569">
        <f t="shared" si="94"/>
        <v>8.7503450580661698E-4</v>
      </c>
      <c r="AB140" s="569">
        <f t="shared" si="94"/>
        <v>7.0911180627925279E-4</v>
      </c>
      <c r="AC140" s="569">
        <f t="shared" si="94"/>
        <v>5.7394752368440617E-4</v>
      </c>
      <c r="AD140" s="569">
        <f t="shared" si="94"/>
        <v>4.6448332060725338E-4</v>
      </c>
      <c r="AE140" s="569">
        <f t="shared" si="94"/>
        <v>3.7625464091765588E-4</v>
      </c>
      <c r="AF140" s="569">
        <f t="shared" si="94"/>
        <v>3.0544675015335135E-4</v>
      </c>
      <c r="AG140" s="569">
        <f t="shared" si="94"/>
        <v>2.4848816894686756E-4</v>
      </c>
      <c r="AH140" s="569">
        <f t="shared" si="94"/>
        <v>2.024636351320547E-4</v>
      </c>
      <c r="AI140" s="569">
        <f t="shared" ref="AI140:BG140" si="95">+AH140/(1+AI131)^10</f>
        <v>1.6518367479795778E-4</v>
      </c>
      <c r="AJ140" s="569">
        <f t="shared" si="95"/>
        <v>1.3492897817198545E-4</v>
      </c>
      <c r="AK140" s="569">
        <f t="shared" si="95"/>
        <v>1.1033551382323433E-4</v>
      </c>
      <c r="AL140" s="569">
        <f t="shared" si="95"/>
        <v>9.0314668095844831E-5</v>
      </c>
      <c r="AM140" s="569">
        <f t="shared" si="95"/>
        <v>7.3994393220707796E-5</v>
      </c>
      <c r="AN140" s="569">
        <f t="shared" si="95"/>
        <v>6.0674227094836888E-5</v>
      </c>
      <c r="AO140" s="569">
        <f t="shared" si="95"/>
        <v>4.9790258477650453E-5</v>
      </c>
      <c r="AP140" s="569">
        <f t="shared" si="95"/>
        <v>4.0887576415628495E-5</v>
      </c>
      <c r="AQ140" s="569">
        <f t="shared" si="95"/>
        <v>3.3598494174371602E-5</v>
      </c>
      <c r="AR140" s="569">
        <f t="shared" si="95"/>
        <v>2.7625282094613681E-5</v>
      </c>
      <c r="AS140" s="569">
        <f t="shared" si="95"/>
        <v>2.272644131195877E-5</v>
      </c>
      <c r="AT140" s="569">
        <f t="shared" si="95"/>
        <v>1.870576676535028E-5</v>
      </c>
      <c r="AU140" s="569">
        <f t="shared" si="95"/>
        <v>1.5403612379484712E-5</v>
      </c>
      <c r="AV140" s="569">
        <f t="shared" si="95"/>
        <v>1.2689898580512685E-5</v>
      </c>
      <c r="AW140" s="569">
        <f t="shared" si="95"/>
        <v>1.0458501437621728E-5</v>
      </c>
      <c r="AX140" s="569">
        <f t="shared" si="95"/>
        <v>8.6227400598259124E-6</v>
      </c>
      <c r="AY140" s="569">
        <f t="shared" si="95"/>
        <v>7.1117392227248376E-6</v>
      </c>
      <c r="AZ140" s="569">
        <f t="shared" si="95"/>
        <v>5.8674913024750306E-6</v>
      </c>
      <c r="BA140" s="569">
        <f t="shared" si="95"/>
        <v>4.8424783947273743E-6</v>
      </c>
      <c r="BB140" s="569">
        <f t="shared" si="95"/>
        <v>3.9977442952729285E-6</v>
      </c>
      <c r="BC140" s="569">
        <f t="shared" si="95"/>
        <v>3.301328606873791E-6</v>
      </c>
      <c r="BD140" s="569">
        <f t="shared" si="95"/>
        <v>2.7269930003577341E-6</v>
      </c>
      <c r="BE140" s="569">
        <f t="shared" si="95"/>
        <v>2.2531836692355639E-6</v>
      </c>
      <c r="BF140" s="569">
        <f t="shared" si="95"/>
        <v>1.8621851028825508E-6</v>
      </c>
      <c r="BG140" s="569">
        <f t="shared" si="95"/>
        <v>1.5394291020663004E-6</v>
      </c>
      <c r="BH140" s="569">
        <f>+BG140</f>
        <v>1.5394291020663004E-6</v>
      </c>
      <c r="BI140" s="569">
        <f>+BH140</f>
        <v>1.5394291020663004E-6</v>
      </c>
    </row>
    <row r="141" spans="1:61" ht="18" customHeight="1">
      <c r="A141" s="59" t="s">
        <v>208</v>
      </c>
      <c r="B141" s="23">
        <f t="shared" ref="B141:K141" si="96">+B139-C131</f>
        <v>5.0426507737484243E-2</v>
      </c>
      <c r="C141" s="23">
        <f t="shared" si="96"/>
        <v>4.6557889083950123E-2</v>
      </c>
      <c r="D141" s="23">
        <f t="shared" si="96"/>
        <v>3.6594236672684709E-2</v>
      </c>
      <c r="E141" s="23">
        <f t="shared" si="96"/>
        <v>3.228030008972791E-2</v>
      </c>
      <c r="F141" s="23">
        <f t="shared" si="96"/>
        <v>3.0239953638806487E-2</v>
      </c>
      <c r="G141" s="23">
        <f t="shared" si="96"/>
        <v>2.7831404040585608E-2</v>
      </c>
      <c r="H141" s="23">
        <f t="shared" si="96"/>
        <v>2.5176792356446272E-2</v>
      </c>
      <c r="I141" s="23">
        <f t="shared" si="96"/>
        <v>2.2941577889151604E-2</v>
      </c>
      <c r="J141" s="23">
        <f t="shared" si="96"/>
        <v>2.0874166807217091E-2</v>
      </c>
      <c r="K141" s="23">
        <f t="shared" si="96"/>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97">+B148/(1+B79)^10</f>
        <v>0.71146859772891824</v>
      </c>
      <c r="D148" s="23">
        <f t="shared" si="97"/>
        <v>0.46347445834778384</v>
      </c>
      <c r="E148" s="23">
        <f t="shared" si="97"/>
        <v>0.31590830399228509</v>
      </c>
      <c r="F148" s="23">
        <f t="shared" si="97"/>
        <v>0.22151908786296404</v>
      </c>
      <c r="G148" s="23">
        <f t="shared" si="97"/>
        <v>0.15835150665646266</v>
      </c>
      <c r="H148" s="23">
        <f t="shared" si="97"/>
        <v>0.11526884276407254</v>
      </c>
      <c r="I148" s="23">
        <f t="shared" si="97"/>
        <v>8.5121448780388728E-2</v>
      </c>
      <c r="J148" s="23">
        <f t="shared" si="97"/>
        <v>6.3616452637525259E-2</v>
      </c>
      <c r="K148" s="23">
        <f t="shared" si="97"/>
        <v>4.7933414424568659E-2</v>
      </c>
      <c r="L148" s="23">
        <f t="shared" si="97"/>
        <v>3.6271000347458428E-2</v>
      </c>
      <c r="M148" s="37">
        <f t="shared" si="97"/>
        <v>2.8469329646695286E-2</v>
      </c>
      <c r="N148" s="23">
        <f t="shared" si="97"/>
        <v>2.1566531902749955E-2</v>
      </c>
      <c r="O148" s="23">
        <f t="shared" si="97"/>
        <v>1.6619818215400969E-2</v>
      </c>
      <c r="P148" s="23">
        <f t="shared" si="97"/>
        <v>1.2952006615305121E-2</v>
      </c>
      <c r="Q148" s="23">
        <f t="shared" si="97"/>
        <v>1.0174661733916042E-2</v>
      </c>
      <c r="R148" s="23">
        <f t="shared" si="97"/>
        <v>8.0421878928885627E-3</v>
      </c>
      <c r="S148" s="23">
        <f t="shared" si="97"/>
        <v>6.388614310157581E-3</v>
      </c>
      <c r="T148" s="23">
        <f t="shared" si="97"/>
        <v>5.0967077679010403E-3</v>
      </c>
      <c r="U148" s="23">
        <f t="shared" si="97"/>
        <v>4.081201104120559E-3</v>
      </c>
      <c r="V148" s="23">
        <f t="shared" si="97"/>
        <v>3.2770307553022906E-3</v>
      </c>
      <c r="W148" s="23">
        <f t="shared" si="97"/>
        <v>2.638372521084344E-3</v>
      </c>
      <c r="X148" s="23">
        <f t="shared" si="97"/>
        <v>2.1307552919076103E-3</v>
      </c>
      <c r="Y148" s="23">
        <f t="shared" si="97"/>
        <v>1.7253713690348134E-3</v>
      </c>
      <c r="Z148" s="23">
        <f t="shared" si="97"/>
        <v>1.4003496383344219E-3</v>
      </c>
      <c r="AA148" s="23">
        <f t="shared" si="97"/>
        <v>1.1387686167219227E-3</v>
      </c>
      <c r="AB148" s="23">
        <f t="shared" si="97"/>
        <v>9.2720200668861648E-4</v>
      </c>
      <c r="AC148" s="23">
        <f t="shared" si="97"/>
        <v>7.5335208187664326E-4</v>
      </c>
      <c r="AD148" s="23">
        <f t="shared" si="97"/>
        <v>6.1185717249735846E-4</v>
      </c>
      <c r="AE148" s="23">
        <f t="shared" si="97"/>
        <v>4.9699506097512314E-4</v>
      </c>
      <c r="AF148" s="23">
        <f t="shared" si="97"/>
        <v>4.0347078300494675E-4</v>
      </c>
      <c r="AG148" s="23">
        <f t="shared" si="97"/>
        <v>3.2761454748063802E-4</v>
      </c>
      <c r="AH148" s="23">
        <f t="shared" si="97"/>
        <v>2.6647558976840329E-4</v>
      </c>
      <c r="AI148" s="23">
        <f t="shared" ref="AI148:BI148" si="98">+AH148/(1+AH79)^10</f>
        <v>2.1705940882091023E-4</v>
      </c>
      <c r="AJ148" s="23">
        <f t="shared" si="98"/>
        <v>1.770330309074411E-4</v>
      </c>
      <c r="AK148" s="23">
        <f t="shared" si="98"/>
        <v>1.4455487880713831E-4</v>
      </c>
      <c r="AL148" s="23">
        <f t="shared" si="98"/>
        <v>1.181603169715687E-4</v>
      </c>
      <c r="AM148" s="23">
        <f t="shared" si="98"/>
        <v>9.6679279665298719E-5</v>
      </c>
      <c r="AN148" s="23">
        <f t="shared" si="98"/>
        <v>7.9174157699282396E-5</v>
      </c>
      <c r="AO148" s="23">
        <f t="shared" si="98"/>
        <v>6.4891782617787524E-5</v>
      </c>
      <c r="AP148" s="23">
        <f t="shared" si="98"/>
        <v>5.3225839396012719E-5</v>
      </c>
      <c r="AQ148" s="23">
        <f t="shared" si="98"/>
        <v>4.3687251580490717E-5</v>
      </c>
      <c r="AR148" s="23">
        <f t="shared" si="98"/>
        <v>3.5880759883161869E-5</v>
      </c>
      <c r="AS148" s="23">
        <f t="shared" si="98"/>
        <v>2.9486348698693108E-5</v>
      </c>
      <c r="AT148" s="23">
        <f t="shared" si="98"/>
        <v>2.4244481832860449E-5</v>
      </c>
      <c r="AU148" s="23">
        <f t="shared" si="98"/>
        <v>1.9944338598957856E-5</v>
      </c>
      <c r="AV148" s="23">
        <f t="shared" si="98"/>
        <v>1.6414418213356868E-5</v>
      </c>
      <c r="AW148" s="23">
        <f t="shared" si="98"/>
        <v>1.3515017708153593E-5</v>
      </c>
      <c r="AX148" s="23">
        <f t="shared" si="98"/>
        <v>1.1132195494848733E-5</v>
      </c>
      <c r="AY148" s="23">
        <f t="shared" si="98"/>
        <v>9.17291601102357E-6</v>
      </c>
      <c r="AZ148" s="23">
        <f t="shared" si="98"/>
        <v>7.5611357883676997E-6</v>
      </c>
      <c r="BA148" s="23">
        <f t="shared" si="98"/>
        <v>6.2346418894800621E-6</v>
      </c>
      <c r="BB148" s="23">
        <f t="shared" si="98"/>
        <v>5.1424931764725547E-6</v>
      </c>
      <c r="BC148" s="23">
        <f t="shared" si="98"/>
        <v>4.2429457912454281E-6</v>
      </c>
      <c r="BD148" s="23">
        <f t="shared" si="98"/>
        <v>3.5017684783255587E-6</v>
      </c>
      <c r="BE148" s="23">
        <f t="shared" si="98"/>
        <v>2.890872458805677E-6</v>
      </c>
      <c r="BF148" s="23">
        <f t="shared" si="98"/>
        <v>2.3871956184090104E-6</v>
      </c>
      <c r="BG148" s="23">
        <f t="shared" si="98"/>
        <v>1.9717926902431644E-6</v>
      </c>
      <c r="BH148" s="23">
        <f t="shared" si="98"/>
        <v>1.6290925768857116E-6</v>
      </c>
      <c r="BI148" s="23">
        <f t="shared" si="98"/>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99">+C63*C61</f>
        <v>2.18146853990649E-2</v>
      </c>
      <c r="D155" s="29">
        <f t="shared" si="99"/>
        <v>4.4513967373124214E-2</v>
      </c>
      <c r="E155" s="29">
        <f t="shared" si="99"/>
        <v>8.415801364165032E-2</v>
      </c>
      <c r="F155" s="29">
        <f t="shared" si="99"/>
        <v>0.14644646858209442</v>
      </c>
      <c r="G155" s="29">
        <f t="shared" si="99"/>
        <v>0.2350915491168796</v>
      </c>
      <c r="H155" s="29">
        <f t="shared" si="99"/>
        <v>0.35316255305462774</v>
      </c>
      <c r="I155" s="29">
        <f t="shared" si="99"/>
        <v>0.50593037518204076</v>
      </c>
      <c r="J155" s="29">
        <f t="shared" si="99"/>
        <v>0.69738953056572783</v>
      </c>
      <c r="K155" s="29">
        <f t="shared" si="99"/>
        <v>0.93294762956304367</v>
      </c>
      <c r="L155" s="29">
        <f t="shared" si="99"/>
        <v>1.2133433310820207</v>
      </c>
      <c r="M155" s="36">
        <f t="shared" si="99"/>
        <v>1.5315499436481759</v>
      </c>
      <c r="N155" s="29">
        <f t="shared" si="99"/>
        <v>1.9165240914026034</v>
      </c>
      <c r="O155" s="29">
        <f t="shared" si="99"/>
        <v>2.3436360660475022</v>
      </c>
      <c r="P155" s="29">
        <f t="shared" si="99"/>
        <v>2.8176039126672157</v>
      </c>
      <c r="Q155" s="29">
        <f t="shared" si="99"/>
        <v>3.3428075402249888</v>
      </c>
      <c r="R155" s="29">
        <f t="shared" si="99"/>
        <v>3.9232697209319602</v>
      </c>
      <c r="S155" s="29">
        <f t="shared" si="99"/>
        <v>4.562804814668282</v>
      </c>
      <c r="T155" s="29">
        <f t="shared" si="99"/>
        <v>5.2651137040164411</v>
      </c>
      <c r="U155" s="29">
        <f t="shared" si="99"/>
        <v>6.0338193499680548</v>
      </c>
      <c r="V155" s="29">
        <f t="shared" si="99"/>
        <v>6.8668947894642827</v>
      </c>
      <c r="W155" s="29">
        <f t="shared" si="99"/>
        <v>7.765011826801782</v>
      </c>
      <c r="X155" s="29">
        <f t="shared" si="99"/>
        <v>8.7361023322673113</v>
      </c>
      <c r="Y155" s="29">
        <f t="shared" si="99"/>
        <v>9.7838968713694747</v>
      </c>
      <c r="Z155" s="29">
        <f t="shared" si="99"/>
        <v>10.910430461788273</v>
      </c>
      <c r="AA155" s="29">
        <f t="shared" si="99"/>
        <v>12.106539136114453</v>
      </c>
      <c r="AB155" s="29">
        <f t="shared" si="99"/>
        <v>13.225874629539279</v>
      </c>
      <c r="AC155" s="29">
        <f t="shared" si="99"/>
        <v>14.162462583040478</v>
      </c>
      <c r="AD155" s="29">
        <f t="shared" si="99"/>
        <v>15.001094605325079</v>
      </c>
      <c r="AE155" s="29">
        <f t="shared" si="99"/>
        <v>15.801515830990351</v>
      </c>
      <c r="AF155" s="29">
        <f t="shared" si="99"/>
        <v>16.579117914286154</v>
      </c>
      <c r="AG155" s="29">
        <f t="shared" si="99"/>
        <v>17.352972200841933</v>
      </c>
      <c r="AH155" s="29">
        <f t="shared" si="99"/>
        <v>18.165663122373463</v>
      </c>
      <c r="AI155" s="29">
        <f t="shared" si="99"/>
        <v>19.03637648846987</v>
      </c>
      <c r="AJ155" s="29">
        <f t="shared" si="99"/>
        <v>19.977310514438134</v>
      </c>
      <c r="AK155" s="29">
        <f t="shared" si="99"/>
        <v>20.996877671960192</v>
      </c>
      <c r="AL155" s="29">
        <f t="shared" si="99"/>
        <v>22.101144270554684</v>
      </c>
      <c r="AM155" s="29">
        <f t="shared" si="99"/>
        <v>23.294773983871107</v>
      </c>
      <c r="AN155" s="29">
        <f t="shared" si="99"/>
        <v>24.58164762528153</v>
      </c>
      <c r="AO155" s="29">
        <f t="shared" si="99"/>
        <v>25.965270798806301</v>
      </c>
      <c r="AP155" s="29">
        <f t="shared" si="99"/>
        <v>27.449042193379608</v>
      </c>
      <c r="AQ155" s="29">
        <f t="shared" si="99"/>
        <v>29.036430011829999</v>
      </c>
      <c r="AR155" s="29">
        <f t="shared" si="99"/>
        <v>30.731087675600179</v>
      </c>
      <c r="AS155" s="29">
        <f t="shared" si="99"/>
        <v>32.536929354876072</v>
      </c>
      <c r="AT155" s="29">
        <f t="shared" si="99"/>
        <v>34.458178977302367</v>
      </c>
      <c r="AU155" s="29">
        <f t="shared" si="99"/>
        <v>36.499401845635482</v>
      </c>
      <c r="AV155" s="29">
        <f t="shared" si="99"/>
        <v>38.665525004416551</v>
      </c>
      <c r="AW155" s="29">
        <f t="shared" si="99"/>
        <v>40.961850502000274</v>
      </c>
      <c r="AX155" s="29">
        <f t="shared" si="99"/>
        <v>43.394064353909087</v>
      </c>
      <c r="AY155" s="29">
        <f t="shared" si="99"/>
        <v>45.968243105421664</v>
      </c>
      <c r="AZ155" s="29">
        <f t="shared" si="99"/>
        <v>48.69085927200539</v>
      </c>
      <c r="BA155" s="29">
        <f t="shared" si="99"/>
        <v>51.568786511648021</v>
      </c>
      <c r="BB155" s="29">
        <f t="shared" si="99"/>
        <v>54.609305091150048</v>
      </c>
      <c r="BC155" s="29">
        <f t="shared" si="99"/>
        <v>57.820108007455019</v>
      </c>
      <c r="BD155" s="29">
        <f t="shared" si="99"/>
        <v>61.209307987057784</v>
      </c>
      <c r="BE155" s="29">
        <f t="shared" si="99"/>
        <v>64.785445492276196</v>
      </c>
      <c r="BF155" s="29">
        <f t="shared" si="99"/>
        <v>68.557497799490733</v>
      </c>
      <c r="BG155" s="29">
        <f t="shared" si="99"/>
        <v>72.534889172146194</v>
      </c>
      <c r="BH155" s="29">
        <f t="shared" si="99"/>
        <v>76.72750212391631</v>
      </c>
      <c r="BI155" s="29">
        <f t="shared" si="99"/>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2" ht="18" customHeight="1">
      <c r="A161" s="59" t="s">
        <v>1310</v>
      </c>
    </row>
    <row r="164" spans="1:2" ht="18" customHeight="1">
      <c r="A164" s="617" t="s">
        <v>1781</v>
      </c>
    </row>
    <row r="165" spans="1:2" ht="18" customHeight="1">
      <c r="A165" s="21" t="s">
        <v>1782</v>
      </c>
      <c r="B165" s="720">
        <v>4.6003926613078991E-4</v>
      </c>
    </row>
    <row r="166" spans="1:2" ht="18" customHeight="1">
      <c r="A166" s="21" t="s">
        <v>1783</v>
      </c>
      <c r="B166" s="720">
        <v>1.7328484093505957E-5</v>
      </c>
    </row>
    <row r="167" spans="1:2" ht="18" customHeight="1">
      <c r="A167" s="21" t="s">
        <v>1784</v>
      </c>
      <c r="B167" s="720">
        <v>-4.9306891641312934E-4</v>
      </c>
    </row>
    <row r="168" spans="1:2" ht="18" customHeight="1">
      <c r="B168" s="721"/>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67"/>
  <sheetViews>
    <sheetView zoomScale="85" zoomScaleNormal="85" workbookViewId="0">
      <pane xSplit="1" ySplit="4" topLeftCell="B152" activePane="bottomRight" state="frozen"/>
      <selection pane="topRight" activeCell="L1" sqref="L1"/>
      <selection pane="bottomLeft" activeCell="A4" sqref="A4"/>
      <selection pane="bottomRight" activeCell="B165" sqref="B165:B167"/>
    </sheetView>
  </sheetViews>
  <sheetFormatPr defaultColWidth="10" defaultRowHeight="12.9"/>
  <cols>
    <col min="1" max="1" width="53.69140625" style="124" customWidth="1"/>
    <col min="2" max="2" width="17.3046875" style="82" customWidth="1"/>
    <col min="3" max="3" width="15.53515625" style="82" customWidth="1"/>
    <col min="4" max="4" width="13.53515625" style="82" customWidth="1"/>
    <col min="5" max="7" width="10" style="82"/>
    <col min="8" max="8" width="12.15234375" style="82" customWidth="1"/>
    <col min="9" max="9" width="12.3828125" style="82" bestFit="1" customWidth="1"/>
    <col min="10" max="16384" width="10" style="82"/>
  </cols>
  <sheetData>
    <row r="1" spans="1:61" ht="14.6">
      <c r="A1" s="86" t="s">
        <v>105</v>
      </c>
    </row>
    <row r="2" spans="1:61" s="88" customFormat="1" ht="15.9">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9">
      <c r="A3" s="89"/>
    </row>
    <row r="4" spans="1:61" s="90" customFormat="1" ht="15.9">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6">
      <c r="A6" s="93" t="s">
        <v>77</v>
      </c>
    </row>
    <row r="7" spans="1:61" ht="14.6">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6">
      <c r="A8" s="86" t="s">
        <v>108</v>
      </c>
      <c r="B8" s="94">
        <f>+Parameters!G36</f>
        <v>0.1</v>
      </c>
    </row>
    <row r="9" spans="1:61" ht="14.6">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6">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6">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6">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6">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6">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6">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6">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6">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6">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6">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6">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6">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6">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6">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6">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6">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6">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6">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6">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6">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6">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6">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6">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6">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6">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6">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6">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15"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6">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6">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9.1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6">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6">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6">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6">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+BJ61</f>
        <v>540.46274478482439</v>
      </c>
      <c r="BL61" s="45">
        <f>+BK61</f>
        <v>540.46274478482439</v>
      </c>
      <c r="BM61" s="45">
        <f>+BL61</f>
        <v>540.46274478482439</v>
      </c>
      <c r="BN61" s="45">
        <f>+BM61</f>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1">+B62+B50/100</f>
        <v>1.0960982548936173E-3</v>
      </c>
      <c r="C63" s="64">
        <f t="shared" si="11"/>
        <v>2.62768513529238E-3</v>
      </c>
      <c r="D63" s="64">
        <f t="shared" si="11"/>
        <v>3.7896812684704026E-3</v>
      </c>
      <c r="E63" s="64">
        <f t="shared" si="11"/>
        <v>5.5423912576947898E-3</v>
      </c>
      <c r="F63" s="64">
        <f t="shared" si="11"/>
        <v>7.7752393154484215E-3</v>
      </c>
      <c r="G63" s="64">
        <f t="shared" si="11"/>
        <v>1.0462976266902537E-2</v>
      </c>
      <c r="H63" s="64">
        <f t="shared" si="11"/>
        <v>1.3548358788251873E-2</v>
      </c>
      <c r="I63" s="64">
        <f t="shared" si="11"/>
        <v>1.6974878950465608E-2</v>
      </c>
      <c r="J63" s="64">
        <f t="shared" si="11"/>
        <v>2.0697028339197544E-2</v>
      </c>
      <c r="K63" s="64">
        <f t="shared" si="11"/>
        <v>2.4993576617896501E-2</v>
      </c>
      <c r="L63" s="64">
        <f t="shared" si="11"/>
        <v>2.9636012589937151E-2</v>
      </c>
      <c r="M63" s="64">
        <f t="shared" si="11"/>
        <v>3.4542158070632968E-2</v>
      </c>
      <c r="N63" s="64">
        <f t="shared" si="11"/>
        <v>3.9640929261448271E-2</v>
      </c>
      <c r="O63" s="64">
        <f t="shared" si="11"/>
        <v>4.499301245920239E-2</v>
      </c>
      <c r="P63" s="64">
        <f t="shared" si="11"/>
        <v>5.0546789286065263E-2</v>
      </c>
      <c r="Q63" s="64">
        <f t="shared" si="11"/>
        <v>5.6293371715819836E-2</v>
      </c>
      <c r="R63" s="64">
        <f t="shared" si="11"/>
        <v>6.2222229939352308E-2</v>
      </c>
      <c r="S63" s="64">
        <f t="shared" si="11"/>
        <v>6.8321960268006354E-2</v>
      </c>
      <c r="T63" s="64">
        <f t="shared" si="11"/>
        <v>7.4580495475918204E-2</v>
      </c>
      <c r="U63" s="64">
        <f t="shared" si="11"/>
        <v>8.0984893308440165E-2</v>
      </c>
      <c r="V63" s="64">
        <f t="shared" si="11"/>
        <v>8.7524097062499945E-2</v>
      </c>
      <c r="W63" s="64">
        <f t="shared" si="11"/>
        <v>9.4196957064145673E-2</v>
      </c>
      <c r="X63" s="64">
        <f t="shared" si="11"/>
        <v>0.10099768055856215</v>
      </c>
      <c r="Y63" s="64">
        <f t="shared" si="11"/>
        <v>0.10790536574425902</v>
      </c>
      <c r="Z63" s="64">
        <f t="shared" si="11"/>
        <v>0.11489263164935881</v>
      </c>
      <c r="AA63" s="64">
        <f t="shared" si="11"/>
        <v>0.1218600283366662</v>
      </c>
      <c r="AB63" s="64">
        <f t="shared" si="11"/>
        <v>0.12785244394263851</v>
      </c>
      <c r="AC63" s="64">
        <f t="shared" si="11"/>
        <v>0.1323036956021445</v>
      </c>
      <c r="AD63" s="64">
        <f t="shared" si="11"/>
        <v>0.13581132152297776</v>
      </c>
      <c r="AE63" s="64">
        <f t="shared" si="11"/>
        <v>0.13879893087701561</v>
      </c>
      <c r="AF63" s="64">
        <f t="shared" si="11"/>
        <v>0.14153994587298979</v>
      </c>
      <c r="AG63" s="64">
        <f t="shared" si="11"/>
        <v>0.14416396965765976</v>
      </c>
      <c r="AH63" s="64">
        <f t="shared" si="11"/>
        <v>0.14675890366573707</v>
      </c>
      <c r="AI63" s="64">
        <f t="shared" si="11"/>
        <v>0.14941800252478382</v>
      </c>
      <c r="AJ63" s="64">
        <f t="shared" si="11"/>
        <v>0.15217662518385644</v>
      </c>
      <c r="AK63" s="64">
        <f t="shared" si="11"/>
        <v>0.1550498299384219</v>
      </c>
      <c r="AL63" s="64">
        <f t="shared" si="11"/>
        <v>0.15804071443257295</v>
      </c>
      <c r="AM63" s="64">
        <f t="shared" si="11"/>
        <v>0.16114558264904288</v>
      </c>
      <c r="AN63" s="64">
        <f t="shared" si="11"/>
        <v>0.16435717811162751</v>
      </c>
      <c r="AO63" s="64">
        <f t="shared" si="11"/>
        <v>0.16766666996646384</v>
      </c>
      <c r="AP63" s="64">
        <f t="shared" si="11"/>
        <v>0.17106484155632232</v>
      </c>
      <c r="AQ63" s="64">
        <f t="shared" si="11"/>
        <v>0.17454277368500271</v>
      </c>
      <c r="AR63" s="64">
        <f t="shared" si="11"/>
        <v>0.17809221112016033</v>
      </c>
      <c r="AS63" s="64">
        <f t="shared" si="11"/>
        <v>0.18170573335756804</v>
      </c>
      <c r="AT63" s="64">
        <f t="shared" si="11"/>
        <v>0.18537680697040321</v>
      </c>
      <c r="AU63" s="64">
        <f t="shared" si="11"/>
        <v>0.18909976869457618</v>
      </c>
      <c r="AV63" s="64">
        <f t="shared" si="11"/>
        <v>0.19286977027456309</v>
      </c>
      <c r="AW63" s="64">
        <f t="shared" si="11"/>
        <v>0.19668270444391128</v>
      </c>
      <c r="AX63" s="64">
        <f t="shared" si="11"/>
        <v>0.20053512393481723</v>
      </c>
      <c r="AY63" s="64">
        <f t="shared" si="11"/>
        <v>0.20442416061897112</v>
      </c>
      <c r="AZ63" s="64">
        <f t="shared" si="11"/>
        <v>0.20834744882451434</v>
      </c>
      <c r="BA63" s="64">
        <f t="shared" si="11"/>
        <v>0.21230305493869359</v>
      </c>
      <c r="BB63" s="64">
        <f t="shared" si="11"/>
        <v>0.21628941419733563</v>
      </c>
      <c r="BC63" s="64">
        <f t="shared" si="11"/>
        <v>0.22030527482461215</v>
      </c>
      <c r="BD63" s="64">
        <f t="shared" si="11"/>
        <v>0.2243496492532159</v>
      </c>
      <c r="BE63" s="64">
        <f t="shared" si="11"/>
        <v>0.22842177191726176</v>
      </c>
      <c r="BF63" s="64">
        <f t="shared" si="11"/>
        <v>0.2325210629967164</v>
      </c>
      <c r="BG63" s="64">
        <f t="shared" si="11"/>
        <v>0.23664709745619167</v>
      </c>
      <c r="BH63" s="64">
        <f t="shared" si="11"/>
        <v>0.24079957873186306</v>
      </c>
      <c r="BI63" s="64">
        <f t="shared" si="11"/>
        <v>0.24497831645810128</v>
      </c>
      <c r="BJ63" s="64">
        <f t="shared" si="11"/>
        <v>0.2480505668226235</v>
      </c>
      <c r="BK63" s="64">
        <f t="shared" si="11"/>
        <v>0.24989459298226366</v>
      </c>
      <c r="BL63" s="64">
        <f t="shared" si="11"/>
        <v>0.25191489654354282</v>
      </c>
      <c r="BM63" s="64">
        <f t="shared" si="11"/>
        <v>0.25404485692682161</v>
      </c>
      <c r="BN63" s="64">
        <f>+BN62+BN50/100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2">+C61-C64</f>
        <v>16.337671700153454</v>
      </c>
      <c r="D65" s="45">
        <f t="shared" si="12"/>
        <v>20.738862891391438</v>
      </c>
      <c r="E65" s="45">
        <f t="shared" si="12"/>
        <v>25.141301010267121</v>
      </c>
      <c r="F65" s="45">
        <f t="shared" si="12"/>
        <v>29.554875010562885</v>
      </c>
      <c r="G65" s="45">
        <f t="shared" si="12"/>
        <v>33.743281730782613</v>
      </c>
      <c r="H65" s="45">
        <f t="shared" si="12"/>
        <v>37.743978114626273</v>
      </c>
      <c r="I65" s="45">
        <f t="shared" si="12"/>
        <v>41.727257247236743</v>
      </c>
      <c r="J65" s="45">
        <f t="shared" si="12"/>
        <v>45.681240539964385</v>
      </c>
      <c r="K65" s="45">
        <f t="shared" si="12"/>
        <v>49.57327979795307</v>
      </c>
      <c r="L65" s="45">
        <f t="shared" si="12"/>
        <v>54.160116127195558</v>
      </c>
      <c r="M65" s="45">
        <f t="shared" si="12"/>
        <v>59.541745403339448</v>
      </c>
      <c r="N65" s="45">
        <f t="shared" si="12"/>
        <v>65.538020349153797</v>
      </c>
      <c r="O65" s="45">
        <f t="shared" si="12"/>
        <v>71.343552024482207</v>
      </c>
      <c r="P65" s="45">
        <f t="shared" si="12"/>
        <v>77.05430412521855</v>
      </c>
      <c r="Q65" s="45">
        <f t="shared" si="12"/>
        <v>82.718684205309074</v>
      </c>
      <c r="R65" s="45">
        <f t="shared" si="12"/>
        <v>88.360039062943173</v>
      </c>
      <c r="S65" s="45">
        <f t="shared" si="12"/>
        <v>93.988381784815942</v>
      </c>
      <c r="T65" s="45">
        <f t="shared" si="12"/>
        <v>99.607027187923478</v>
      </c>
      <c r="U65" s="45">
        <f t="shared" si="12"/>
        <v>105.21635163373702</v>
      </c>
      <c r="V65" s="45">
        <f t="shared" si="12"/>
        <v>110.88848526761996</v>
      </c>
      <c r="W65" s="45">
        <f t="shared" si="12"/>
        <v>116.64795377052222</v>
      </c>
      <c r="X65" s="45">
        <f t="shared" si="12"/>
        <v>122.4349179076991</v>
      </c>
      <c r="Y65" s="45">
        <f t="shared" si="12"/>
        <v>128.24199928031959</v>
      </c>
      <c r="Z65" s="45">
        <f t="shared" si="12"/>
        <v>134.06816413081927</v>
      </c>
      <c r="AA65" s="45">
        <f t="shared" si="12"/>
        <v>139.92787279542051</v>
      </c>
      <c r="AB65" s="45">
        <f t="shared" si="12"/>
        <v>145.98638130899974</v>
      </c>
      <c r="AC65" s="45">
        <f t="shared" si="12"/>
        <v>152.38198282889579</v>
      </c>
      <c r="AD65" s="45">
        <f t="shared" si="12"/>
        <v>159.13923198838549</v>
      </c>
      <c r="AE65" s="45">
        <f t="shared" si="12"/>
        <v>166.20199733467885</v>
      </c>
      <c r="AF65" s="45">
        <f t="shared" si="12"/>
        <v>173.14361353598966</v>
      </c>
      <c r="AG65" s="45">
        <f t="shared" si="12"/>
        <v>179.81205519534711</v>
      </c>
      <c r="AH65" s="45">
        <f t="shared" si="12"/>
        <v>186.49987051186855</v>
      </c>
      <c r="AI65" s="45">
        <f t="shared" si="12"/>
        <v>193.23152499477175</v>
      </c>
      <c r="AJ65" s="45">
        <f t="shared" si="12"/>
        <v>200.02127162102337</v>
      </c>
      <c r="AK65" s="45">
        <f t="shared" si="12"/>
        <v>206.87765328702855</v>
      </c>
      <c r="AL65" s="45">
        <f t="shared" si="12"/>
        <v>213.80712117252219</v>
      </c>
      <c r="AM65" s="45">
        <f t="shared" si="12"/>
        <v>220.81565706669778</v>
      </c>
      <c r="AN65" s="45">
        <f t="shared" si="12"/>
        <v>227.90939912460507</v>
      </c>
      <c r="AO65" s="45">
        <f t="shared" si="12"/>
        <v>235.09480257556152</v>
      </c>
      <c r="AP65" s="45">
        <f t="shared" si="12"/>
        <v>242.37860372217384</v>
      </c>
      <c r="AQ65" s="45">
        <f t="shared" si="12"/>
        <v>249.7677172645881</v>
      </c>
      <c r="AR65" s="45">
        <f t="shared" si="12"/>
        <v>257.26912586896555</v>
      </c>
      <c r="AS65" s="45">
        <f t="shared" si="12"/>
        <v>264.88978544529118</v>
      </c>
      <c r="AT65" s="45">
        <f t="shared" si="12"/>
        <v>272.63655274811879</v>
      </c>
      <c r="AU65" s="45">
        <f t="shared" si="12"/>
        <v>280.5161345312959</v>
      </c>
      <c r="AV65" s="45">
        <f t="shared" si="12"/>
        <v>288.5350547566083</v>
      </c>
      <c r="AW65" s="45">
        <f t="shared" si="12"/>
        <v>296.69963578630757</v>
      </c>
      <c r="AX65" s="45">
        <f t="shared" si="12"/>
        <v>305.01598982848247</v>
      </c>
      <c r="AY65" s="45">
        <f t="shared" si="12"/>
        <v>313.49001754769063</v>
      </c>
      <c r="AZ65" s="45">
        <f t="shared" si="12"/>
        <v>322.1274114277951</v>
      </c>
      <c r="BA65" s="45">
        <f t="shared" si="12"/>
        <v>330.93366207034603</v>
      </c>
      <c r="BB65" s="45">
        <f t="shared" si="12"/>
        <v>339.91406609850054</v>
      </c>
      <c r="BC65" s="45">
        <f t="shared" si="12"/>
        <v>349.07373471579422</v>
      </c>
      <c r="BD65" s="45">
        <f t="shared" si="12"/>
        <v>358.41760225612211</v>
      </c>
      <c r="BE65" s="45">
        <f t="shared" si="12"/>
        <v>367.95043427397866</v>
      </c>
      <c r="BF65" s="45">
        <f t="shared" si="12"/>
        <v>377.67683487898125</v>
      </c>
      <c r="BG65" s="45">
        <f t="shared" si="12"/>
        <v>387.60125312994199</v>
      </c>
      <c r="BH65" s="45">
        <f t="shared" si="12"/>
        <v>397.72798838237799</v>
      </c>
      <c r="BI65" s="45">
        <f t="shared" si="12"/>
        <v>408.06119453795486</v>
      </c>
      <c r="BJ65" s="45">
        <f t="shared" si="12"/>
        <v>406.4007728190345</v>
      </c>
      <c r="BK65" s="45">
        <f t="shared" si="12"/>
        <v>405.40415541461573</v>
      </c>
      <c r="BL65" s="45">
        <f t="shared" si="12"/>
        <v>404.31226848527922</v>
      </c>
      <c r="BM65" s="45">
        <f t="shared" si="12"/>
        <v>403.16111784916529</v>
      </c>
      <c r="BN65" s="45">
        <f t="shared" si="12"/>
        <v>401.97452274258819</v>
      </c>
    </row>
    <row r="66" spans="1:66" s="33" customFormat="1" ht="18" customHeight="1">
      <c r="A66" s="23" t="s">
        <v>159</v>
      </c>
      <c r="B66" s="33">
        <f t="shared" ref="B66:AG66" si="13">(B31*(B103)^$B38)</f>
        <v>1.0636264263439013E-11</v>
      </c>
      <c r="C66" s="33">
        <f t="shared" si="13"/>
        <v>7.5297414603640979E-12</v>
      </c>
      <c r="D66" s="33">
        <f t="shared" si="13"/>
        <v>6.7645012892003082E-12</v>
      </c>
      <c r="E66" s="33">
        <f t="shared" si="13"/>
        <v>6.1419065450774123E-12</v>
      </c>
      <c r="F66" s="33">
        <f t="shared" si="13"/>
        <v>5.6300525023715846E-12</v>
      </c>
      <c r="G66" s="33">
        <f t="shared" si="13"/>
        <v>5.2052348789914239E-12</v>
      </c>
      <c r="H66" s="33">
        <f t="shared" si="13"/>
        <v>4.8496033502300856E-12</v>
      </c>
      <c r="I66" s="33">
        <f t="shared" si="13"/>
        <v>4.5495920625401568E-12</v>
      </c>
      <c r="J66" s="33">
        <f t="shared" si="13"/>
        <v>4.2950881744315781E-12</v>
      </c>
      <c r="K66" s="33">
        <f t="shared" si="13"/>
        <v>4.0801147268134687E-12</v>
      </c>
      <c r="L66" s="33">
        <f t="shared" si="13"/>
        <v>3.9084794766771487E-12</v>
      </c>
      <c r="M66" s="33">
        <f t="shared" si="13"/>
        <v>3.8163202736738814E-12</v>
      </c>
      <c r="N66" s="33">
        <f t="shared" si="13"/>
        <v>3.9500459016810392E-12</v>
      </c>
      <c r="O66" s="33">
        <f t="shared" si="13"/>
        <v>4.8409419486744298E-12</v>
      </c>
      <c r="P66" s="33">
        <f t="shared" si="13"/>
        <v>8.5122285114642842E-12</v>
      </c>
      <c r="Q66" s="33">
        <f t="shared" si="13"/>
        <v>2.3624725665405332E-11</v>
      </c>
      <c r="R66" s="33">
        <f t="shared" si="13"/>
        <v>8.8682884080454335E-11</v>
      </c>
      <c r="S66" s="33">
        <f t="shared" si="13"/>
        <v>3.6624754830375138E-10</v>
      </c>
      <c r="T66" s="33">
        <f t="shared" si="13"/>
        <v>1.4896792800419425E-9</v>
      </c>
      <c r="U66" s="33">
        <f t="shared" si="13"/>
        <v>5.7319563733261308E-9</v>
      </c>
      <c r="V66" s="33">
        <f t="shared" si="13"/>
        <v>2.0627188205227355E-8</v>
      </c>
      <c r="W66" s="33">
        <f t="shared" si="13"/>
        <v>6.9569312392275555E-8</v>
      </c>
      <c r="X66" s="33">
        <f t="shared" si="13"/>
        <v>2.2087959566975199E-7</v>
      </c>
      <c r="Y66" s="33">
        <f t="shared" si="13"/>
        <v>6.6055906875193162E-7</v>
      </c>
      <c r="Z66" s="33">
        <f t="shared" si="13"/>
        <v>1.8574774573766595E-6</v>
      </c>
      <c r="AA66" s="33">
        <f t="shared" si="13"/>
        <v>7.0455603879118567E-6</v>
      </c>
      <c r="AB66" s="33">
        <f t="shared" si="13"/>
        <v>6.8358660100180737E-4</v>
      </c>
      <c r="AC66" s="33">
        <f t="shared" si="13"/>
        <v>3.3078893191343411E-4</v>
      </c>
      <c r="AD66" s="33">
        <f t="shared" si="13"/>
        <v>1.6019314192521004E-4</v>
      </c>
      <c r="AE66" s="33">
        <f t="shared" si="13"/>
        <v>7.7631653845904939E-5</v>
      </c>
      <c r="AF66" s="33">
        <f t="shared" si="13"/>
        <v>3.7644846415080217E-5</v>
      </c>
      <c r="AG66" s="33">
        <f t="shared" si="13"/>
        <v>1.8264879694878164E-5</v>
      </c>
      <c r="AH66" s="33">
        <f t="shared" ref="AH66:BI66" si="14">(AH31*(AH103)^$B38)</f>
        <v>8.8664187359497563E-6</v>
      </c>
      <c r="AI66" s="33">
        <f t="shared" si="14"/>
        <v>4.3060372451466793E-6</v>
      </c>
      <c r="AJ66" s="33">
        <f t="shared" si="14"/>
        <v>2.0921153973395235E-6</v>
      </c>
      <c r="AK66" s="33">
        <f t="shared" si="14"/>
        <v>1.0168431525621796E-6</v>
      </c>
      <c r="AL66" s="33">
        <f t="shared" si="14"/>
        <v>4.9438664674544355E-7</v>
      </c>
      <c r="AM66" s="33">
        <f t="shared" si="14"/>
        <v>2.4044153039027281E-7</v>
      </c>
      <c r="AN66" s="33">
        <f t="shared" si="14"/>
        <v>1.1696858175837672E-7</v>
      </c>
      <c r="AO66" s="33">
        <f t="shared" si="14"/>
        <v>5.691598482060137E-8</v>
      </c>
      <c r="AP66" s="33">
        <f t="shared" si="14"/>
        <v>2.77009106702325E-8</v>
      </c>
      <c r="AQ66" s="33">
        <f t="shared" si="14"/>
        <v>1.348463277003637E-8</v>
      </c>
      <c r="AR66" s="33">
        <f t="shared" si="14"/>
        <v>6.5653964680533775E-9</v>
      </c>
      <c r="AS66" s="33">
        <f t="shared" si="14"/>
        <v>3.1970679849165449E-9</v>
      </c>
      <c r="AT66" s="33">
        <f t="shared" si="14"/>
        <v>1.5570586039964577E-9</v>
      </c>
      <c r="AU66" s="33">
        <f t="shared" si="14"/>
        <v>7.5842737697533339E-10</v>
      </c>
      <c r="AV66" s="33">
        <f t="shared" si="14"/>
        <v>3.6946508566640471E-10</v>
      </c>
      <c r="AW66" s="33">
        <f t="shared" si="14"/>
        <v>1.8000233157611497E-10</v>
      </c>
      <c r="AX66" s="33">
        <f t="shared" si="14"/>
        <v>8.7704857795992204E-11</v>
      </c>
      <c r="AY66" s="33">
        <f t="shared" si="14"/>
        <v>4.2737181704712762E-11</v>
      </c>
      <c r="AZ66" s="33">
        <f t="shared" si="14"/>
        <v>2.0826733079960776E-11</v>
      </c>
      <c r="BA66" s="33">
        <f t="shared" si="14"/>
        <v>1.0150002748493719E-11</v>
      </c>
      <c r="BB66" s="33">
        <f t="shared" si="14"/>
        <v>4.9469546830974579E-12</v>
      </c>
      <c r="BC66" s="33">
        <f t="shared" si="14"/>
        <v>2.4112030879725926E-12</v>
      </c>
      <c r="BD66" s="33">
        <f t="shared" si="14"/>
        <v>1.1753070158764722E-12</v>
      </c>
      <c r="BE66" s="33">
        <f t="shared" si="14"/>
        <v>5.7291260376100225E-13</v>
      </c>
      <c r="BF66" s="33">
        <f t="shared" si="14"/>
        <v>2.7928202449288967E-13</v>
      </c>
      <c r="BG66" s="33">
        <f t="shared" si="14"/>
        <v>1.3614866738950645E-13</v>
      </c>
      <c r="BH66" s="33">
        <f t="shared" si="14"/>
        <v>6.6374005790191256E-14</v>
      </c>
      <c r="BI66" s="33">
        <f t="shared" si="14"/>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5">+D61*D66</f>
        <v>1.4082173425386118E-10</v>
      </c>
      <c r="E67" s="95">
        <f t="shared" si="15"/>
        <v>1.5527612224920372E-10</v>
      </c>
      <c r="F67" s="95">
        <f t="shared" si="15"/>
        <v>1.6769940098622422E-10</v>
      </c>
      <c r="G67" s="95">
        <f t="shared" si="15"/>
        <v>1.7749887349751015E-10</v>
      </c>
      <c r="H67" s="95">
        <f t="shared" si="15"/>
        <v>1.855573198609654E-10</v>
      </c>
      <c r="I67" s="95">
        <f t="shared" si="15"/>
        <v>1.9312019021539677E-10</v>
      </c>
      <c r="J67" s="95">
        <f t="shared" si="15"/>
        <v>2.0035163959915378E-10</v>
      </c>
      <c r="K67" s="95">
        <f t="shared" si="15"/>
        <v>2.0744957582787711E-10</v>
      </c>
      <c r="L67" s="95">
        <f t="shared" si="15"/>
        <v>2.1814876178843616E-10</v>
      </c>
      <c r="M67" s="95">
        <f t="shared" si="15"/>
        <v>2.3536022003674104E-10</v>
      </c>
      <c r="N67" s="95">
        <f t="shared" si="15"/>
        <v>2.6956395432947435E-10</v>
      </c>
      <c r="O67" s="95">
        <f t="shared" si="15"/>
        <v>3.6164132647039694E-10</v>
      </c>
      <c r="P67" s="95">
        <f t="shared" si="15"/>
        <v>6.9082271469967357E-10</v>
      </c>
      <c r="Q67" s="95">
        <f t="shared" si="15"/>
        <v>2.0707772555404931E-9</v>
      </c>
      <c r="R67" s="95">
        <f t="shared" si="15"/>
        <v>8.3559488737466927E-9</v>
      </c>
      <c r="S67" s="95">
        <f t="shared" si="15"/>
        <v>3.6947328293390202E-8</v>
      </c>
      <c r="T67" s="95">
        <f t="shared" si="15"/>
        <v>1.6034082253828169E-7</v>
      </c>
      <c r="U67" s="95">
        <f t="shared" si="15"/>
        <v>6.5624115744474743E-7</v>
      </c>
      <c r="V67" s="95">
        <f t="shared" si="15"/>
        <v>2.5067156820673429E-6</v>
      </c>
      <c r="W67" s="95">
        <f t="shared" si="15"/>
        <v>8.9590314351697817E-6</v>
      </c>
      <c r="X67" s="95">
        <f t="shared" si="15"/>
        <v>3.0081541035154102E-5</v>
      </c>
      <c r="Y67" s="95">
        <f t="shared" si="15"/>
        <v>9.4957880436052873E-5</v>
      </c>
      <c r="Z67" s="95">
        <f t="shared" si="15"/>
        <v>2.8135410631138324E-4</v>
      </c>
      <c r="AA67" s="95">
        <f t="shared" si="15"/>
        <v>1.1226801073250295E-3</v>
      </c>
      <c r="AB67" s="95">
        <f t="shared" si="15"/>
        <v>0.11442368149906984</v>
      </c>
      <c r="AC67" s="95">
        <f t="shared" si="15"/>
        <v>5.8092068705042327E-2</v>
      </c>
      <c r="AD67" s="95">
        <f t="shared" si="15"/>
        <v>2.9499360732378993E-2</v>
      </c>
      <c r="AE67" s="95">
        <f t="shared" si="15"/>
        <v>1.4982024967995933E-2</v>
      </c>
      <c r="AF67" s="95">
        <f t="shared" si="15"/>
        <v>7.5926243795638943E-3</v>
      </c>
      <c r="AG67" s="95">
        <f t="shared" si="15"/>
        <v>3.8374705402071932E-3</v>
      </c>
      <c r="AH67" s="95">
        <f t="shared" si="15"/>
        <v>1.9380055085773348E-3</v>
      </c>
      <c r="AI67" s="95">
        <f t="shared" si="15"/>
        <v>9.7822684376470265E-4</v>
      </c>
      <c r="AJ67" s="95">
        <f t="shared" si="15"/>
        <v>4.9357872651750777E-4</v>
      </c>
      <c r="AK67" s="95">
        <f t="shared" si="15"/>
        <v>2.489639416697747E-4</v>
      </c>
      <c r="AL67" s="95">
        <f t="shared" si="15"/>
        <v>1.2554453321656306E-4</v>
      </c>
      <c r="AM67" s="95">
        <f t="shared" si="15"/>
        <v>6.3292572943085312E-5</v>
      </c>
      <c r="AN67" s="95">
        <f t="shared" si="15"/>
        <v>3.190147562010653E-5</v>
      </c>
      <c r="AO67" s="95">
        <f t="shared" si="15"/>
        <v>1.6076073953362443E-5</v>
      </c>
      <c r="AP67" s="95">
        <f t="shared" si="15"/>
        <v>8.0996781858746459E-6</v>
      </c>
      <c r="AQ67" s="95">
        <f t="shared" si="15"/>
        <v>4.0801943687247233E-6</v>
      </c>
      <c r="AR67" s="95">
        <f t="shared" si="15"/>
        <v>2.0550648399067793E-6</v>
      </c>
      <c r="AS67" s="95">
        <f t="shared" si="15"/>
        <v>1.03492188534446E-6</v>
      </c>
      <c r="AT67" s="95">
        <f t="shared" si="15"/>
        <v>5.2111342915741036E-7</v>
      </c>
      <c r="AU67" s="95">
        <f t="shared" si="15"/>
        <v>2.6236410472915649E-7</v>
      </c>
      <c r="AV67" s="95">
        <f t="shared" si="15"/>
        <v>1.3207735627157721E-7</v>
      </c>
      <c r="AW67" s="95">
        <f t="shared" si="15"/>
        <v>6.6482603302589884E-8</v>
      </c>
      <c r="AX67" s="95">
        <f t="shared" si="15"/>
        <v>3.3461611771290067E-8</v>
      </c>
      <c r="AY67" s="95">
        <f t="shared" si="15"/>
        <v>1.6840229102781387E-8</v>
      </c>
      <c r="AZ67" s="95">
        <f t="shared" si="15"/>
        <v>8.4745022717969792E-9</v>
      </c>
      <c r="BA67" s="95">
        <f t="shared" si="15"/>
        <v>4.2643016863702584E-9</v>
      </c>
      <c r="BB67" s="95">
        <f t="shared" si="15"/>
        <v>2.145612688690462E-9</v>
      </c>
      <c r="BC67" s="95">
        <f t="shared" si="15"/>
        <v>1.079509166668182E-9</v>
      </c>
      <c r="BD67" s="95">
        <f t="shared" si="15"/>
        <v>5.4309352503970883E-10</v>
      </c>
      <c r="BE67" s="95">
        <f t="shared" si="15"/>
        <v>2.732106862913791E-10</v>
      </c>
      <c r="BF67" s="95">
        <f t="shared" si="15"/>
        <v>1.3743482876243401E-10</v>
      </c>
      <c r="BG67" s="95">
        <f t="shared" si="15"/>
        <v>6.9131046603766684E-11</v>
      </c>
      <c r="BH67" s="95">
        <f t="shared" si="15"/>
        <v>3.4771838339323285E-11</v>
      </c>
      <c r="BI67" s="95">
        <f t="shared" si="15"/>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6">+G65-G67</f>
        <v>33.743281730605112</v>
      </c>
      <c r="H68" s="95">
        <f t="shared" si="16"/>
        <v>37.743978114440715</v>
      </c>
      <c r="I68" s="95">
        <f t="shared" si="16"/>
        <v>41.727257247043624</v>
      </c>
      <c r="J68" s="95">
        <f t="shared" si="16"/>
        <v>45.681240539764033</v>
      </c>
      <c r="K68" s="95">
        <f t="shared" si="16"/>
        <v>49.57327979774562</v>
      </c>
      <c r="L68" s="95">
        <f t="shared" si="16"/>
        <v>54.160116126977407</v>
      </c>
      <c r="M68" s="95">
        <f t="shared" si="16"/>
        <v>59.541745403104088</v>
      </c>
      <c r="N68" s="95">
        <f t="shared" si="16"/>
        <v>65.538020348884231</v>
      </c>
      <c r="O68" s="95">
        <f t="shared" si="16"/>
        <v>71.343552024120569</v>
      </c>
      <c r="P68" s="95">
        <f t="shared" si="16"/>
        <v>77.054304124527732</v>
      </c>
      <c r="Q68" s="95">
        <f t="shared" si="16"/>
        <v>82.718684203238297</v>
      </c>
      <c r="R68" s="95">
        <f t="shared" si="16"/>
        <v>88.360039054587219</v>
      </c>
      <c r="S68" s="95">
        <f t="shared" si="16"/>
        <v>93.988381747868615</v>
      </c>
      <c r="T68" s="95">
        <f t="shared" si="16"/>
        <v>99.60702702758266</v>
      </c>
      <c r="U68" s="95">
        <f t="shared" si="16"/>
        <v>105.21635097749586</v>
      </c>
      <c r="V68" s="95">
        <f t="shared" si="16"/>
        <v>110.88848276090427</v>
      </c>
      <c r="W68" s="95">
        <f t="shared" si="16"/>
        <v>116.64794481149079</v>
      </c>
      <c r="X68" s="95">
        <f t="shared" si="16"/>
        <v>122.43488782615806</v>
      </c>
      <c r="Y68" s="95">
        <f t="shared" si="16"/>
        <v>128.24190432243915</v>
      </c>
      <c r="Z68" s="95">
        <f t="shared" si="16"/>
        <v>134.06788277671296</v>
      </c>
      <c r="AA68" s="95">
        <f t="shared" si="16"/>
        <v>139.92675011531318</v>
      </c>
      <c r="AB68" s="95">
        <f t="shared" si="16"/>
        <v>145.87195762750068</v>
      </c>
      <c r="AC68" s="95">
        <f t="shared" si="16"/>
        <v>152.32389076019075</v>
      </c>
      <c r="AD68" s="95">
        <f t="shared" si="16"/>
        <v>159.1097326276531</v>
      </c>
      <c r="AE68" s="95">
        <f t="shared" si="16"/>
        <v>166.18701530971086</v>
      </c>
      <c r="AF68" s="95">
        <f t="shared" si="16"/>
        <v>173.1360209116101</v>
      </c>
      <c r="AG68" s="95">
        <f t="shared" si="16"/>
        <v>179.80821772480689</v>
      </c>
      <c r="AH68" s="95">
        <f t="shared" si="16"/>
        <v>186.49793250635997</v>
      </c>
      <c r="AI68" s="95">
        <f t="shared" si="16"/>
        <v>193.23054676792799</v>
      </c>
      <c r="AJ68" s="95">
        <f t="shared" si="16"/>
        <v>200.02077804229685</v>
      </c>
      <c r="AK68" s="95">
        <f t="shared" si="16"/>
        <v>206.87740432308689</v>
      </c>
      <c r="AL68" s="95">
        <f t="shared" si="16"/>
        <v>213.80699562798898</v>
      </c>
      <c r="AM68" s="95">
        <f t="shared" si="16"/>
        <v>220.81559377412484</v>
      </c>
      <c r="AN68" s="95">
        <f t="shared" si="16"/>
        <v>227.90936722312946</v>
      </c>
      <c r="AO68" s="95">
        <f t="shared" si="16"/>
        <v>235.09478649948755</v>
      </c>
      <c r="AP68" s="95">
        <f t="shared" si="16"/>
        <v>242.37859562249565</v>
      </c>
      <c r="AQ68" s="95">
        <f t="shared" si="16"/>
        <v>249.76771318439373</v>
      </c>
      <c r="AR68" s="95">
        <f t="shared" si="16"/>
        <v>257.26912381390071</v>
      </c>
      <c r="AS68" s="95">
        <f t="shared" si="16"/>
        <v>264.88978441036932</v>
      </c>
      <c r="AT68" s="95">
        <f t="shared" si="16"/>
        <v>272.63655222700538</v>
      </c>
      <c r="AU68" s="95">
        <f t="shared" si="16"/>
        <v>280.51613426893181</v>
      </c>
      <c r="AV68" s="95">
        <f t="shared" si="16"/>
        <v>288.53505462453097</v>
      </c>
      <c r="AW68" s="95">
        <f t="shared" si="16"/>
        <v>296.69963571982498</v>
      </c>
      <c r="AX68" s="95">
        <f t="shared" si="16"/>
        <v>305.01598979502086</v>
      </c>
      <c r="AY68" s="95">
        <f t="shared" si="16"/>
        <v>313.49001753085042</v>
      </c>
      <c r="AZ68" s="95">
        <f t="shared" si="16"/>
        <v>322.12741141932059</v>
      </c>
      <c r="BA68" s="95">
        <f t="shared" si="16"/>
        <v>330.93366206608175</v>
      </c>
      <c r="BB68" s="95">
        <f t="shared" si="16"/>
        <v>339.91406609635493</v>
      </c>
      <c r="BC68" s="95">
        <f t="shared" si="16"/>
        <v>349.0737347147147</v>
      </c>
      <c r="BD68" s="95">
        <f t="shared" si="16"/>
        <v>358.41760225557903</v>
      </c>
      <c r="BE68" s="95">
        <f t="shared" si="16"/>
        <v>367.95043427370547</v>
      </c>
      <c r="BF68" s="95">
        <f t="shared" si="16"/>
        <v>377.67683487884381</v>
      </c>
      <c r="BG68" s="95">
        <f t="shared" si="16"/>
        <v>387.60125312987287</v>
      </c>
      <c r="BH68" s="95">
        <f t="shared" si="16"/>
        <v>397.7279883823432</v>
      </c>
      <c r="BI68" s="95">
        <f t="shared" si="16"/>
        <v>408.06119453793735</v>
      </c>
      <c r="BJ68" s="95"/>
      <c r="BK68" s="95"/>
      <c r="BL68" s="95"/>
      <c r="BM68" s="95"/>
      <c r="BN68" s="95"/>
    </row>
    <row r="69" spans="1:66" ht="14.6">
      <c r="A69" s="114" t="s">
        <v>82</v>
      </c>
      <c r="B69" s="106"/>
      <c r="C69" s="106"/>
      <c r="D69" s="106"/>
      <c r="E69" s="106"/>
      <c r="F69" s="106"/>
      <c r="G69" s="106"/>
      <c r="H69" s="106"/>
      <c r="I69" s="106"/>
      <c r="J69" s="106"/>
      <c r="K69" s="106"/>
      <c r="L69" s="106"/>
      <c r="M69" s="106"/>
      <c r="N69" s="106"/>
      <c r="O69" s="106"/>
      <c r="P69" s="106"/>
      <c r="Q69" s="106"/>
      <c r="R69" s="106"/>
      <c r="S69" s="106"/>
    </row>
    <row r="70" spans="1:66" ht="14.6">
      <c r="A70" s="107" t="s">
        <v>36</v>
      </c>
      <c r="B70" s="115">
        <f t="shared" ref="B70:AG70" si="17">+B71+B43</f>
        <v>1.1456625342073461</v>
      </c>
      <c r="C70" s="115">
        <f t="shared" si="17"/>
        <v>0.99377439380320809</v>
      </c>
      <c r="D70" s="115">
        <f t="shared" si="17"/>
        <v>1.106091255414513</v>
      </c>
      <c r="E70" s="115">
        <f t="shared" si="17"/>
        <v>1.1891433774865861</v>
      </c>
      <c r="F70" s="115">
        <f t="shared" si="17"/>
        <v>1.2523730974526894</v>
      </c>
      <c r="G70" s="115">
        <f t="shared" si="17"/>
        <v>1.2928181437698956</v>
      </c>
      <c r="H70" s="115">
        <f t="shared" si="17"/>
        <v>1.3183434625106527</v>
      </c>
      <c r="I70" s="115">
        <f t="shared" si="17"/>
        <v>1.3386059895372324</v>
      </c>
      <c r="J70" s="115">
        <f t="shared" si="17"/>
        <v>1.3549362742712396</v>
      </c>
      <c r="K70" s="115">
        <f t="shared" si="17"/>
        <v>1.3681143488253336</v>
      </c>
      <c r="L70" s="115">
        <f t="shared" si="17"/>
        <v>1.3984482484510008</v>
      </c>
      <c r="M70" s="115">
        <f t="shared" si="17"/>
        <v>1.4455054856817873</v>
      </c>
      <c r="N70" s="115">
        <f t="shared" si="17"/>
        <v>1.5025460085607012</v>
      </c>
      <c r="O70" s="115">
        <f t="shared" si="17"/>
        <v>1.5508468835563445</v>
      </c>
      <c r="P70" s="115">
        <f t="shared" si="17"/>
        <v>1.5937712427920367</v>
      </c>
      <c r="Q70" s="115">
        <f t="shared" si="17"/>
        <v>1.6330162507505706</v>
      </c>
      <c r="R70" s="115">
        <f t="shared" si="17"/>
        <v>1.6693500930261795</v>
      </c>
      <c r="S70" s="115">
        <f t="shared" si="17"/>
        <v>1.702982797894818</v>
      </c>
      <c r="T70" s="115">
        <f t="shared" si="17"/>
        <v>1.7337044322562822</v>
      </c>
      <c r="U70" s="115">
        <f t="shared" si="17"/>
        <v>1.7609119499453574</v>
      </c>
      <c r="V70" s="115">
        <f t="shared" si="17"/>
        <v>1.7847514783916407</v>
      </c>
      <c r="W70" s="115">
        <f t="shared" si="17"/>
        <v>1.8039239494398163</v>
      </c>
      <c r="X70" s="115">
        <f t="shared" si="17"/>
        <v>1.8151124339258142</v>
      </c>
      <c r="Y70" s="115">
        <f t="shared" si="17"/>
        <v>1.8150967085132714</v>
      </c>
      <c r="Z70" s="115">
        <f t="shared" si="17"/>
        <v>1.7999730351279735</v>
      </c>
      <c r="AA70" s="115">
        <f t="shared" si="17"/>
        <v>1.6746389280778642</v>
      </c>
      <c r="AB70" s="115">
        <f t="shared" si="17"/>
        <v>0</v>
      </c>
      <c r="AC70" s="115">
        <f t="shared" si="17"/>
        <v>0</v>
      </c>
      <c r="AD70" s="115">
        <f t="shared" si="17"/>
        <v>0</v>
      </c>
      <c r="AE70" s="115">
        <f t="shared" si="17"/>
        <v>0</v>
      </c>
      <c r="AF70" s="115">
        <f t="shared" si="17"/>
        <v>0</v>
      </c>
      <c r="AG70" s="115">
        <f t="shared" si="17"/>
        <v>0</v>
      </c>
      <c r="AH70" s="115">
        <f t="shared" ref="AH70:BI70" si="18">+AH71+AH43</f>
        <v>0</v>
      </c>
      <c r="AI70" s="115">
        <f t="shared" si="18"/>
        <v>0</v>
      </c>
      <c r="AJ70" s="115">
        <f t="shared" si="18"/>
        <v>0</v>
      </c>
      <c r="AK70" s="115">
        <f t="shared" si="18"/>
        <v>0</v>
      </c>
      <c r="AL70" s="115">
        <f t="shared" si="18"/>
        <v>0</v>
      </c>
      <c r="AM70" s="115">
        <f t="shared" si="18"/>
        <v>0</v>
      </c>
      <c r="AN70" s="115">
        <f t="shared" si="18"/>
        <v>0</v>
      </c>
      <c r="AO70" s="115">
        <f t="shared" si="18"/>
        <v>0</v>
      </c>
      <c r="AP70" s="115">
        <f t="shared" si="18"/>
        <v>0</v>
      </c>
      <c r="AQ70" s="115">
        <f t="shared" si="18"/>
        <v>0</v>
      </c>
      <c r="AR70" s="115">
        <f t="shared" si="18"/>
        <v>0</v>
      </c>
      <c r="AS70" s="115">
        <f t="shared" si="18"/>
        <v>0</v>
      </c>
      <c r="AT70" s="115">
        <f t="shared" si="18"/>
        <v>0</v>
      </c>
      <c r="AU70" s="115">
        <f t="shared" si="18"/>
        <v>0</v>
      </c>
      <c r="AV70" s="115">
        <f t="shared" si="18"/>
        <v>0</v>
      </c>
      <c r="AW70" s="115">
        <f t="shared" si="18"/>
        <v>0</v>
      </c>
      <c r="AX70" s="115">
        <f t="shared" si="18"/>
        <v>0</v>
      </c>
      <c r="AY70" s="115">
        <f t="shared" si="18"/>
        <v>0</v>
      </c>
      <c r="AZ70" s="115">
        <f t="shared" si="18"/>
        <v>0</v>
      </c>
      <c r="BA70" s="115">
        <f t="shared" si="18"/>
        <v>0</v>
      </c>
      <c r="BB70" s="115">
        <f t="shared" si="18"/>
        <v>0</v>
      </c>
      <c r="BC70" s="115">
        <f t="shared" si="18"/>
        <v>0</v>
      </c>
      <c r="BD70" s="115">
        <f t="shared" si="18"/>
        <v>0</v>
      </c>
      <c r="BE70" s="115">
        <f t="shared" si="18"/>
        <v>0</v>
      </c>
      <c r="BF70" s="115">
        <f t="shared" si="18"/>
        <v>0</v>
      </c>
      <c r="BG70" s="115">
        <f t="shared" si="18"/>
        <v>0</v>
      </c>
      <c r="BH70" s="115">
        <f t="shared" si="18"/>
        <v>0</v>
      </c>
      <c r="BI70" s="115">
        <f t="shared" si="18"/>
        <v>0</v>
      </c>
    </row>
    <row r="71" spans="1:66" s="45" customFormat="1" ht="18" customHeight="1">
      <c r="A71" s="43" t="s">
        <v>1</v>
      </c>
      <c r="B71" s="46">
        <f t="shared" ref="B71:AG71" si="19">+B102</f>
        <v>1.1456625342073461</v>
      </c>
      <c r="C71" s="46">
        <f t="shared" si="19"/>
        <v>0.99377439380320809</v>
      </c>
      <c r="D71" s="46">
        <f t="shared" si="19"/>
        <v>1.106091255414513</v>
      </c>
      <c r="E71" s="46">
        <f t="shared" si="19"/>
        <v>1.1891433774865861</v>
      </c>
      <c r="F71" s="46">
        <f t="shared" si="19"/>
        <v>1.2523730974526894</v>
      </c>
      <c r="G71" s="46">
        <f t="shared" si="19"/>
        <v>1.2928181437698956</v>
      </c>
      <c r="H71" s="46">
        <f t="shared" si="19"/>
        <v>1.3183434625106527</v>
      </c>
      <c r="I71" s="46">
        <f t="shared" si="19"/>
        <v>1.3386059895372324</v>
      </c>
      <c r="J71" s="46">
        <f t="shared" si="19"/>
        <v>1.3549362742712396</v>
      </c>
      <c r="K71" s="46">
        <f t="shared" si="19"/>
        <v>1.3681143488253336</v>
      </c>
      <c r="L71" s="46">
        <f t="shared" si="19"/>
        <v>1.3984482484510008</v>
      </c>
      <c r="M71" s="46">
        <f t="shared" si="19"/>
        <v>1.4455054856817873</v>
      </c>
      <c r="N71" s="46">
        <f t="shared" si="19"/>
        <v>1.5025460085607012</v>
      </c>
      <c r="O71" s="46">
        <f t="shared" si="19"/>
        <v>1.5508468835563445</v>
      </c>
      <c r="P71" s="46">
        <f t="shared" si="19"/>
        <v>1.5937712427920367</v>
      </c>
      <c r="Q71" s="46">
        <f t="shared" si="19"/>
        <v>1.6330162507505706</v>
      </c>
      <c r="R71" s="46">
        <f t="shared" si="19"/>
        <v>1.6693500930261795</v>
      </c>
      <c r="S71" s="46">
        <f t="shared" si="19"/>
        <v>1.702982797894818</v>
      </c>
      <c r="T71" s="46">
        <f t="shared" si="19"/>
        <v>1.7337044322562822</v>
      </c>
      <c r="U71" s="46">
        <f t="shared" si="19"/>
        <v>1.7609119499453574</v>
      </c>
      <c r="V71" s="46">
        <f t="shared" si="19"/>
        <v>1.7847514783916407</v>
      </c>
      <c r="W71" s="46">
        <f t="shared" si="19"/>
        <v>1.8039239494398163</v>
      </c>
      <c r="X71" s="46">
        <f t="shared" si="19"/>
        <v>1.8151124339258142</v>
      </c>
      <c r="Y71" s="46">
        <f t="shared" si="19"/>
        <v>1.8150967085132714</v>
      </c>
      <c r="Z71" s="46">
        <f t="shared" si="19"/>
        <v>1.7999730351279735</v>
      </c>
      <c r="AA71" s="46">
        <f t="shared" si="19"/>
        <v>1.6746389280778642</v>
      </c>
      <c r="AB71" s="46">
        <f t="shared" si="19"/>
        <v>0</v>
      </c>
      <c r="AC71" s="46">
        <f t="shared" si="19"/>
        <v>0</v>
      </c>
      <c r="AD71" s="46">
        <f t="shared" si="19"/>
        <v>0</v>
      </c>
      <c r="AE71" s="46">
        <f t="shared" si="19"/>
        <v>0</v>
      </c>
      <c r="AF71" s="46">
        <f t="shared" si="19"/>
        <v>0</v>
      </c>
      <c r="AG71" s="46">
        <f t="shared" si="19"/>
        <v>0</v>
      </c>
      <c r="AH71" s="46">
        <f t="shared" ref="AH71:BI71" si="20">+AH102</f>
        <v>0</v>
      </c>
      <c r="AI71" s="46">
        <f t="shared" si="20"/>
        <v>0</v>
      </c>
      <c r="AJ71" s="46">
        <f t="shared" si="20"/>
        <v>0</v>
      </c>
      <c r="AK71" s="46">
        <f t="shared" si="20"/>
        <v>0</v>
      </c>
      <c r="AL71" s="46">
        <f t="shared" si="20"/>
        <v>0</v>
      </c>
      <c r="AM71" s="46">
        <f t="shared" si="20"/>
        <v>0</v>
      </c>
      <c r="AN71" s="46">
        <f t="shared" si="20"/>
        <v>0</v>
      </c>
      <c r="AO71" s="46">
        <f t="shared" si="20"/>
        <v>0</v>
      </c>
      <c r="AP71" s="46">
        <f t="shared" si="20"/>
        <v>0</v>
      </c>
      <c r="AQ71" s="46">
        <f t="shared" si="20"/>
        <v>0</v>
      </c>
      <c r="AR71" s="46">
        <f t="shared" si="20"/>
        <v>0</v>
      </c>
      <c r="AS71" s="46">
        <f t="shared" si="20"/>
        <v>0</v>
      </c>
      <c r="AT71" s="46">
        <f t="shared" si="20"/>
        <v>0</v>
      </c>
      <c r="AU71" s="46">
        <f t="shared" si="20"/>
        <v>0</v>
      </c>
      <c r="AV71" s="46">
        <f t="shared" si="20"/>
        <v>0</v>
      </c>
      <c r="AW71" s="46">
        <f t="shared" si="20"/>
        <v>0</v>
      </c>
      <c r="AX71" s="46">
        <f t="shared" si="20"/>
        <v>0</v>
      </c>
      <c r="AY71" s="46">
        <f t="shared" si="20"/>
        <v>0</v>
      </c>
      <c r="AZ71" s="46">
        <f t="shared" si="20"/>
        <v>0</v>
      </c>
      <c r="BA71" s="46">
        <f t="shared" si="20"/>
        <v>0</v>
      </c>
      <c r="BB71" s="46">
        <f t="shared" si="20"/>
        <v>0</v>
      </c>
      <c r="BC71" s="46">
        <f t="shared" si="20"/>
        <v>0</v>
      </c>
      <c r="BD71" s="46">
        <f t="shared" si="20"/>
        <v>0</v>
      </c>
      <c r="BE71" s="46">
        <f t="shared" si="20"/>
        <v>0</v>
      </c>
      <c r="BF71" s="46">
        <f t="shared" si="20"/>
        <v>0</v>
      </c>
      <c r="BG71" s="46">
        <f t="shared" si="20"/>
        <v>0</v>
      </c>
      <c r="BH71" s="46">
        <f t="shared" si="20"/>
        <v>0</v>
      </c>
      <c r="BI71" s="46">
        <f t="shared" si="20"/>
        <v>0</v>
      </c>
    </row>
    <row r="72" spans="1:66" s="95" customFormat="1" ht="18" customHeight="1">
      <c r="A72" s="93" t="s">
        <v>33</v>
      </c>
      <c r="B72" s="94"/>
    </row>
    <row r="73" spans="1:66" s="115" customFormat="1" ht="18" customHeight="1">
      <c r="A73" s="107" t="s">
        <v>34</v>
      </c>
      <c r="B73" s="111">
        <f t="shared" ref="B73:AG73" si="21">(B97)*B68</f>
        <v>2.273288428418959</v>
      </c>
      <c r="C73" s="115">
        <f t="shared" si="21"/>
        <v>3.2595595260085615</v>
      </c>
      <c r="D73" s="115">
        <f t="shared" si="21"/>
        <v>4.0693180210939737</v>
      </c>
      <c r="E73" s="115">
        <f t="shared" si="21"/>
        <v>4.8886668514494875</v>
      </c>
      <c r="F73" s="115">
        <f t="shared" si="21"/>
        <v>5.707569393548753</v>
      </c>
      <c r="G73" s="115">
        <f t="shared" si="21"/>
        <v>6.5266383506751664</v>
      </c>
      <c r="H73" s="115">
        <f t="shared" si="21"/>
        <v>7.3600311027528234</v>
      </c>
      <c r="I73" s="115">
        <f t="shared" si="21"/>
        <v>8.209902934552888</v>
      </c>
      <c r="J73" s="115">
        <f t="shared" si="21"/>
        <v>9.0758365139645267</v>
      </c>
      <c r="K73" s="115">
        <f t="shared" si="21"/>
        <v>10.171289185335953</v>
      </c>
      <c r="L73" s="115">
        <f t="shared" si="21"/>
        <v>11.413969717362471</v>
      </c>
      <c r="M73" s="115">
        <f t="shared" si="21"/>
        <v>13.119206794789797</v>
      </c>
      <c r="N73" s="115">
        <f t="shared" si="21"/>
        <v>14.440403721072808</v>
      </c>
      <c r="O73" s="115">
        <f t="shared" si="21"/>
        <v>15.719572984343301</v>
      </c>
      <c r="P73" s="115">
        <f t="shared" si="21"/>
        <v>16.977858868504097</v>
      </c>
      <c r="Q73" s="115">
        <f t="shared" si="21"/>
        <v>18.225927313824101</v>
      </c>
      <c r="R73" s="115">
        <f t="shared" si="21"/>
        <v>19.468922466159334</v>
      </c>
      <c r="S73" s="115">
        <f t="shared" si="21"/>
        <v>20.709050567967605</v>
      </c>
      <c r="T73" s="115">
        <f t="shared" si="21"/>
        <v>21.947041977727242</v>
      </c>
      <c r="U73" s="115">
        <f t="shared" si="21"/>
        <v>23.182979560337003</v>
      </c>
      <c r="V73" s="115">
        <f t="shared" si="21"/>
        <v>24.432755987447845</v>
      </c>
      <c r="W73" s="115">
        <f t="shared" si="21"/>
        <v>25.701774440918467</v>
      </c>
      <c r="X73" s="115">
        <f t="shared" si="21"/>
        <v>26.976847947835285</v>
      </c>
      <c r="Y73" s="115">
        <f t="shared" si="21"/>
        <v>28.256344371053938</v>
      </c>
      <c r="Z73" s="115">
        <f t="shared" si="21"/>
        <v>29.540018801592606</v>
      </c>
      <c r="AA73" s="115">
        <f t="shared" si="21"/>
        <v>30.830939846616737</v>
      </c>
      <c r="AB73" s="115">
        <f t="shared" si="21"/>
        <v>32.140884764460196</v>
      </c>
      <c r="AC73" s="115">
        <f t="shared" si="21"/>
        <v>33.562479721424701</v>
      </c>
      <c r="AD73" s="115">
        <f t="shared" si="21"/>
        <v>35.057646887473886</v>
      </c>
      <c r="AE73" s="115">
        <f t="shared" si="21"/>
        <v>36.617029038979638</v>
      </c>
      <c r="AF73" s="115">
        <f t="shared" si="21"/>
        <v>38.148147095601409</v>
      </c>
      <c r="AG73" s="115">
        <f t="shared" si="21"/>
        <v>39.618274132947256</v>
      </c>
      <c r="AH73" s="115">
        <f t="shared" ref="AH73:BI73" si="22">(AH97)*AH68</f>
        <v>41.092261014305649</v>
      </c>
      <c r="AI73" s="115">
        <f t="shared" si="22"/>
        <v>42.575700207582258</v>
      </c>
      <c r="AJ73" s="115">
        <f t="shared" si="22"/>
        <v>44.071834519228588</v>
      </c>
      <c r="AK73" s="115">
        <f t="shared" si="22"/>
        <v>45.582598059720723</v>
      </c>
      <c r="AL73" s="115">
        <f t="shared" si="22"/>
        <v>47.109438442328127</v>
      </c>
      <c r="AM73" s="115">
        <f t="shared" si="22"/>
        <v>48.653686898570776</v>
      </c>
      <c r="AN73" s="115">
        <f t="shared" si="22"/>
        <v>50.216702564349852</v>
      </c>
      <c r="AO73" s="115">
        <f t="shared" si="22"/>
        <v>51.799911130971687</v>
      </c>
      <c r="AP73" s="115">
        <f t="shared" si="22"/>
        <v>53.404798550572558</v>
      </c>
      <c r="AQ73" s="115">
        <f t="shared" si="22"/>
        <v>55.032889240042003</v>
      </c>
      <c r="AR73" s="115">
        <f t="shared" si="22"/>
        <v>56.685722166501797</v>
      </c>
      <c r="AS73" s="115">
        <f t="shared" si="22"/>
        <v>58.364830187288263</v>
      </c>
      <c r="AT73" s="115">
        <f t="shared" si="22"/>
        <v>60.071724204076233</v>
      </c>
      <c r="AU73" s="115">
        <f t="shared" si="22"/>
        <v>61.807882013436583</v>
      </c>
      <c r="AV73" s="115">
        <f t="shared" si="22"/>
        <v>63.574741108745705</v>
      </c>
      <c r="AW73" s="115">
        <f t="shared" si="22"/>
        <v>65.373694549845354</v>
      </c>
      <c r="AX73" s="115">
        <f t="shared" si="22"/>
        <v>67.206089085016302</v>
      </c>
      <c r="AY73" s="115">
        <f t="shared" si="22"/>
        <v>69.073224848311156</v>
      </c>
      <c r="AZ73" s="115">
        <f t="shared" si="22"/>
        <v>70.976356102252964</v>
      </c>
      <c r="BA73" s="115">
        <f t="shared" si="22"/>
        <v>72.916692626475651</v>
      </c>
      <c r="BB73" s="115">
        <f t="shared" si="22"/>
        <v>74.895401459686568</v>
      </c>
      <c r="BC73" s="115">
        <f t="shared" si="22"/>
        <v>76.913608785697264</v>
      </c>
      <c r="BD73" s="115">
        <f t="shared" si="22"/>
        <v>78.97240181740662</v>
      </c>
      <c r="BE73" s="115">
        <f t="shared" si="22"/>
        <v>81.072830579430686</v>
      </c>
      <c r="BF73" s="115">
        <f t="shared" si="22"/>
        <v>83.215909524192796</v>
      </c>
      <c r="BG73" s="115">
        <f t="shared" si="22"/>
        <v>85.402618940783881</v>
      </c>
      <c r="BH73" s="115">
        <f t="shared" si="22"/>
        <v>87.633906133220123</v>
      </c>
      <c r="BI73" s="115">
        <f t="shared" si="22"/>
        <v>89.910686356753303</v>
      </c>
    </row>
    <row r="74" spans="1:66" s="115" customFormat="1" ht="18" customHeight="1">
      <c r="A74" s="107" t="s">
        <v>35</v>
      </c>
      <c r="B74" s="108">
        <f>+B11</f>
        <v>23.302275318288661</v>
      </c>
      <c r="C74" s="115">
        <f t="shared" ref="C74:BI74" si="23">+B74*(1-$B$8)^10+10*B73</f>
        <v>30.857885292951213</v>
      </c>
      <c r="D74" s="115">
        <f t="shared" si="23"/>
        <v>43.355074568816583</v>
      </c>
      <c r="E74" s="115">
        <f t="shared" si="23"/>
        <v>55.810159982013886</v>
      </c>
      <c r="F74" s="115">
        <f t="shared" si="23"/>
        <v>68.346468038754921</v>
      </c>
      <c r="G74" s="115">
        <f t="shared" si="23"/>
        <v>80.906633797585116</v>
      </c>
      <c r="H74" s="115">
        <f t="shared" si="23"/>
        <v>93.476782373035604</v>
      </c>
      <c r="I74" s="115">
        <f t="shared" si="23"/>
        <v>106.19364969092548</v>
      </c>
      <c r="J74" s="115">
        <f t="shared" si="23"/>
        <v>119.12646546828664</v>
      </c>
      <c r="K74" s="115">
        <f t="shared" si="23"/>
        <v>132.29519529375398</v>
      </c>
      <c r="L74" s="115">
        <f t="shared" si="23"/>
        <v>147.84137418111055</v>
      </c>
      <c r="M74" s="115">
        <f t="shared" si="23"/>
        <v>165.68879690533478</v>
      </c>
      <c r="N74" s="115">
        <f t="shared" si="23"/>
        <v>188.96417919489582</v>
      </c>
      <c r="O74" s="115">
        <f t="shared" si="23"/>
        <v>210.29177244718127</v>
      </c>
      <c r="P74" s="115">
        <f t="shared" si="23"/>
        <v>230.51993702618037</v>
      </c>
      <c r="Q74" s="115">
        <f t="shared" si="23"/>
        <v>250.15592073927979</v>
      </c>
      <c r="R74" s="115">
        <f t="shared" si="23"/>
        <v>269.48324936339236</v>
      </c>
      <c r="S74" s="115">
        <f t="shared" si="23"/>
        <v>288.65222368270037</v>
      </c>
      <c r="T74" s="115">
        <f t="shared" si="23"/>
        <v>307.73731276475633</v>
      </c>
      <c r="U74" s="115">
        <f t="shared" si="23"/>
        <v>326.77178595265354</v>
      </c>
      <c r="V74" s="115">
        <f t="shared" si="23"/>
        <v>345.76807219803243</v>
      </c>
      <c r="W74" s="115">
        <f t="shared" si="23"/>
        <v>364.88943192487261</v>
      </c>
      <c r="X74" s="115">
        <f t="shared" si="23"/>
        <v>384.24682234172445</v>
      </c>
      <c r="Y74" s="115">
        <f t="shared" si="23"/>
        <v>403.74706210584725</v>
      </c>
      <c r="Z74" s="115">
        <f t="shared" si="23"/>
        <v>423.34133952056408</v>
      </c>
      <c r="AA74" s="115">
        <f t="shared" si="23"/>
        <v>443.0101859098009</v>
      </c>
      <c r="AB74" s="115">
        <f t="shared" si="23"/>
        <v>462.77749903760775</v>
      </c>
      <c r="AC74" s="115">
        <f t="shared" si="23"/>
        <v>482.76938412241435</v>
      </c>
      <c r="AD74" s="115">
        <f t="shared" si="23"/>
        <v>503.95607299808819</v>
      </c>
      <c r="AE74" s="115">
        <f t="shared" si="23"/>
        <v>526.29508628663405</v>
      </c>
      <c r="AF74" s="115">
        <f t="shared" si="23"/>
        <v>549.67804010851489</v>
      </c>
      <c r="AG74" s="115">
        <f t="shared" si="23"/>
        <v>573.14235253827644</v>
      </c>
      <c r="AH74" s="115">
        <f t="shared" si="23"/>
        <v>596.02512276776315</v>
      </c>
      <c r="AI74" s="115">
        <f t="shared" si="23"/>
        <v>618.74372021013119</v>
      </c>
      <c r="AJ74" s="115">
        <f t="shared" si="23"/>
        <v>641.49959726036207</v>
      </c>
      <c r="AK74" s="115">
        <f t="shared" si="23"/>
        <v>664.39542408980719</v>
      </c>
      <c r="AL74" s="115">
        <f t="shared" si="23"/>
        <v>687.48634067841931</v>
      </c>
      <c r="AM74" s="115">
        <f t="shared" si="23"/>
        <v>710.80604928108983</v>
      </c>
      <c r="AN74" s="115">
        <f t="shared" si="23"/>
        <v>734.37961346268207</v>
      </c>
      <c r="AO74" s="115">
        <f t="shared" si="23"/>
        <v>758.22936370690763</v>
      </c>
      <c r="AP74" s="115">
        <f t="shared" si="23"/>
        <v>782.37734308505719</v>
      </c>
      <c r="AQ74" s="115">
        <f t="shared" si="23"/>
        <v>806.8460970622059</v>
      </c>
      <c r="AR74" s="115">
        <f t="shared" si="23"/>
        <v>831.65873092484333</v>
      </c>
      <c r="AS74" s="115">
        <f t="shared" si="23"/>
        <v>856.83869065943804</v>
      </c>
      <c r="AT74" s="115">
        <f t="shared" si="23"/>
        <v>882.40947994934209</v>
      </c>
      <c r="AU74" s="115">
        <f t="shared" si="23"/>
        <v>908.3944030389514</v>
      </c>
      <c r="AV74" s="115">
        <f t="shared" si="23"/>
        <v>934.81636358155833</v>
      </c>
      <c r="AW74" s="115">
        <f t="shared" si="23"/>
        <v>961.69772252102939</v>
      </c>
      <c r="AX74" s="115">
        <f t="shared" si="23"/>
        <v>989.0602072348089</v>
      </c>
      <c r="AY74" s="115">
        <f t="shared" si="23"/>
        <v>1016.9248610737791</v>
      </c>
      <c r="AZ74" s="115">
        <f t="shared" si="23"/>
        <v>1045.3120227412262</v>
      </c>
      <c r="BA74" s="115">
        <f t="shared" si="23"/>
        <v>1074.2413265297164</v>
      </c>
      <c r="BB74" s="115">
        <f t="shared" si="23"/>
        <v>1103.7317162900929</v>
      </c>
      <c r="BC74" s="115">
        <f t="shared" si="23"/>
        <v>1133.8014677217911</v>
      </c>
      <c r="BD74" s="115">
        <f t="shared" si="23"/>
        <v>1164.4682150052975</v>
      </c>
      <c r="BE74" s="115">
        <f t="shared" si="23"/>
        <v>1195.7489789281449</v>
      </c>
      <c r="BF74" s="115">
        <f t="shared" si="23"/>
        <v>1227.6601945181403</v>
      </c>
      <c r="BG74" s="115">
        <f t="shared" si="23"/>
        <v>1260.2177368393759</v>
      </c>
      <c r="BH74" s="115">
        <f t="shared" si="23"/>
        <v>1293.4369440753449</v>
      </c>
      <c r="BI74" s="115">
        <f t="shared" si="23"/>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4">+C14</f>
        <v>1.4999999999999999E-2</v>
      </c>
      <c r="D76" s="95">
        <f t="shared" si="24"/>
        <v>1.4999999999999999E-2</v>
      </c>
      <c r="E76" s="95">
        <f t="shared" si="24"/>
        <v>1.4999999999999999E-2</v>
      </c>
      <c r="F76" s="95">
        <f t="shared" si="24"/>
        <v>1.4999999999999999E-2</v>
      </c>
      <c r="G76" s="95">
        <f t="shared" si="24"/>
        <v>1.4999999999999999E-2</v>
      </c>
      <c r="H76" s="95">
        <f t="shared" si="24"/>
        <v>1.4999999999999999E-2</v>
      </c>
      <c r="I76" s="95">
        <f t="shared" si="24"/>
        <v>1.4999999999999999E-2</v>
      </c>
      <c r="J76" s="95">
        <f t="shared" si="24"/>
        <v>1.4999999999999999E-2</v>
      </c>
      <c r="K76" s="95">
        <f t="shared" si="24"/>
        <v>1.4999999999999999E-2</v>
      </c>
      <c r="L76" s="95">
        <f t="shared" si="24"/>
        <v>1.4999999999999999E-2</v>
      </c>
      <c r="M76" s="95">
        <f t="shared" si="24"/>
        <v>1.4999999999999999E-2</v>
      </c>
      <c r="N76" s="95">
        <f t="shared" si="24"/>
        <v>1.4999999999999999E-2</v>
      </c>
      <c r="O76" s="95">
        <f t="shared" si="24"/>
        <v>1.4999999999999999E-2</v>
      </c>
      <c r="P76" s="95">
        <f t="shared" si="24"/>
        <v>1.4999999999999999E-2</v>
      </c>
      <c r="Q76" s="95">
        <f t="shared" si="24"/>
        <v>1.4999999999999999E-2</v>
      </c>
      <c r="R76" s="95">
        <f t="shared" si="24"/>
        <v>1.4999999999999999E-2</v>
      </c>
      <c r="S76" s="95">
        <f t="shared" si="24"/>
        <v>1.4999999999999999E-2</v>
      </c>
      <c r="T76" s="95">
        <f t="shared" si="24"/>
        <v>1.4999999999999999E-2</v>
      </c>
      <c r="U76" s="95">
        <f t="shared" si="24"/>
        <v>1.4999999999999999E-2</v>
      </c>
      <c r="V76" s="95">
        <f t="shared" si="24"/>
        <v>1.4999999999999999E-2</v>
      </c>
      <c r="W76" s="95">
        <f t="shared" si="24"/>
        <v>1.4999999999999999E-2</v>
      </c>
      <c r="X76" s="95">
        <f t="shared" si="24"/>
        <v>1.4999999999999999E-2</v>
      </c>
      <c r="Y76" s="95">
        <f t="shared" si="24"/>
        <v>1.4999999999999999E-2</v>
      </c>
      <c r="Z76" s="95">
        <f t="shared" si="24"/>
        <v>1.4999999999999999E-2</v>
      </c>
      <c r="AA76" s="95">
        <f t="shared" si="24"/>
        <v>1.4999999999999999E-2</v>
      </c>
      <c r="AB76" s="95">
        <f t="shared" si="24"/>
        <v>1.4999999999999999E-2</v>
      </c>
      <c r="AC76" s="95">
        <f t="shared" si="24"/>
        <v>1.4999999999999999E-2</v>
      </c>
      <c r="AD76" s="95">
        <f t="shared" si="24"/>
        <v>1.4999999999999999E-2</v>
      </c>
      <c r="AE76" s="95">
        <f t="shared" si="24"/>
        <v>1.4999999999999999E-2</v>
      </c>
      <c r="AF76" s="95">
        <f t="shared" si="24"/>
        <v>1.4999999999999999E-2</v>
      </c>
      <c r="AG76" s="95">
        <f t="shared" si="24"/>
        <v>1.4999999999999999E-2</v>
      </c>
      <c r="AH76" s="95">
        <f t="shared" si="24"/>
        <v>1.4999999999999999E-2</v>
      </c>
      <c r="AI76" s="95">
        <f t="shared" si="24"/>
        <v>1.4999999999999999E-2</v>
      </c>
      <c r="AJ76" s="95">
        <f t="shared" si="24"/>
        <v>1.4999999999999999E-2</v>
      </c>
      <c r="AK76" s="95">
        <f t="shared" si="24"/>
        <v>1.4999999999999999E-2</v>
      </c>
      <c r="AL76" s="95">
        <f t="shared" si="24"/>
        <v>1.4999999999999999E-2</v>
      </c>
      <c r="AM76" s="95">
        <f t="shared" si="24"/>
        <v>1.4999999999999999E-2</v>
      </c>
      <c r="AN76" s="95">
        <f t="shared" si="24"/>
        <v>1.4999999999999999E-2</v>
      </c>
      <c r="AO76" s="95">
        <f t="shared" si="24"/>
        <v>1.4999999999999999E-2</v>
      </c>
      <c r="AP76" s="95">
        <f t="shared" si="24"/>
        <v>1.4999999999999999E-2</v>
      </c>
      <c r="AQ76" s="95">
        <f t="shared" si="24"/>
        <v>1.4999999999999999E-2</v>
      </c>
      <c r="AR76" s="95">
        <f t="shared" si="24"/>
        <v>1.4999999999999999E-2</v>
      </c>
      <c r="AS76" s="95">
        <f t="shared" si="24"/>
        <v>1.4999999999999999E-2</v>
      </c>
      <c r="AT76" s="95">
        <f t="shared" si="24"/>
        <v>1.4999999999999999E-2</v>
      </c>
      <c r="AU76" s="95">
        <f t="shared" si="24"/>
        <v>1.4999999999999999E-2</v>
      </c>
      <c r="AV76" s="95">
        <f t="shared" si="24"/>
        <v>1.4999999999999999E-2</v>
      </c>
      <c r="AW76" s="95">
        <f t="shared" si="24"/>
        <v>1.4999999999999999E-2</v>
      </c>
      <c r="AX76" s="95">
        <f t="shared" si="24"/>
        <v>1.4999999999999999E-2</v>
      </c>
      <c r="AY76" s="95">
        <f t="shared" si="24"/>
        <v>1.4999999999999999E-2</v>
      </c>
      <c r="AZ76" s="95">
        <f t="shared" si="24"/>
        <v>1.4999999999999999E-2</v>
      </c>
      <c r="BA76" s="95">
        <f t="shared" si="24"/>
        <v>1.4999999999999999E-2</v>
      </c>
      <c r="BB76" s="95">
        <f t="shared" si="24"/>
        <v>1.4999999999999999E-2</v>
      </c>
      <c r="BC76" s="95">
        <f t="shared" si="24"/>
        <v>1.4999999999999999E-2</v>
      </c>
      <c r="BD76" s="95">
        <f t="shared" si="24"/>
        <v>1.4999999999999999E-2</v>
      </c>
      <c r="BE76" s="95">
        <f t="shared" si="24"/>
        <v>1.4999999999999999E-2</v>
      </c>
      <c r="BF76" s="95">
        <f t="shared" si="24"/>
        <v>1.4999999999999999E-2</v>
      </c>
      <c r="BG76" s="95">
        <f t="shared" si="24"/>
        <v>1.4999999999999999E-2</v>
      </c>
      <c r="BH76" s="95">
        <f t="shared" si="24"/>
        <v>1.4999999999999999E-2</v>
      </c>
      <c r="BI76" s="95">
        <f t="shared" si="24"/>
        <v>1.4999999999999999E-2</v>
      </c>
    </row>
    <row r="77" spans="1:66" s="102" customFormat="1" ht="18" customHeight="1">
      <c r="A77" s="100" t="s">
        <v>71</v>
      </c>
      <c r="B77" s="94">
        <f t="shared" ref="B77:BI77" si="25">+$B$7*B61/B74</f>
        <v>0.16776547311154627</v>
      </c>
      <c r="C77" s="95">
        <f t="shared" si="25"/>
        <v>0.15925312029111879</v>
      </c>
      <c r="D77" s="95">
        <f t="shared" si="25"/>
        <v>0.14405064982604951</v>
      </c>
      <c r="E77" s="95">
        <f t="shared" si="25"/>
        <v>0.13589687187368776</v>
      </c>
      <c r="F77" s="95">
        <f t="shared" si="25"/>
        <v>0.13074474576292228</v>
      </c>
      <c r="G77" s="95">
        <f t="shared" si="25"/>
        <v>0.12644230152517835</v>
      </c>
      <c r="H77" s="95">
        <f t="shared" si="25"/>
        <v>0.12279745664985058</v>
      </c>
      <c r="I77" s="95">
        <f t="shared" si="25"/>
        <v>0.11991622012664421</v>
      </c>
      <c r="J77" s="95">
        <f t="shared" si="25"/>
        <v>0.11747185192075325</v>
      </c>
      <c r="K77" s="95">
        <f t="shared" si="25"/>
        <v>0.11529682795785459</v>
      </c>
      <c r="L77" s="95">
        <f t="shared" si="25"/>
        <v>0.11325833700829289</v>
      </c>
      <c r="M77" s="95">
        <f t="shared" si="25"/>
        <v>0.11166481665405099</v>
      </c>
      <c r="N77" s="95">
        <f t="shared" si="25"/>
        <v>0.10834314682603774</v>
      </c>
      <c r="O77" s="95">
        <f t="shared" si="25"/>
        <v>0.10657299038744651</v>
      </c>
      <c r="P77" s="95">
        <f t="shared" si="25"/>
        <v>0.10561755211721485</v>
      </c>
      <c r="Q77" s="95">
        <f t="shared" si="25"/>
        <v>0.10511799788194427</v>
      </c>
      <c r="R77" s="95">
        <f t="shared" si="25"/>
        <v>0.10489274357636458</v>
      </c>
      <c r="S77" s="95">
        <f t="shared" si="25"/>
        <v>0.10484667458864802</v>
      </c>
      <c r="T77" s="95">
        <f t="shared" si="25"/>
        <v>0.10492824948073144</v>
      </c>
      <c r="U77" s="95">
        <f t="shared" si="25"/>
        <v>0.10510836759531461</v>
      </c>
      <c r="V77" s="95">
        <f t="shared" si="25"/>
        <v>0.10543903268509115</v>
      </c>
      <c r="W77" s="95">
        <f t="shared" si="25"/>
        <v>0.10587741243101847</v>
      </c>
      <c r="X77" s="95">
        <f t="shared" si="25"/>
        <v>0.10632991145609431</v>
      </c>
      <c r="Y77" s="95">
        <f t="shared" si="25"/>
        <v>0.10681475097992239</v>
      </c>
      <c r="Z77" s="95">
        <f t="shared" si="25"/>
        <v>0.10733967629695432</v>
      </c>
      <c r="AA77" s="95">
        <f t="shared" si="25"/>
        <v>0.10790660498167143</v>
      </c>
      <c r="AB77" s="95">
        <f t="shared" si="25"/>
        <v>0.10851040770394364</v>
      </c>
      <c r="AC77" s="95">
        <f t="shared" si="25"/>
        <v>0.10913081704433326</v>
      </c>
      <c r="AD77" s="95">
        <f t="shared" si="25"/>
        <v>0.10962188276784417</v>
      </c>
      <c r="AE77" s="95">
        <f t="shared" si="25"/>
        <v>0.1100078349762993</v>
      </c>
      <c r="AF77" s="95">
        <f t="shared" si="25"/>
        <v>0.11007767628869596</v>
      </c>
      <c r="AG77" s="95">
        <f t="shared" si="25"/>
        <v>0.10997323263691296</v>
      </c>
      <c r="AH77" s="95">
        <f t="shared" si="25"/>
        <v>0.11001792712931766</v>
      </c>
      <c r="AI77" s="95">
        <f t="shared" si="25"/>
        <v>0.11014689138651831</v>
      </c>
      <c r="AJ77" s="95">
        <f t="shared" si="25"/>
        <v>0.11033051973708297</v>
      </c>
      <c r="AK77" s="95">
        <f t="shared" si="25"/>
        <v>0.11055467313091927</v>
      </c>
      <c r="AL77" s="95">
        <f t="shared" si="25"/>
        <v>0.11081237298366582</v>
      </c>
      <c r="AM77" s="95">
        <f t="shared" si="25"/>
        <v>0.11109983316228079</v>
      </c>
      <c r="AN77" s="95">
        <f t="shared" si="25"/>
        <v>0.11141462179933807</v>
      </c>
      <c r="AO77" s="95">
        <f t="shared" si="25"/>
        <v>0.11175485412943827</v>
      </c>
      <c r="AP77" s="95">
        <f t="shared" si="25"/>
        <v>0.11211886862304796</v>
      </c>
      <c r="AQ77" s="95">
        <f t="shared" si="25"/>
        <v>0.11250511828177349</v>
      </c>
      <c r="AR77" s="95">
        <f t="shared" si="25"/>
        <v>0.11291214955134717</v>
      </c>
      <c r="AS77" s="95">
        <f t="shared" si="25"/>
        <v>0.11333861083584917</v>
      </c>
      <c r="AT77" s="95">
        <f t="shared" si="25"/>
        <v>0.11378326613164369</v>
      </c>
      <c r="AU77" s="95">
        <f t="shared" si="25"/>
        <v>0.11424500487989074</v>
      </c>
      <c r="AV77" s="95">
        <f t="shared" si="25"/>
        <v>0.11472284595188127</v>
      </c>
      <c r="AW77" s="95">
        <f t="shared" si="25"/>
        <v>0.11521593634946493</v>
      </c>
      <c r="AX77" s="95">
        <f t="shared" si="25"/>
        <v>0.11572354600055836</v>
      </c>
      <c r="AY77" s="95">
        <f t="shared" si="25"/>
        <v>0.1162450600509929</v>
      </c>
      <c r="AZ77" s="95">
        <f t="shared" si="25"/>
        <v>0.11677996980424987</v>
      </c>
      <c r="BA77" s="95">
        <f t="shared" si="25"/>
        <v>0.11732786315929195</v>
      </c>
      <c r="BB77" s="95">
        <f t="shared" si="25"/>
        <v>0.11788841512825163</v>
      </c>
      <c r="BC77" s="95">
        <f t="shared" si="25"/>
        <v>0.11846137880426617</v>
      </c>
      <c r="BD77" s="95">
        <f t="shared" si="25"/>
        <v>0.11904657699441407</v>
      </c>
      <c r="BE77" s="95">
        <f t="shared" si="25"/>
        <v>0.11964389462413011</v>
      </c>
      <c r="BF77" s="95">
        <f t="shared" si="25"/>
        <v>0.12025327194678138</v>
      </c>
      <c r="BG77" s="95">
        <f t="shared" si="25"/>
        <v>0.12087469854560125</v>
      </c>
      <c r="BH77" s="95">
        <f t="shared" si="25"/>
        <v>0.12150820808718434</v>
      </c>
      <c r="BI77" s="95">
        <f t="shared" si="25"/>
        <v>0.1221538737704219</v>
      </c>
    </row>
    <row r="78" spans="1:66" s="102" customFormat="1" ht="18" customHeight="1">
      <c r="A78" s="100" t="s">
        <v>72</v>
      </c>
      <c r="B78" s="94">
        <f t="shared" ref="B78:BI78" si="26">+$B$7*B61/B74*(1-(1-$B$8)^10)/$B$8/10</f>
        <v>0.10926926964437378</v>
      </c>
      <c r="C78" s="95">
        <f t="shared" si="26"/>
        <v>0.10372499072695381</v>
      </c>
      <c r="D78" s="95">
        <f t="shared" si="26"/>
        <v>9.3823293949311187E-2</v>
      </c>
      <c r="E78" s="95">
        <f t="shared" si="26"/>
        <v>8.8512562574300735E-2</v>
      </c>
      <c r="F78" s="95">
        <f t="shared" si="26"/>
        <v>8.5156871759035427E-2</v>
      </c>
      <c r="G78" s="95">
        <f t="shared" si="26"/>
        <v>8.2354597066725294E-2</v>
      </c>
      <c r="H78" s="95">
        <f t="shared" si="26"/>
        <v>7.9980631016933285E-2</v>
      </c>
      <c r="I78" s="95">
        <f t="shared" si="26"/>
        <v>7.8104019550197662E-2</v>
      </c>
      <c r="J78" s="95">
        <f t="shared" si="26"/>
        <v>7.6511949837366783E-2</v>
      </c>
      <c r="K78" s="95">
        <f t="shared" si="26"/>
        <v>7.5095309837031748E-2</v>
      </c>
      <c r="L78" s="95">
        <f t="shared" si="26"/>
        <v>7.3767596731921209E-2</v>
      </c>
      <c r="M78" s="95">
        <f t="shared" si="26"/>
        <v>7.272970256906397E-2</v>
      </c>
      <c r="N78" s="95">
        <f t="shared" si="26"/>
        <v>7.0566227395209624E-2</v>
      </c>
      <c r="O78" s="95">
        <f t="shared" si="26"/>
        <v>6.9413286342359354E-2</v>
      </c>
      <c r="P78" s="95">
        <f t="shared" si="26"/>
        <v>6.8790988797803904E-2</v>
      </c>
      <c r="Q78" s="95">
        <f t="shared" si="26"/>
        <v>6.8465618354032823E-2</v>
      </c>
      <c r="R78" s="95">
        <f t="shared" si="26"/>
        <v>6.8318905368348462E-2</v>
      </c>
      <c r="S78" s="95">
        <f t="shared" si="26"/>
        <v>6.8288899643405898E-2</v>
      </c>
      <c r="T78" s="95">
        <f t="shared" si="26"/>
        <v>6.8342031129366348E-2</v>
      </c>
      <c r="U78" s="95">
        <f t="shared" si="26"/>
        <v>6.8459345940722907E-2</v>
      </c>
      <c r="V78" s="95">
        <f t="shared" si="26"/>
        <v>6.8674715242800638E-2</v>
      </c>
      <c r="W78" s="95">
        <f t="shared" si="26"/>
        <v>6.8960241422746593E-2</v>
      </c>
      <c r="X78" s="95">
        <f t="shared" si="26"/>
        <v>6.9254963793612206E-2</v>
      </c>
      <c r="Y78" s="95">
        <f t="shared" si="26"/>
        <v>6.9570750228573092E-2</v>
      </c>
      <c r="Z78" s="95">
        <f t="shared" si="26"/>
        <v>6.9912645404893309E-2</v>
      </c>
      <c r="AA78" s="95">
        <f t="shared" si="26"/>
        <v>7.0281898280175309E-2</v>
      </c>
      <c r="AB78" s="95">
        <f t="shared" si="26"/>
        <v>7.0675168011117534E-2</v>
      </c>
      <c r="AC78" s="95">
        <f t="shared" si="26"/>
        <v>7.1079253990476626E-2</v>
      </c>
      <c r="AD78" s="95">
        <f t="shared" si="26"/>
        <v>7.1399095683527175E-2</v>
      </c>
      <c r="AE78" s="95">
        <f t="shared" si="26"/>
        <v>7.1650474677985021E-2</v>
      </c>
      <c r="AF78" s="95">
        <f t="shared" si="26"/>
        <v>7.1695963830520681E-2</v>
      </c>
      <c r="AG78" s="95">
        <f t="shared" si="26"/>
        <v>7.1627937428319716E-2</v>
      </c>
      <c r="AH78" s="95">
        <f t="shared" si="26"/>
        <v>7.1657047914831684E-2</v>
      </c>
      <c r="AI78" s="95">
        <f t="shared" si="26"/>
        <v>7.1741045116002961E-2</v>
      </c>
      <c r="AJ78" s="95">
        <f t="shared" si="26"/>
        <v>7.1860646219734592E-2</v>
      </c>
      <c r="AK78" s="95">
        <f t="shared" si="26"/>
        <v>7.2006642157864925E-2</v>
      </c>
      <c r="AL78" s="95">
        <f t="shared" si="26"/>
        <v>7.2174487627941819E-2</v>
      </c>
      <c r="AM78" s="95">
        <f t="shared" si="26"/>
        <v>7.2361716639886456E-2</v>
      </c>
      <c r="AN78" s="95">
        <f t="shared" si="26"/>
        <v>7.2566745266013394E-2</v>
      </c>
      <c r="AO78" s="95">
        <f t="shared" si="26"/>
        <v>7.2788345917982666E-2</v>
      </c>
      <c r="AP78" s="95">
        <f t="shared" si="26"/>
        <v>7.3025436405786737E-2</v>
      </c>
      <c r="AQ78" s="95">
        <f t="shared" si="26"/>
        <v>7.32770091360187E-2</v>
      </c>
      <c r="AR78" s="95">
        <f t="shared" si="26"/>
        <v>7.3542117377445509E-2</v>
      </c>
      <c r="AS78" s="95">
        <f t="shared" si="26"/>
        <v>7.3819880806504312E-2</v>
      </c>
      <c r="AT78" s="95">
        <f t="shared" si="26"/>
        <v>7.4109494387378988E-2</v>
      </c>
      <c r="AU78" s="95">
        <f t="shared" si="26"/>
        <v>7.4410234789153512E-2</v>
      </c>
      <c r="AV78" s="95">
        <f t="shared" si="26"/>
        <v>7.4721462981546694E-2</v>
      </c>
      <c r="AW78" s="95">
        <f t="shared" si="26"/>
        <v>7.504262338847259E-2</v>
      </c>
      <c r="AX78" s="95">
        <f t="shared" si="26"/>
        <v>7.5373240498243038E-2</v>
      </c>
      <c r="AY78" s="95">
        <f t="shared" si="26"/>
        <v>7.5712913843081847E-2</v>
      </c>
      <c r="AZ78" s="95">
        <f t="shared" si="26"/>
        <v>7.6061312097978909E-2</v>
      </c>
      <c r="BA78" s="95">
        <f t="shared" si="26"/>
        <v>7.6418166852643757E-2</v>
      </c>
      <c r="BB78" s="95">
        <f t="shared" si="26"/>
        <v>7.6783266435471592E-2</v>
      </c>
      <c r="BC78" s="95">
        <f t="shared" si="26"/>
        <v>7.7156450030699403E-2</v>
      </c>
      <c r="BD78" s="95">
        <f t="shared" si="26"/>
        <v>7.7537602228757191E-2</v>
      </c>
      <c r="BE78" s="95">
        <f t="shared" si="26"/>
        <v>7.7926648079099631E-2</v>
      </c>
      <c r="BF78" s="95">
        <f t="shared" si="26"/>
        <v>7.8323548667456527E-2</v>
      </c>
      <c r="BG78" s="95">
        <f t="shared" si="26"/>
        <v>7.8728297209163245E-2</v>
      </c>
      <c r="BH78" s="95">
        <f t="shared" si="26"/>
        <v>7.9140915631998682E-2</v>
      </c>
      <c r="BI78" s="95">
        <f t="shared" si="26"/>
        <v>7.9561451611978876E-2</v>
      </c>
    </row>
    <row r="79" spans="1:66" s="102" customFormat="1" ht="18" customHeight="1">
      <c r="A79" s="100" t="s">
        <v>70</v>
      </c>
      <c r="B79" s="94">
        <f>+C134</f>
        <v>3.8591931719980987E-2</v>
      </c>
      <c r="C79" s="95">
        <f t="shared" ref="C79:BI79" si="27">+D134</f>
        <v>4.8906361911903895E-2</v>
      </c>
      <c r="D79" s="95">
        <f t="shared" si="27"/>
        <v>4.3566454922914666E-2</v>
      </c>
      <c r="E79" s="95">
        <f t="shared" si="27"/>
        <v>4.0184528672093212E-2</v>
      </c>
      <c r="F79" s="95">
        <f t="shared" si="27"/>
        <v>3.7732544600284745E-2</v>
      </c>
      <c r="G79" s="95">
        <f t="shared" si="27"/>
        <v>3.5593269703010133E-2</v>
      </c>
      <c r="H79" s="95">
        <f t="shared" si="27"/>
        <v>3.3740678099774435E-2</v>
      </c>
      <c r="I79" s="95">
        <f t="shared" si="27"/>
        <v>3.2188690713945034E-2</v>
      </c>
      <c r="J79" s="95">
        <f t="shared" si="27"/>
        <v>2.9944253898602557E-2</v>
      </c>
      <c r="K79" s="95">
        <f t="shared" si="27"/>
        <v>2.8976455861562389E-2</v>
      </c>
      <c r="L79" s="95">
        <f t="shared" si="27"/>
        <v>2.6961697603270274E-2</v>
      </c>
      <c r="M79" s="95">
        <f t="shared" si="27"/>
        <v>2.9035179410762391E-2</v>
      </c>
      <c r="N79" s="95">
        <f t="shared" si="27"/>
        <v>2.7326923340505571E-2</v>
      </c>
      <c r="O79" s="95">
        <f t="shared" si="27"/>
        <v>2.6114405653144601E-2</v>
      </c>
      <c r="P79" s="95">
        <f t="shared" si="27"/>
        <v>2.5180804261282663E-2</v>
      </c>
      <c r="Q79" s="95">
        <f t="shared" si="27"/>
        <v>2.4418235734856575E-2</v>
      </c>
      <c r="R79" s="95">
        <f t="shared" si="27"/>
        <v>2.3769529494793273E-2</v>
      </c>
      <c r="S79" s="95">
        <f t="shared" si="27"/>
        <v>2.3203057898185664E-2</v>
      </c>
      <c r="T79" s="95">
        <f t="shared" si="27"/>
        <v>2.270045042925406E-2</v>
      </c>
      <c r="U79" s="95">
        <f t="shared" si="27"/>
        <v>2.2206645034523742E-2</v>
      </c>
      <c r="V79" s="95">
        <f t="shared" si="27"/>
        <v>2.1775716592140837E-2</v>
      </c>
      <c r="W79" s="95">
        <f t="shared" si="27"/>
        <v>2.1436079233964289E-2</v>
      </c>
      <c r="X79" s="95">
        <f t="shared" si="27"/>
        <v>2.1117443385998858E-2</v>
      </c>
      <c r="Y79" s="95">
        <f t="shared" si="27"/>
        <v>2.0824767403590405E-2</v>
      </c>
      <c r="Z79" s="95">
        <f t="shared" si="27"/>
        <v>2.0571365477650261E-2</v>
      </c>
      <c r="AA79" s="95">
        <f t="shared" si="27"/>
        <v>2.0393395822996485E-2</v>
      </c>
      <c r="AB79" s="95">
        <f t="shared" si="27"/>
        <v>2.0648993142532435E-2</v>
      </c>
      <c r="AC79" s="95">
        <f t="shared" si="27"/>
        <v>2.0695706166668826E-2</v>
      </c>
      <c r="AD79" s="95">
        <f t="shared" si="27"/>
        <v>2.0685701386883748E-2</v>
      </c>
      <c r="AE79" s="95">
        <f t="shared" si="27"/>
        <v>2.0775087892600519E-2</v>
      </c>
      <c r="AF79" s="95">
        <f t="shared" si="27"/>
        <v>2.07734316924022E-2</v>
      </c>
      <c r="AG79" s="95">
        <f t="shared" si="27"/>
        <v>2.0576855060354893E-2</v>
      </c>
      <c r="AH79" s="95">
        <f t="shared" si="27"/>
        <v>2.0413760232874667E-2</v>
      </c>
      <c r="AI79" s="95">
        <f t="shared" si="27"/>
        <v>2.0271937720402144E-2</v>
      </c>
      <c r="AJ79" s="95">
        <f t="shared" si="27"/>
        <v>2.0144598021185622E-2</v>
      </c>
      <c r="AK79" s="95">
        <f t="shared" si="27"/>
        <v>2.0028649902308571E-2</v>
      </c>
      <c r="AL79" s="95">
        <f t="shared" si="27"/>
        <v>1.992260310032834E-2</v>
      </c>
      <c r="AM79" s="95">
        <f t="shared" si="27"/>
        <v>1.9825595398090368E-2</v>
      </c>
      <c r="AN79" s="95">
        <f t="shared" si="27"/>
        <v>1.9736972328770364E-2</v>
      </c>
      <c r="AO79" s="95">
        <f t="shared" si="27"/>
        <v>1.965612470382383E-2</v>
      </c>
      <c r="AP79" s="95">
        <f t="shared" si="27"/>
        <v>1.9582440104312981E-2</v>
      </c>
      <c r="AQ79" s="95">
        <f t="shared" si="27"/>
        <v>1.9515300123119861E-2</v>
      </c>
      <c r="AR79" s="95">
        <f t="shared" si="27"/>
        <v>1.9454092433664805E-2</v>
      </c>
      <c r="AS79" s="95">
        <f t="shared" si="27"/>
        <v>1.9398224700006184E-2</v>
      </c>
      <c r="AT79" s="95">
        <f t="shared" si="27"/>
        <v>1.934713565939683E-2</v>
      </c>
      <c r="AU79" s="95">
        <f t="shared" si="27"/>
        <v>1.9300302338275177E-2</v>
      </c>
      <c r="AV79" s="95">
        <f t="shared" si="27"/>
        <v>1.9257243779802646E-2</v>
      </c>
      <c r="AW79" s="95">
        <f t="shared" si="27"/>
        <v>1.9217522082202176E-2</v>
      </c>
      <c r="AX79" s="95">
        <f t="shared" si="27"/>
        <v>1.9180741555337777E-2</v>
      </c>
      <c r="AY79" s="95">
        <f t="shared" si="27"/>
        <v>1.9146546667060393E-2</v>
      </c>
      <c r="AZ79" s="95">
        <f t="shared" si="27"/>
        <v>1.911461928728686E-2</v>
      </c>
      <c r="BA79" s="95">
        <f t="shared" si="27"/>
        <v>1.9084675591329203E-2</v>
      </c>
      <c r="BB79" s="95">
        <f t="shared" si="27"/>
        <v>1.9056462867555135E-2</v>
      </c>
      <c r="BC79" s="95">
        <f t="shared" si="27"/>
        <v>1.9029756387578534E-2</v>
      </c>
      <c r="BD79" s="95">
        <f t="shared" si="27"/>
        <v>1.900435643513787E-2</v>
      </c>
      <c r="BE79" s="95">
        <f t="shared" si="27"/>
        <v>1.8980085546810299E-2</v>
      </c>
      <c r="BF79" s="95">
        <f t="shared" si="27"/>
        <v>1.8956785988878844E-2</v>
      </c>
      <c r="BG79" s="95">
        <f t="shared" si="27"/>
        <v>1.8934317475841622E-2</v>
      </c>
      <c r="BH79" s="95">
        <f t="shared" si="27"/>
        <v>1.4999999999999902E-2</v>
      </c>
      <c r="BI79" s="95">
        <f t="shared" si="27"/>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28">C68-C73</f>
        <v>13.078112174021548</v>
      </c>
      <c r="D84" s="396">
        <f>D68-D73</f>
        <v>16.669544870156642</v>
      </c>
      <c r="E84" s="396">
        <f>E68-E73</f>
        <v>20.25263415866236</v>
      </c>
      <c r="F84" s="396">
        <f t="shared" si="28"/>
        <v>23.847305616846434</v>
      </c>
      <c r="G84" s="396">
        <f t="shared" si="28"/>
        <v>27.216643379929945</v>
      </c>
      <c r="H84" s="396">
        <f t="shared" si="28"/>
        <v>30.383947011687891</v>
      </c>
      <c r="I84" s="396">
        <f t="shared" si="28"/>
        <v>33.517354312490738</v>
      </c>
      <c r="J84" s="396">
        <f>J68-J73</f>
        <v>36.605404025799508</v>
      </c>
      <c r="K84" s="396">
        <f t="shared" si="28"/>
        <v>39.401990612409669</v>
      </c>
      <c r="L84" s="396">
        <f>L68-L73</f>
        <v>42.746146409614937</v>
      </c>
      <c r="M84" s="396">
        <f t="shared" si="28"/>
        <v>46.422538608314291</v>
      </c>
      <c r="N84" s="396">
        <f t="shared" si="28"/>
        <v>51.097616627811419</v>
      </c>
      <c r="O84" s="396">
        <f t="shared" si="28"/>
        <v>55.623979039777268</v>
      </c>
      <c r="P84" s="396">
        <f t="shared" si="28"/>
        <v>60.076445256023632</v>
      </c>
      <c r="Q84" s="396">
        <f t="shared" si="28"/>
        <v>64.492756889414196</v>
      </c>
      <c r="R84" s="396">
        <f t="shared" si="28"/>
        <v>68.891116588427877</v>
      </c>
      <c r="S84" s="396">
        <f t="shared" si="28"/>
        <v>73.279331179901007</v>
      </c>
      <c r="T84" s="396">
        <f t="shared" si="28"/>
        <v>77.659985049855422</v>
      </c>
      <c r="U84" s="396">
        <f t="shared" si="28"/>
        <v>82.033371417158861</v>
      </c>
      <c r="V84" s="396">
        <f t="shared" si="28"/>
        <v>86.455726773456419</v>
      </c>
      <c r="W84" s="396">
        <f t="shared" si="28"/>
        <v>90.946170370572318</v>
      </c>
      <c r="X84" s="396">
        <f t="shared" si="28"/>
        <v>95.458039878322779</v>
      </c>
      <c r="Y84" s="396">
        <f t="shared" si="28"/>
        <v>99.985559951385213</v>
      </c>
      <c r="Z84" s="396">
        <f t="shared" si="28"/>
        <v>104.52786397512035</v>
      </c>
      <c r="AA84" s="396">
        <f t="shared" si="28"/>
        <v>109.09581026869645</v>
      </c>
      <c r="AB84" s="396">
        <f t="shared" si="28"/>
        <v>113.73107286304048</v>
      </c>
      <c r="AC84" s="396">
        <f t="shared" si="28"/>
        <v>118.76141103876606</v>
      </c>
      <c r="AD84" s="396">
        <f t="shared" si="28"/>
        <v>124.05208574017922</v>
      </c>
      <c r="AE84" s="396">
        <f t="shared" si="28"/>
        <v>129.56998627073122</v>
      </c>
      <c r="AF84" s="396">
        <f t="shared" si="28"/>
        <v>134.98787381600869</v>
      </c>
      <c r="AG84" s="396">
        <f t="shared" si="28"/>
        <v>140.18994359185965</v>
      </c>
      <c r="AH84" s="396">
        <f t="shared" si="28"/>
        <v>145.40567149205432</v>
      </c>
      <c r="AI84" s="396">
        <f t="shared" si="28"/>
        <v>150.65484656034573</v>
      </c>
      <c r="AJ84" s="396">
        <f t="shared" si="28"/>
        <v>155.94894352306827</v>
      </c>
      <c r="AK84" s="396">
        <f t="shared" si="28"/>
        <v>161.29480626336618</v>
      </c>
      <c r="AL84" s="396">
        <f t="shared" si="28"/>
        <v>166.69755718566086</v>
      </c>
      <c r="AM84" s="396">
        <f t="shared" si="28"/>
        <v>172.16190687555405</v>
      </c>
      <c r="AN84" s="396">
        <f t="shared" si="28"/>
        <v>177.69266465877962</v>
      </c>
      <c r="AO84" s="396">
        <f t="shared" si="28"/>
        <v>183.29487536851587</v>
      </c>
      <c r="AP84" s="396">
        <f t="shared" si="28"/>
        <v>188.97379707192309</v>
      </c>
      <c r="AQ84" s="396">
        <f t="shared" si="28"/>
        <v>194.73482394435172</v>
      </c>
      <c r="AR84" s="396">
        <f t="shared" si="28"/>
        <v>200.58340164739892</v>
      </c>
      <c r="AS84" s="396">
        <f t="shared" si="28"/>
        <v>206.52495422308107</v>
      </c>
      <c r="AT84" s="396">
        <f t="shared" si="28"/>
        <v>212.56482802292913</v>
      </c>
      <c r="AU84" s="396">
        <f t="shared" si="28"/>
        <v>218.70825225549521</v>
      </c>
      <c r="AV84" s="396">
        <f t="shared" si="28"/>
        <v>224.96031351578526</v>
      </c>
      <c r="AW84" s="396">
        <f t="shared" si="28"/>
        <v>231.32594116997961</v>
      </c>
      <c r="AX84" s="396">
        <f t="shared" si="28"/>
        <v>237.80990071000457</v>
      </c>
      <c r="AY84" s="396">
        <f t="shared" si="28"/>
        <v>244.41679268253927</v>
      </c>
      <c r="AZ84" s="396">
        <f t="shared" si="28"/>
        <v>251.15105531706763</v>
      </c>
      <c r="BA84" s="396">
        <f t="shared" si="28"/>
        <v>258.0169694396061</v>
      </c>
      <c r="BB84" s="396">
        <f t="shared" si="28"/>
        <v>265.01866463666835</v>
      </c>
      <c r="BC84" s="396">
        <f t="shared" si="28"/>
        <v>272.16012592901745</v>
      </c>
      <c r="BD84" s="396">
        <f t="shared" si="28"/>
        <v>279.44520043817238</v>
      </c>
      <c r="BE84" s="396">
        <f t="shared" si="28"/>
        <v>286.8776036942748</v>
      </c>
      <c r="BF84" s="396">
        <f t="shared" si="28"/>
        <v>294.46092535465101</v>
      </c>
      <c r="BG84" s="396">
        <f t="shared" si="28"/>
        <v>302.19863418908898</v>
      </c>
      <c r="BH84" s="396">
        <f t="shared" si="28"/>
        <v>310.09408224912306</v>
      </c>
      <c r="BI84" s="396">
        <f>+BH84</f>
        <v>310.09408224912306</v>
      </c>
    </row>
    <row r="85" spans="1:66" s="396" customFormat="1" ht="18" customHeight="1">
      <c r="A85" s="426" t="s">
        <v>970</v>
      </c>
      <c r="B85" s="398">
        <f>+C85/C84*B84</f>
        <v>0.62068366614341464</v>
      </c>
      <c r="C85" s="398">
        <f>+(C74-B74)/10</f>
        <v>0.75556099746625516</v>
      </c>
      <c r="D85" s="398">
        <f t="shared" ref="D85:BI85" si="29">+(D74-C74)/10</f>
        <v>1.249718927586537</v>
      </c>
      <c r="E85" s="398">
        <f t="shared" si="29"/>
        <v>1.2455085413197302</v>
      </c>
      <c r="F85" s="398">
        <f t="shared" si="29"/>
        <v>1.2536308056741035</v>
      </c>
      <c r="G85" s="398">
        <f t="shared" si="29"/>
        <v>1.2560165758830195</v>
      </c>
      <c r="H85" s="398">
        <f t="shared" si="29"/>
        <v>1.2570148575450488</v>
      </c>
      <c r="I85" s="398">
        <f t="shared" si="29"/>
        <v>1.2716867317889879</v>
      </c>
      <c r="J85" s="398">
        <f t="shared" si="29"/>
        <v>1.2932815777361157</v>
      </c>
      <c r="K85" s="398">
        <f t="shared" si="29"/>
        <v>1.3168729825467338</v>
      </c>
      <c r="L85" s="398">
        <f t="shared" si="29"/>
        <v>1.5546178887356574</v>
      </c>
      <c r="M85" s="398">
        <f t="shared" si="29"/>
        <v>1.7847422724224231</v>
      </c>
      <c r="N85" s="398">
        <f t="shared" si="29"/>
        <v>2.3275382289561035</v>
      </c>
      <c r="O85" s="398">
        <f t="shared" si="29"/>
        <v>2.1327593252285455</v>
      </c>
      <c r="P85" s="398">
        <f t="shared" si="29"/>
        <v>2.0228164578999097</v>
      </c>
      <c r="Q85" s="398">
        <f t="shared" si="29"/>
        <v>1.9635983713099421</v>
      </c>
      <c r="R85" s="398">
        <f t="shared" si="29"/>
        <v>1.9327328624112567</v>
      </c>
      <c r="S85" s="398">
        <f t="shared" si="29"/>
        <v>1.9168974319308005</v>
      </c>
      <c r="T85" s="398">
        <f t="shared" si="29"/>
        <v>1.9085089082055959</v>
      </c>
      <c r="U85" s="398">
        <f t="shared" si="29"/>
        <v>1.9034473187897221</v>
      </c>
      <c r="V85" s="398">
        <f t="shared" si="29"/>
        <v>1.8996286245378884</v>
      </c>
      <c r="W85" s="398">
        <f t="shared" si="29"/>
        <v>1.9121359726840184</v>
      </c>
      <c r="X85" s="398">
        <f t="shared" si="29"/>
        <v>1.9357390416851843</v>
      </c>
      <c r="Y85" s="398">
        <f t="shared" si="29"/>
        <v>1.9500239764122795</v>
      </c>
      <c r="Z85" s="398">
        <f t="shared" si="29"/>
        <v>1.9594277414716827</v>
      </c>
      <c r="AA85" s="398">
        <f t="shared" si="29"/>
        <v>1.9668846389236818</v>
      </c>
      <c r="AB85" s="398">
        <f t="shared" si="29"/>
        <v>1.9767313127806858</v>
      </c>
      <c r="AC85" s="398">
        <f t="shared" si="29"/>
        <v>1.9991885084806598</v>
      </c>
      <c r="AD85" s="398">
        <f t="shared" si="29"/>
        <v>2.1186688875673836</v>
      </c>
      <c r="AE85" s="398">
        <f t="shared" si="29"/>
        <v>2.2339013288545857</v>
      </c>
      <c r="AF85" s="398">
        <f t="shared" si="29"/>
        <v>2.3382953821880847</v>
      </c>
      <c r="AG85" s="398">
        <f t="shared" si="29"/>
        <v>2.3464312429761547</v>
      </c>
      <c r="AH85" s="398">
        <f t="shared" si="29"/>
        <v>2.2882770229486709</v>
      </c>
      <c r="AI85" s="398">
        <f t="shared" si="29"/>
        <v>2.2718597442368038</v>
      </c>
      <c r="AJ85" s="398">
        <f t="shared" si="29"/>
        <v>2.2755877050230877</v>
      </c>
      <c r="AK85" s="398">
        <f t="shared" si="29"/>
        <v>2.2895826829445127</v>
      </c>
      <c r="AL85" s="398">
        <f t="shared" si="29"/>
        <v>2.3090916588612118</v>
      </c>
      <c r="AM85" s="398">
        <f t="shared" si="29"/>
        <v>2.3319708602670515</v>
      </c>
      <c r="AN85" s="398">
        <f t="shared" si="29"/>
        <v>2.3573564181592248</v>
      </c>
      <c r="AO85" s="398">
        <f t="shared" si="29"/>
        <v>2.3849750244225563</v>
      </c>
      <c r="AP85" s="398">
        <f t="shared" si="29"/>
        <v>2.4147979378149556</v>
      </c>
      <c r="AQ85" s="398">
        <f t="shared" si="29"/>
        <v>2.4468753977148707</v>
      </c>
      <c r="AR85" s="398">
        <f t="shared" si="29"/>
        <v>2.4812633862637425</v>
      </c>
      <c r="AS85" s="398">
        <f t="shared" si="29"/>
        <v>2.5179959734594717</v>
      </c>
      <c r="AT85" s="398">
        <f t="shared" si="29"/>
        <v>2.5570789289904043</v>
      </c>
      <c r="AU85" s="398">
        <f t="shared" si="29"/>
        <v>2.5984923089609309</v>
      </c>
      <c r="AV85" s="398">
        <f t="shared" si="29"/>
        <v>2.6421960542606939</v>
      </c>
      <c r="AW85" s="398">
        <f t="shared" si="29"/>
        <v>2.6881358939471056</v>
      </c>
      <c r="AX85" s="398">
        <f t="shared" si="29"/>
        <v>2.7362484713779507</v>
      </c>
      <c r="AY85" s="398">
        <f t="shared" si="29"/>
        <v>2.7864653838970184</v>
      </c>
      <c r="AZ85" s="398">
        <f t="shared" si="29"/>
        <v>2.8387161667447116</v>
      </c>
      <c r="BA85" s="398">
        <f t="shared" si="29"/>
        <v>2.8929303788490186</v>
      </c>
      <c r="BB85" s="398">
        <f t="shared" si="29"/>
        <v>2.9490389760376501</v>
      </c>
      <c r="BC85" s="398">
        <f t="shared" si="29"/>
        <v>3.0069751431698251</v>
      </c>
      <c r="BD85" s="398">
        <f t="shared" si="29"/>
        <v>3.0666747283506313</v>
      </c>
      <c r="BE85" s="398">
        <f t="shared" si="29"/>
        <v>3.1280763922847425</v>
      </c>
      <c r="BF85" s="398">
        <f t="shared" si="29"/>
        <v>3.1911215589995434</v>
      </c>
      <c r="BG85" s="398">
        <f t="shared" si="29"/>
        <v>3.2557542321235586</v>
      </c>
      <c r="BH85" s="398">
        <f t="shared" si="29"/>
        <v>3.3219207235968953</v>
      </c>
      <c r="BI85" s="398">
        <f t="shared" si="29"/>
        <v>3.3895693284758863</v>
      </c>
    </row>
    <row r="86" spans="1:66" s="396" customFormat="1" ht="19.5" customHeight="1">
      <c r="A86" s="426" t="s">
        <v>973</v>
      </c>
      <c r="B86" s="398">
        <f t="shared" ref="B86:AG86" si="30">+(1-$B$98)*(1-$B$99)*B46*B123*(B120-B124)/1000</f>
        <v>0</v>
      </c>
      <c r="C86" s="398">
        <f t="shared" si="30"/>
        <v>0</v>
      </c>
      <c r="D86" s="398">
        <f t="shared" si="30"/>
        <v>0</v>
      </c>
      <c r="E86" s="398">
        <f t="shared" si="30"/>
        <v>0</v>
      </c>
      <c r="F86" s="398">
        <f t="shared" si="30"/>
        <v>0</v>
      </c>
      <c r="G86" s="398">
        <f t="shared" si="30"/>
        <v>0</v>
      </c>
      <c r="H86" s="398">
        <f t="shared" si="30"/>
        <v>0</v>
      </c>
      <c r="I86" s="398">
        <f t="shared" si="30"/>
        <v>0</v>
      </c>
      <c r="J86" s="398">
        <f t="shared" si="30"/>
        <v>0</v>
      </c>
      <c r="K86" s="398">
        <f t="shared" si="30"/>
        <v>0</v>
      </c>
      <c r="L86" s="398">
        <f t="shared" si="30"/>
        <v>0</v>
      </c>
      <c r="M86" s="398">
        <f t="shared" si="30"/>
        <v>0</v>
      </c>
      <c r="N86" s="398">
        <f t="shared" si="30"/>
        <v>0</v>
      </c>
      <c r="O86" s="398">
        <f t="shared" si="30"/>
        <v>0</v>
      </c>
      <c r="P86" s="398">
        <f t="shared" si="30"/>
        <v>0</v>
      </c>
      <c r="Q86" s="398">
        <f t="shared" si="30"/>
        <v>0</v>
      </c>
      <c r="R86" s="398">
        <f t="shared" si="30"/>
        <v>0</v>
      </c>
      <c r="S86" s="398">
        <f t="shared" si="30"/>
        <v>0</v>
      </c>
      <c r="T86" s="398">
        <f t="shared" si="30"/>
        <v>0</v>
      </c>
      <c r="U86" s="398">
        <f t="shared" si="30"/>
        <v>0</v>
      </c>
      <c r="V86" s="398">
        <f t="shared" si="30"/>
        <v>0</v>
      </c>
      <c r="W86" s="398">
        <f t="shared" si="30"/>
        <v>0</v>
      </c>
      <c r="X86" s="398">
        <f t="shared" si="30"/>
        <v>0</v>
      </c>
      <c r="Y86" s="398">
        <f t="shared" si="30"/>
        <v>0</v>
      </c>
      <c r="Z86" s="398">
        <f t="shared" si="30"/>
        <v>0</v>
      </c>
      <c r="AA86" s="398">
        <f t="shared" si="30"/>
        <v>0</v>
      </c>
      <c r="AB86" s="398">
        <f t="shared" si="30"/>
        <v>0</v>
      </c>
      <c r="AC86" s="398">
        <f t="shared" si="30"/>
        <v>0</v>
      </c>
      <c r="AD86" s="398">
        <f t="shared" si="30"/>
        <v>0</v>
      </c>
      <c r="AE86" s="398">
        <f t="shared" si="30"/>
        <v>0</v>
      </c>
      <c r="AF86" s="398">
        <f t="shared" si="30"/>
        <v>0</v>
      </c>
      <c r="AG86" s="398">
        <f t="shared" si="30"/>
        <v>0</v>
      </c>
      <c r="AH86" s="398">
        <f t="shared" ref="AH86:BI86" si="31">+(1-$B$98)*(1-$B$99)*AH46*AH123*(AH120-AH124)/1000</f>
        <v>0</v>
      </c>
      <c r="AI86" s="398">
        <f t="shared" si="31"/>
        <v>0</v>
      </c>
      <c r="AJ86" s="398">
        <f t="shared" si="31"/>
        <v>0</v>
      </c>
      <c r="AK86" s="398">
        <f t="shared" si="31"/>
        <v>0</v>
      </c>
      <c r="AL86" s="398">
        <f t="shared" si="31"/>
        <v>0</v>
      </c>
      <c r="AM86" s="398">
        <f t="shared" si="31"/>
        <v>0</v>
      </c>
      <c r="AN86" s="398">
        <f t="shared" si="31"/>
        <v>0</v>
      </c>
      <c r="AO86" s="398">
        <f t="shared" si="31"/>
        <v>0</v>
      </c>
      <c r="AP86" s="398">
        <f t="shared" si="31"/>
        <v>0</v>
      </c>
      <c r="AQ86" s="398">
        <f t="shared" si="31"/>
        <v>0</v>
      </c>
      <c r="AR86" s="398">
        <f t="shared" si="31"/>
        <v>0</v>
      </c>
      <c r="AS86" s="398">
        <f t="shared" si="31"/>
        <v>0</v>
      </c>
      <c r="AT86" s="398">
        <f t="shared" si="31"/>
        <v>0</v>
      </c>
      <c r="AU86" s="398">
        <f t="shared" si="31"/>
        <v>0</v>
      </c>
      <c r="AV86" s="398">
        <f t="shared" si="31"/>
        <v>0</v>
      </c>
      <c r="AW86" s="398">
        <f t="shared" si="31"/>
        <v>0</v>
      </c>
      <c r="AX86" s="398">
        <f t="shared" si="31"/>
        <v>0</v>
      </c>
      <c r="AY86" s="398">
        <f t="shared" si="31"/>
        <v>0</v>
      </c>
      <c r="AZ86" s="398">
        <f t="shared" si="31"/>
        <v>0</v>
      </c>
      <c r="BA86" s="398">
        <f t="shared" si="31"/>
        <v>0</v>
      </c>
      <c r="BB86" s="398">
        <f t="shared" si="31"/>
        <v>0</v>
      </c>
      <c r="BC86" s="398">
        <f t="shared" si="31"/>
        <v>0</v>
      </c>
      <c r="BD86" s="398">
        <f t="shared" si="31"/>
        <v>0</v>
      </c>
      <c r="BE86" s="398">
        <f t="shared" si="31"/>
        <v>0</v>
      </c>
      <c r="BF86" s="398">
        <f t="shared" si="31"/>
        <v>0</v>
      </c>
      <c r="BG86" s="398">
        <f t="shared" si="31"/>
        <v>0</v>
      </c>
      <c r="BH86" s="398">
        <f t="shared" si="31"/>
        <v>0</v>
      </c>
      <c r="BI86" s="398">
        <f t="shared" si="31"/>
        <v>0</v>
      </c>
    </row>
    <row r="87" spans="1:66" s="396" customFormat="1" ht="18" customHeight="1">
      <c r="A87" s="425" t="s">
        <v>972</v>
      </c>
      <c r="B87" s="398">
        <f>+SUM(B84:B86)</f>
        <v>11.364185034832122</v>
      </c>
      <c r="C87" s="398">
        <f>+SUM(C84:C86)</f>
        <v>13.833673171487803</v>
      </c>
      <c r="D87" s="398">
        <f t="shared" ref="D87:BI87" si="32">+SUM(D84:D86)</f>
        <v>17.919263797743177</v>
      </c>
      <c r="E87" s="398">
        <f t="shared" si="32"/>
        <v>21.49814269998209</v>
      </c>
      <c r="F87" s="398">
        <f t="shared" si="32"/>
        <v>25.100936422520537</v>
      </c>
      <c r="G87" s="398">
        <f t="shared" si="32"/>
        <v>28.472659955812965</v>
      </c>
      <c r="H87" s="398">
        <f t="shared" si="32"/>
        <v>31.640961869232939</v>
      </c>
      <c r="I87" s="398">
        <f t="shared" si="32"/>
        <v>34.789041044279728</v>
      </c>
      <c r="J87" s="398">
        <f t="shared" si="32"/>
        <v>37.898685603535625</v>
      </c>
      <c r="K87" s="398">
        <f t="shared" si="32"/>
        <v>40.718863594956403</v>
      </c>
      <c r="L87" s="398">
        <f t="shared" si="32"/>
        <v>44.300764298350593</v>
      </c>
      <c r="M87" s="398">
        <f t="shared" si="32"/>
        <v>48.207280880736711</v>
      </c>
      <c r="N87" s="398">
        <f t="shared" si="32"/>
        <v>53.42515485676752</v>
      </c>
      <c r="O87" s="398">
        <f t="shared" si="32"/>
        <v>57.756738365005816</v>
      </c>
      <c r="P87" s="398">
        <f t="shared" si="32"/>
        <v>62.099261713923539</v>
      </c>
      <c r="Q87" s="398">
        <f t="shared" si="32"/>
        <v>66.456355260724138</v>
      </c>
      <c r="R87" s="398">
        <f t="shared" si="32"/>
        <v>70.823849450839134</v>
      </c>
      <c r="S87" s="398">
        <f t="shared" si="32"/>
        <v>75.196228611831813</v>
      </c>
      <c r="T87" s="398">
        <f t="shared" si="32"/>
        <v>79.568493958061012</v>
      </c>
      <c r="U87" s="398">
        <f t="shared" si="32"/>
        <v>83.936818735948577</v>
      </c>
      <c r="V87" s="398">
        <f t="shared" si="32"/>
        <v>88.355355397994302</v>
      </c>
      <c r="W87" s="398">
        <f t="shared" si="32"/>
        <v>92.858306343256331</v>
      </c>
      <c r="X87" s="398">
        <f t="shared" si="32"/>
        <v>97.393778920007961</v>
      </c>
      <c r="Y87" s="398">
        <f t="shared" si="32"/>
        <v>101.9355839277975</v>
      </c>
      <c r="Z87" s="398">
        <f t="shared" si="32"/>
        <v>106.48729171659204</v>
      </c>
      <c r="AA87" s="398">
        <f t="shared" si="32"/>
        <v>111.06269490762014</v>
      </c>
      <c r="AB87" s="398">
        <f t="shared" si="32"/>
        <v>115.70780417582117</v>
      </c>
      <c r="AC87" s="398">
        <f t="shared" si="32"/>
        <v>120.76059954724671</v>
      </c>
      <c r="AD87" s="398">
        <f t="shared" si="32"/>
        <v>126.1707546277466</v>
      </c>
      <c r="AE87" s="398">
        <f t="shared" si="32"/>
        <v>131.80388759958581</v>
      </c>
      <c r="AF87" s="398">
        <f t="shared" si="32"/>
        <v>137.32616919819677</v>
      </c>
      <c r="AG87" s="398">
        <f t="shared" si="32"/>
        <v>142.53637483483581</v>
      </c>
      <c r="AH87" s="398">
        <f t="shared" si="32"/>
        <v>147.693948515003</v>
      </c>
      <c r="AI87" s="398">
        <f t="shared" si="32"/>
        <v>152.92670630458252</v>
      </c>
      <c r="AJ87" s="398">
        <f t="shared" si="32"/>
        <v>158.22453122809137</v>
      </c>
      <c r="AK87" s="398">
        <f t="shared" si="32"/>
        <v>163.5843889463107</v>
      </c>
      <c r="AL87" s="398">
        <f t="shared" si="32"/>
        <v>169.00664884452206</v>
      </c>
      <c r="AM87" s="398">
        <f t="shared" si="32"/>
        <v>174.49387773582112</v>
      </c>
      <c r="AN87" s="398">
        <f t="shared" si="32"/>
        <v>180.05002107693883</v>
      </c>
      <c r="AO87" s="398">
        <f t="shared" si="32"/>
        <v>185.67985039293842</v>
      </c>
      <c r="AP87" s="398">
        <f t="shared" si="32"/>
        <v>191.38859500973805</v>
      </c>
      <c r="AQ87" s="398">
        <f t="shared" si="32"/>
        <v>197.18169934206659</v>
      </c>
      <c r="AR87" s="398">
        <f t="shared" si="32"/>
        <v>203.06466503366266</v>
      </c>
      <c r="AS87" s="398">
        <f t="shared" si="32"/>
        <v>209.04295019654054</v>
      </c>
      <c r="AT87" s="398">
        <f t="shared" si="32"/>
        <v>215.12190695191953</v>
      </c>
      <c r="AU87" s="398">
        <f t="shared" si="32"/>
        <v>221.30674456445615</v>
      </c>
      <c r="AV87" s="398">
        <f t="shared" si="32"/>
        <v>227.60250957004595</v>
      </c>
      <c r="AW87" s="398">
        <f t="shared" si="32"/>
        <v>234.01407706392672</v>
      </c>
      <c r="AX87" s="398">
        <f t="shared" si="32"/>
        <v>240.54614918138253</v>
      </c>
      <c r="AY87" s="398">
        <f t="shared" si="32"/>
        <v>247.20325806643629</v>
      </c>
      <c r="AZ87" s="398">
        <f t="shared" si="32"/>
        <v>253.98977148381235</v>
      </c>
      <c r="BA87" s="398">
        <f t="shared" si="32"/>
        <v>260.90989981845513</v>
      </c>
      <c r="BB87" s="398">
        <f t="shared" si="32"/>
        <v>267.96770361270598</v>
      </c>
      <c r="BC87" s="398">
        <f t="shared" si="32"/>
        <v>275.16710107218728</v>
      </c>
      <c r="BD87" s="398">
        <f t="shared" si="32"/>
        <v>282.511875166523</v>
      </c>
      <c r="BE87" s="398">
        <f t="shared" si="32"/>
        <v>290.00568008655955</v>
      </c>
      <c r="BF87" s="398">
        <f t="shared" si="32"/>
        <v>297.65204691365057</v>
      </c>
      <c r="BG87" s="398">
        <f t="shared" si="32"/>
        <v>305.45438842121251</v>
      </c>
      <c r="BH87" s="398">
        <f t="shared" si="32"/>
        <v>313.41600297271998</v>
      </c>
      <c r="BI87" s="398">
        <f t="shared" si="32"/>
        <v>313.48365157759895</v>
      </c>
    </row>
    <row r="88" spans="1:66" s="95" customFormat="1" ht="18" customHeight="1">
      <c r="A88" s="86" t="s">
        <v>153</v>
      </c>
      <c r="B88" s="94">
        <f>(B84/B56)*1000</f>
        <v>21.921925291394633</v>
      </c>
      <c r="C88" s="95">
        <f t="shared" ref="C88:AH88" si="33">(C84/C56)*1000</f>
        <v>25.550812096926773</v>
      </c>
      <c r="D88" s="95">
        <f t="shared" si="33"/>
        <v>31.808453656147456</v>
      </c>
      <c r="E88" s="95">
        <f t="shared" si="33"/>
        <v>38.273925847154558</v>
      </c>
      <c r="F88" s="95">
        <f t="shared" si="33"/>
        <v>45.067693193242484</v>
      </c>
      <c r="G88" s="95">
        <f t="shared" si="33"/>
        <v>52.238972636571219</v>
      </c>
      <c r="H88" s="95">
        <f t="shared" si="33"/>
        <v>59.724034949997503</v>
      </c>
      <c r="I88" s="95">
        <f t="shared" si="33"/>
        <v>67.471376085469558</v>
      </c>
      <c r="J88" s="95">
        <f t="shared" si="33"/>
        <v>75.464018605162948</v>
      </c>
      <c r="K88" s="95">
        <f t="shared" si="33"/>
        <v>83.187442664390431</v>
      </c>
      <c r="L88" s="95">
        <f t="shared" si="33"/>
        <v>91.128399623880966</v>
      </c>
      <c r="M88" s="95">
        <f t="shared" si="33"/>
        <v>98.53150181902258</v>
      </c>
      <c r="N88" s="95">
        <f t="shared" si="33"/>
        <v>107.97825425509409</v>
      </c>
      <c r="O88" s="95">
        <f t="shared" si="33"/>
        <v>117.02729121190391</v>
      </c>
      <c r="P88" s="95">
        <f t="shared" si="33"/>
        <v>125.84001726800734</v>
      </c>
      <c r="Q88" s="95">
        <f t="shared" si="33"/>
        <v>134.49772112457839</v>
      </c>
      <c r="R88" s="95">
        <f t="shared" si="33"/>
        <v>143.03971935237757</v>
      </c>
      <c r="S88" s="95">
        <f t="shared" si="33"/>
        <v>151.48316282856157</v>
      </c>
      <c r="T88" s="95">
        <f t="shared" si="33"/>
        <v>159.83416324205828</v>
      </c>
      <c r="U88" s="95">
        <f t="shared" si="33"/>
        <v>168.09403860985745</v>
      </c>
      <c r="V88" s="95">
        <f t="shared" si="33"/>
        <v>176.21249301685998</v>
      </c>
      <c r="W88" s="95">
        <f t="shared" si="33"/>
        <v>184.20451082050405</v>
      </c>
      <c r="X88" s="95">
        <f t="shared" si="33"/>
        <v>192.1326941004439</v>
      </c>
      <c r="Y88" s="95">
        <f t="shared" si="33"/>
        <v>199.98570738694082</v>
      </c>
      <c r="Z88" s="95">
        <f t="shared" si="33"/>
        <v>207.76226265047623</v>
      </c>
      <c r="AA88" s="95">
        <f t="shared" si="33"/>
        <v>215.48427262227816</v>
      </c>
      <c r="AB88" s="95">
        <f t="shared" si="33"/>
        <v>223.233597031317</v>
      </c>
      <c r="AC88" s="95">
        <f t="shared" si="33"/>
        <v>231.64806959802308</v>
      </c>
      <c r="AD88" s="95">
        <f t="shared" si="33"/>
        <v>240.45306783509596</v>
      </c>
      <c r="AE88" s="95">
        <f t="shared" si="33"/>
        <v>249.57643667858216</v>
      </c>
      <c r="AF88" s="95">
        <f t="shared" si="33"/>
        <v>259.19724524938414</v>
      </c>
      <c r="AG88" s="95">
        <f t="shared" si="33"/>
        <v>269.18601029455766</v>
      </c>
      <c r="AH88" s="95">
        <f t="shared" si="33"/>
        <v>279.20100101545376</v>
      </c>
      <c r="AI88" s="95">
        <f t="shared" ref="AI88:BI88" si="34">(AI84/AI56)*1000</f>
        <v>289.28021538538576</v>
      </c>
      <c r="AJ88" s="95">
        <f t="shared" si="34"/>
        <v>299.4456866238703</v>
      </c>
      <c r="AK88" s="95">
        <f t="shared" si="34"/>
        <v>309.71055602728939</v>
      </c>
      <c r="AL88" s="95">
        <f t="shared" si="34"/>
        <v>320.08465939109294</v>
      </c>
      <c r="AM88" s="95">
        <f t="shared" si="34"/>
        <v>330.57704175597223</v>
      </c>
      <c r="AN88" s="95">
        <f t="shared" si="34"/>
        <v>341.19693775868745</v>
      </c>
      <c r="AO88" s="95">
        <f t="shared" si="34"/>
        <v>351.95403424610566</v>
      </c>
      <c r="AP88" s="95">
        <f t="shared" si="34"/>
        <v>362.85842750676551</v>
      </c>
      <c r="AQ88" s="95">
        <f t="shared" si="34"/>
        <v>373.92047517762887</v>
      </c>
      <c r="AR88" s="95">
        <f t="shared" si="34"/>
        <v>385.15063375708064</v>
      </c>
      <c r="AS88" s="95">
        <f t="shared" si="34"/>
        <v>396.55931823062303</v>
      </c>
      <c r="AT88" s="95">
        <f t="shared" si="34"/>
        <v>408.15679440621182</v>
      </c>
      <c r="AU88" s="95">
        <f t="shared" si="34"/>
        <v>419.95310315946961</v>
      </c>
      <c r="AV88" s="95">
        <f t="shared" si="34"/>
        <v>431.95801152632316</v>
      </c>
      <c r="AW88" s="95">
        <f t="shared" si="34"/>
        <v>444.18098463944438</v>
      </c>
      <c r="AX88" s="95">
        <f t="shared" si="34"/>
        <v>456.63117296801721</v>
      </c>
      <c r="AY88" s="95">
        <f t="shared" si="34"/>
        <v>469.31741026126787</v>
      </c>
      <c r="AZ88" s="95">
        <f t="shared" si="34"/>
        <v>482.24821859472434</v>
      </c>
      <c r="BA88" s="95">
        <f t="shared" si="34"/>
        <v>495.43181780532069</v>
      </c>
      <c r="BB88" s="95">
        <f t="shared" si="34"/>
        <v>508.87613732714686</v>
      </c>
      <c r="BC88" s="95">
        <f t="shared" si="34"/>
        <v>522.58882900606773</v>
      </c>
      <c r="BD88" s="95">
        <f t="shared" si="34"/>
        <v>536.57727990042895</v>
      </c>
      <c r="BE88" s="95">
        <f t="shared" si="34"/>
        <v>550.84862439312087</v>
      </c>
      <c r="BF88" s="95">
        <f t="shared" si="34"/>
        <v>565.40975517208722</v>
      </c>
      <c r="BG88" s="95">
        <f t="shared" si="34"/>
        <v>580.26733280281428</v>
      </c>
      <c r="BH88" s="95">
        <f t="shared" si="34"/>
        <v>595.42779373399264</v>
      </c>
      <c r="BI88" s="95">
        <f t="shared" si="34"/>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5">+(1/(1-$B$18))*(B88)^(1-$B$18)+1</f>
        <v>0.57283993002731948</v>
      </c>
      <c r="C90" s="109">
        <f t="shared" si="35"/>
        <v>0.60433499385561917</v>
      </c>
      <c r="D90" s="109">
        <f t="shared" si="35"/>
        <v>0.64538368109156208</v>
      </c>
      <c r="E90" s="109">
        <f t="shared" si="35"/>
        <v>0.67672025854653939</v>
      </c>
      <c r="F90" s="109">
        <f t="shared" si="35"/>
        <v>0.70208159710479023</v>
      </c>
      <c r="G90" s="109">
        <f t="shared" si="35"/>
        <v>0.72328501256121491</v>
      </c>
      <c r="H90" s="109">
        <f t="shared" si="35"/>
        <v>0.7412052718349933</v>
      </c>
      <c r="I90" s="109">
        <f t="shared" si="35"/>
        <v>0.75651612110318711</v>
      </c>
      <c r="J90" s="109">
        <f t="shared" si="35"/>
        <v>0.76977099773631896</v>
      </c>
      <c r="K90" s="109">
        <f t="shared" si="35"/>
        <v>0.78071894655732876</v>
      </c>
      <c r="L90" s="109">
        <f t="shared" si="35"/>
        <v>0.79049078771909387</v>
      </c>
      <c r="M90" s="109">
        <f t="shared" si="35"/>
        <v>0.79851512766511923</v>
      </c>
      <c r="N90" s="109">
        <f t="shared" si="35"/>
        <v>0.80753053248009832</v>
      </c>
      <c r="O90" s="109">
        <f t="shared" si="35"/>
        <v>0.81512149554990754</v>
      </c>
      <c r="P90" s="109">
        <f t="shared" si="35"/>
        <v>0.82171261665230144</v>
      </c>
      <c r="Q90" s="109">
        <f t="shared" si="35"/>
        <v>0.82754629360167142</v>
      </c>
      <c r="R90" s="109">
        <f t="shared" si="35"/>
        <v>0.83277482042751871</v>
      </c>
      <c r="S90" s="109">
        <f t="shared" si="35"/>
        <v>0.8375020772878895</v>
      </c>
      <c r="T90" s="109">
        <f t="shared" si="35"/>
        <v>0.84180411232098851</v>
      </c>
      <c r="U90" s="109">
        <f t="shared" si="35"/>
        <v>0.8457398178463893</v>
      </c>
      <c r="V90" s="109">
        <f t="shared" si="35"/>
        <v>0.84933525256674947</v>
      </c>
      <c r="W90" s="109">
        <f t="shared" si="35"/>
        <v>0.85263991439574061</v>
      </c>
      <c r="X90" s="109">
        <f t="shared" si="35"/>
        <v>0.85571228380104158</v>
      </c>
      <c r="Y90" s="109">
        <f t="shared" si="35"/>
        <v>0.85857359029002889</v>
      </c>
      <c r="Z90" s="109">
        <f t="shared" si="35"/>
        <v>0.86124563236969098</v>
      </c>
      <c r="AA90" s="109">
        <f t="shared" si="35"/>
        <v>0.86375448759316398</v>
      </c>
      <c r="AB90" s="109">
        <f t="shared" si="35"/>
        <v>0.86614018605015719</v>
      </c>
      <c r="AC90" s="109">
        <f t="shared" si="35"/>
        <v>0.86859386160909513</v>
      </c>
      <c r="AD90" s="109">
        <f t="shared" si="35"/>
        <v>0.87102223871520668</v>
      </c>
      <c r="AE90" s="109">
        <f t="shared" si="35"/>
        <v>0.87340160325492489</v>
      </c>
      <c r="AF90" s="109">
        <f t="shared" si="35"/>
        <v>0.87577334111425875</v>
      </c>
      <c r="AG90" s="109">
        <f t="shared" si="35"/>
        <v>0.87809998674997236</v>
      </c>
      <c r="AH90" s="109">
        <f t="shared" si="35"/>
        <v>0.88030623993148072</v>
      </c>
      <c r="AI90" s="109">
        <f t="shared" si="35"/>
        <v>0.88240993522828226</v>
      </c>
      <c r="AJ90" s="109">
        <f t="shared" si="35"/>
        <v>0.88442312044297244</v>
      </c>
      <c r="AK90" s="109">
        <f t="shared" si="35"/>
        <v>0.88635456594462192</v>
      </c>
      <c r="AL90" s="109">
        <f t="shared" si="35"/>
        <v>0.88821138757812634</v>
      </c>
      <c r="AM90" s="109">
        <f t="shared" si="35"/>
        <v>0.88999975532133346</v>
      </c>
      <c r="AN90" s="109">
        <f t="shared" si="35"/>
        <v>0.89172518925254551</v>
      </c>
      <c r="AO90" s="109">
        <f t="shared" si="35"/>
        <v>0.89339268096171742</v>
      </c>
      <c r="AP90" s="109">
        <f t="shared" si="35"/>
        <v>0.89500674774230171</v>
      </c>
      <c r="AQ90" s="109">
        <f t="shared" si="35"/>
        <v>0.89657146524546782</v>
      </c>
      <c r="AR90" s="109">
        <f t="shared" si="35"/>
        <v>0.89809049614130132</v>
      </c>
      <c r="AS90" s="109">
        <f t="shared" si="35"/>
        <v>0.89956712013993623</v>
      </c>
      <c r="AT90" s="109">
        <f t="shared" si="35"/>
        <v>0.90100426590620164</v>
      </c>
      <c r="AU90" s="109">
        <f t="shared" si="35"/>
        <v>0.90240454384048618</v>
      </c>
      <c r="AV90" s="109">
        <f t="shared" si="35"/>
        <v>0.90377027847150371</v>
      </c>
      <c r="AW90" s="109">
        <f t="shared" si="35"/>
        <v>0.90510353944709587</v>
      </c>
      <c r="AX90" s="109">
        <f t="shared" si="35"/>
        <v>0.9064061704509514</v>
      </c>
      <c r="AY90" s="109">
        <f t="shared" si="35"/>
        <v>0.90767981567876399</v>
      </c>
      <c r="AZ90" s="109">
        <f t="shared" si="35"/>
        <v>0.90892594373878166</v>
      </c>
      <c r="BA90" s="109">
        <f t="shared" si="35"/>
        <v>0.91014586900017191</v>
      </c>
      <c r="BB90" s="109">
        <f t="shared" si="35"/>
        <v>0.91134077051205853</v>
      </c>
      <c r="BC90" s="109">
        <f t="shared" si="35"/>
        <v>0.91251170867213971</v>
      </c>
      <c r="BD90" s="109">
        <f t="shared" si="35"/>
        <v>0.9136596398499246</v>
      </c>
      <c r="BE90" s="109">
        <f t="shared" si="35"/>
        <v>0.91478542917613515</v>
      </c>
      <c r="BF90" s="109">
        <f t="shared" si="35"/>
        <v>0.91588986170418718</v>
      </c>
      <c r="BG90" s="109">
        <f t="shared" si="35"/>
        <v>0.91697365213701165</v>
      </c>
      <c r="BH90" s="109">
        <f t="shared" si="35"/>
        <v>0.91803745329625475</v>
      </c>
      <c r="BI90" s="109">
        <f t="shared" si="35"/>
        <v>0.91803745329625475</v>
      </c>
    </row>
    <row r="91" spans="1:66" s="23" customFormat="1" ht="18" customHeight="1">
      <c r="A91" s="28" t="s">
        <v>115</v>
      </c>
      <c r="B91" s="29">
        <f t="shared" ref="B91:BH91" si="36">B$17*B$56*B90</f>
        <v>280.73750322942209</v>
      </c>
      <c r="C91" s="29">
        <f t="shared" si="36"/>
        <v>266.53710121622697</v>
      </c>
      <c r="D91" s="29">
        <f t="shared" si="36"/>
        <v>251.11827563912436</v>
      </c>
      <c r="E91" s="29">
        <f t="shared" si="36"/>
        <v>229.09015022192548</v>
      </c>
      <c r="F91" s="29">
        <f t="shared" si="36"/>
        <v>204.79525398340024</v>
      </c>
      <c r="G91" s="29">
        <f t="shared" si="36"/>
        <v>178.99763341819934</v>
      </c>
      <c r="H91" s="29">
        <f t="shared" si="36"/>
        <v>154.33734098497271</v>
      </c>
      <c r="I91" s="29">
        <f t="shared" si="36"/>
        <v>132.53951965228677</v>
      </c>
      <c r="J91" s="29">
        <f t="shared" si="36"/>
        <v>113.47062333426783</v>
      </c>
      <c r="K91" s="29">
        <f t="shared" si="36"/>
        <v>96.830306439638093</v>
      </c>
      <c r="L91" s="29">
        <f t="shared" si="36"/>
        <v>83.663458527103984</v>
      </c>
      <c r="M91" s="36">
        <f t="shared" si="36"/>
        <v>73.142918361808682</v>
      </c>
      <c r="N91" s="29">
        <f t="shared" si="36"/>
        <v>64.017428313053017</v>
      </c>
      <c r="O91" s="29">
        <f t="shared" si="36"/>
        <v>55.925741851118431</v>
      </c>
      <c r="P91" s="29">
        <f t="shared" si="36"/>
        <v>48.793222153366678</v>
      </c>
      <c r="Q91" s="29">
        <f t="shared" si="36"/>
        <v>42.528687200352167</v>
      </c>
      <c r="R91" s="29">
        <f t="shared" si="36"/>
        <v>37.039694850219213</v>
      </c>
      <c r="S91" s="29">
        <f t="shared" si="36"/>
        <v>32.238575460263561</v>
      </c>
      <c r="T91" s="29">
        <f t="shared" si="36"/>
        <v>28.044721331033593</v>
      </c>
      <c r="U91" s="29">
        <f t="shared" si="36"/>
        <v>24.385238046573953</v>
      </c>
      <c r="V91" s="29">
        <f t="shared" si="36"/>
        <v>21.214254317374373</v>
      </c>
      <c r="W91" s="29">
        <f t="shared" si="36"/>
        <v>18.466344873892435</v>
      </c>
      <c r="X91" s="29">
        <f t="shared" si="36"/>
        <v>16.069771867405919</v>
      </c>
      <c r="Y91" s="29">
        <f t="shared" si="36"/>
        <v>13.980610380924571</v>
      </c>
      <c r="Z91" s="29">
        <f t="shared" si="36"/>
        <v>12.160244355126741</v>
      </c>
      <c r="AA91" s="29">
        <f t="shared" si="36"/>
        <v>10.574802097044275</v>
      </c>
      <c r="AB91" s="29">
        <f t="shared" si="36"/>
        <v>9.1946834652417984</v>
      </c>
      <c r="AC91" s="29">
        <f t="shared" si="36"/>
        <v>7.9952493374083735</v>
      </c>
      <c r="AD91" s="29">
        <f t="shared" si="36"/>
        <v>6.9520223857785135</v>
      </c>
      <c r="AE91" s="29">
        <f t="shared" si="36"/>
        <v>6.0445303907606327</v>
      </c>
      <c r="AF91" s="29">
        <f t="shared" si="36"/>
        <v>5.2389399623382777</v>
      </c>
      <c r="AG91" s="29">
        <f t="shared" si="36"/>
        <v>4.5262157201650188</v>
      </c>
      <c r="AH91" s="29">
        <f t="shared" si="36"/>
        <v>3.909890870108061</v>
      </c>
      <c r="AI91" s="29">
        <f t="shared" si="36"/>
        <v>3.377075906198328</v>
      </c>
      <c r="AJ91" s="29">
        <f t="shared" si="36"/>
        <v>2.9165545109621127</v>
      </c>
      <c r="AK91" s="29">
        <f t="shared" si="36"/>
        <v>2.5185876783810897</v>
      </c>
      <c r="AL91" s="29">
        <f t="shared" si="36"/>
        <v>2.1747307858966352</v>
      </c>
      <c r="AM91" s="29">
        <f t="shared" si="36"/>
        <v>1.8776672453022556</v>
      </c>
      <c r="AN91" s="29">
        <f t="shared" si="36"/>
        <v>1.6210609916440917</v>
      </c>
      <c r="AO91" s="29">
        <f t="shared" si="36"/>
        <v>1.39942712755265</v>
      </c>
      <c r="AP91" s="29">
        <f t="shared" si="36"/>
        <v>1.2080190562339213</v>
      </c>
      <c r="AQ91" s="29">
        <f t="shared" si="36"/>
        <v>1.0427302332583126</v>
      </c>
      <c r="AR91" s="29">
        <f t="shared" si="36"/>
        <v>0.90000874895470739</v>
      </c>
      <c r="AS91" s="29">
        <f t="shared" si="36"/>
        <v>0.77678312341150468</v>
      </c>
      <c r="AT91" s="29">
        <f t="shared" si="36"/>
        <v>0.67039788092889485</v>
      </c>
      <c r="AU91" s="29">
        <f t="shared" si="36"/>
        <v>0.57855764488326344</v>
      </c>
      <c r="AV91" s="29">
        <f t="shared" si="36"/>
        <v>0.49927865039220226</v>
      </c>
      <c r="AW91" s="29">
        <f t="shared" si="36"/>
        <v>0.43084671043464995</v>
      </c>
      <c r="AX91" s="29">
        <f t="shared" si="36"/>
        <v>0.37178079268539088</v>
      </c>
      <c r="AY91" s="29">
        <f t="shared" si="36"/>
        <v>0.32080147114563051</v>
      </c>
      <c r="AZ91" s="29">
        <f t="shared" si="36"/>
        <v>0.27680361045903562</v>
      </c>
      <c r="BA91" s="29">
        <f t="shared" si="36"/>
        <v>0.23883272314645945</v>
      </c>
      <c r="BB91" s="29">
        <f t="shared" si="36"/>
        <v>0.20606451221885133</v>
      </c>
      <c r="BC91" s="29">
        <f t="shared" si="36"/>
        <v>0.17778717491354964</v>
      </c>
      <c r="BD91" s="29">
        <f t="shared" si="36"/>
        <v>0.1533860986834111</v>
      </c>
      <c r="BE91" s="29">
        <f t="shared" si="36"/>
        <v>0.13233062897527145</v>
      </c>
      <c r="BF91" s="29">
        <f t="shared" si="36"/>
        <v>0.11416263058918234</v>
      </c>
      <c r="BG91" s="29">
        <f t="shared" si="36"/>
        <v>9.8486601249956049E-2</v>
      </c>
      <c r="BH91" s="29">
        <f t="shared" si="36"/>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7">C$17*C$56*C93</f>
        <v>201.39148864541042</v>
      </c>
      <c r="D94" s="29">
        <f t="shared" si="37"/>
        <v>172.03019437260463</v>
      </c>
      <c r="E94" s="29">
        <f t="shared" si="37"/>
        <v>141.96129879206563</v>
      </c>
      <c r="F94" s="29">
        <f t="shared" si="37"/>
        <v>114.87740562308606</v>
      </c>
      <c r="G94" s="29">
        <f t="shared" si="37"/>
        <v>91.407128035875786</v>
      </c>
      <c r="H94" s="29">
        <f t="shared" si="37"/>
        <v>72.148620856178297</v>
      </c>
      <c r="I94" s="29">
        <f t="shared" si="37"/>
        <v>56.955884746544747</v>
      </c>
      <c r="J94" s="29">
        <f t="shared" si="37"/>
        <v>45.038717801046459</v>
      </c>
      <c r="K94" s="29">
        <f t="shared" si="37"/>
        <v>35.391075099989429</v>
      </c>
      <c r="L94" s="29">
        <f t="shared" si="37"/>
        <v>28.416588550714895</v>
      </c>
      <c r="M94" s="29">
        <f t="shared" si="37"/>
        <v>23.108482762069976</v>
      </c>
      <c r="N94" s="29">
        <f t="shared" si="37"/>
        <v>19.537049713417442</v>
      </c>
      <c r="O94" s="29">
        <f t="shared" si="37"/>
        <v>16.392959341895533</v>
      </c>
      <c r="P94" s="29">
        <f t="shared" si="37"/>
        <v>13.731303881947325</v>
      </c>
      <c r="Q94" s="29">
        <f t="shared" si="37"/>
        <v>11.514580678781588</v>
      </c>
      <c r="R94" s="29">
        <f t="shared" si="37"/>
        <v>9.6793387876720498</v>
      </c>
      <c r="S94" s="29">
        <f t="shared" si="37"/>
        <v>8.1612216102721238</v>
      </c>
      <c r="T94" s="29">
        <f t="shared" si="37"/>
        <v>6.9033366631325874</v>
      </c>
      <c r="U94" s="29">
        <f t="shared" si="37"/>
        <v>5.8580703330923258</v>
      </c>
      <c r="V94" s="29">
        <f t="shared" si="37"/>
        <v>4.9980777889748653</v>
      </c>
      <c r="W94" s="29">
        <f t="shared" si="37"/>
        <v>4.2786996742024233</v>
      </c>
      <c r="X94" s="29">
        <f t="shared" si="37"/>
        <v>3.6642374386267229</v>
      </c>
      <c r="Y94" s="29">
        <f t="shared" si="37"/>
        <v>3.1392551434518627</v>
      </c>
      <c r="Z94" s="29">
        <f t="shared" si="37"/>
        <v>2.6930011727841574</v>
      </c>
      <c r="AA94" s="29">
        <f t="shared" si="37"/>
        <v>2.3141619429589073</v>
      </c>
      <c r="AB94" s="29">
        <f t="shared" si="37"/>
        <v>1.9921246727397492</v>
      </c>
      <c r="AC94" s="29">
        <f t="shared" si="37"/>
        <v>1.7178732841466633</v>
      </c>
      <c r="AD94" s="29">
        <f t="shared" si="37"/>
        <v>1.4834347983175151</v>
      </c>
      <c r="AE94" s="29">
        <f t="shared" si="37"/>
        <v>1.2826299970672892</v>
      </c>
      <c r="AF94" s="29">
        <f t="shared" si="37"/>
        <v>1.107152306732194</v>
      </c>
      <c r="AG94" s="29">
        <f t="shared" si="37"/>
        <v>0.95386163249043998</v>
      </c>
      <c r="AH94" s="29">
        <f t="shared" si="37"/>
        <v>0.82243931087109889</v>
      </c>
      <c r="AI94" s="29">
        <f t="shared" si="37"/>
        <v>0.70968979652291853</v>
      </c>
      <c r="AJ94" s="29">
        <f t="shared" si="37"/>
        <v>0.6128723102861553</v>
      </c>
      <c r="AK94" s="29">
        <f t="shared" si="37"/>
        <v>0.52964813988694726</v>
      </c>
      <c r="AL94" s="29">
        <f t="shared" si="37"/>
        <v>0.4580306174436492</v>
      </c>
      <c r="AM94" s="29">
        <f t="shared" si="37"/>
        <v>0.39633486465952905</v>
      </c>
      <c r="AN94" s="29">
        <f t="shared" si="37"/>
        <v>0.34313195099788102</v>
      </c>
      <c r="AO94" s="29">
        <f t="shared" si="37"/>
        <v>0.2972089260231181</v>
      </c>
      <c r="AP94" s="29">
        <f t="shared" si="37"/>
        <v>0.25753475942674237</v>
      </c>
      <c r="AQ94" s="29">
        <f t="shared" si="37"/>
        <v>0.22323165014134749</v>
      </c>
      <c r="AR94" s="29">
        <f t="shared" si="37"/>
        <v>0.19355099010732266</v>
      </c>
      <c r="AS94" s="29">
        <f t="shared" si="37"/>
        <v>0.16785326775875212</v>
      </c>
      <c r="AT94" s="29">
        <f t="shared" si="37"/>
        <v>0.14559126555260629</v>
      </c>
      <c r="AU94" s="29">
        <f t="shared" si="37"/>
        <v>0.12629599577348796</v>
      </c>
      <c r="AV94" s="29">
        <f t="shared" si="37"/>
        <v>0.1095649077973356</v>
      </c>
      <c r="AW94" s="29">
        <f t="shared" si="37"/>
        <v>9.5051979546382975E-2</v>
      </c>
      <c r="AX94" s="29">
        <f t="shared" si="37"/>
        <v>8.2459373673003059E-2</v>
      </c>
      <c r="AY94" s="29">
        <f t="shared" si="37"/>
        <v>7.1530395401740637E-2</v>
      </c>
      <c r="AZ94" s="29">
        <f t="shared" si="37"/>
        <v>6.2043535308786153E-2</v>
      </c>
      <c r="BA94" s="29">
        <f t="shared" si="37"/>
        <v>5.3807418300236068E-2</v>
      </c>
      <c r="BB94" s="29">
        <f t="shared" si="37"/>
        <v>4.6656511329298024E-2</v>
      </c>
      <c r="BC94" s="29">
        <f t="shared" si="37"/>
        <v>4.0447468502323884E-2</v>
      </c>
      <c r="BD94" s="29">
        <f t="shared" si="37"/>
        <v>3.5056014500294753E-2</v>
      </c>
      <c r="BE94" s="29">
        <f t="shared" si="37"/>
        <v>3.0374286714240945E-2</v>
      </c>
      <c r="BF94" s="29">
        <f t="shared" si="37"/>
        <v>2.6308573648319452E-2</v>
      </c>
      <c r="BG94" s="29">
        <f t="shared" si="37"/>
        <v>2.2777401533431527E-2</v>
      </c>
      <c r="BH94" s="29">
        <f t="shared" si="37"/>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38">+B$36*1000*B103^($B$38-1)</f>
        <v>1.0000000000000024E-3</v>
      </c>
      <c r="C101" s="478">
        <f t="shared" si="38"/>
        <v>9.9999999999999959E-4</v>
      </c>
      <c r="D101" s="478">
        <f t="shared" si="38"/>
        <v>1.0000000000000529E-3</v>
      </c>
      <c r="E101" s="478">
        <f t="shared" si="38"/>
        <v>1.0000000000215514E-3</v>
      </c>
      <c r="F101" s="478">
        <f t="shared" si="38"/>
        <v>1.0000000017689821E-3</v>
      </c>
      <c r="G101" s="478">
        <f t="shared" si="38"/>
        <v>1.0000000576642809E-3</v>
      </c>
      <c r="H101" s="478">
        <f t="shared" si="38"/>
        <v>1.000001008744988E-3</v>
      </c>
      <c r="I101" s="478">
        <f t="shared" si="38"/>
        <v>1.0000113920947294E-3</v>
      </c>
      <c r="J101" s="478">
        <f t="shared" si="38"/>
        <v>1.0000940394660196E-3</v>
      </c>
      <c r="K101" s="478">
        <f t="shared" si="38"/>
        <v>1.0006133774100512E-3</v>
      </c>
      <c r="L101" s="478">
        <f t="shared" si="38"/>
        <v>1.0033295900328677E-3</v>
      </c>
      <c r="M101" s="478">
        <f t="shared" si="38"/>
        <v>1.0155894218064879E-3</v>
      </c>
      <c r="N101" s="478">
        <f t="shared" si="38"/>
        <v>1.0645397255263113E-3</v>
      </c>
      <c r="O101" s="478">
        <f t="shared" si="38"/>
        <v>1.2410303223762498E-3</v>
      </c>
      <c r="P101" s="478">
        <f t="shared" si="38"/>
        <v>1.8210025266551034E-3</v>
      </c>
      <c r="Q101" s="478">
        <f t="shared" si="38"/>
        <v>3.5766183309002327E-3</v>
      </c>
      <c r="R101" s="478">
        <f t="shared" si="38"/>
        <v>8.5161838592479298E-3</v>
      </c>
      <c r="S101" s="478">
        <f t="shared" si="38"/>
        <v>2.1530289584171886E-2</v>
      </c>
      <c r="T101" s="478">
        <f t="shared" si="38"/>
        <v>5.3833188353047325E-2</v>
      </c>
      <c r="U101" s="478">
        <f t="shared" si="38"/>
        <v>0.12973744072668431</v>
      </c>
      <c r="V101" s="478">
        <f t="shared" si="38"/>
        <v>0.29919990110504907</v>
      </c>
      <c r="W101" s="478">
        <f t="shared" si="38"/>
        <v>0.6612684380229269</v>
      </c>
      <c r="X101" s="478">
        <f t="shared" si="38"/>
        <v>1.4047386546896172</v>
      </c>
      <c r="Y101" s="478">
        <f t="shared" si="38"/>
        <v>2.8696110898540983</v>
      </c>
      <c r="Z101" s="478">
        <f t="shared" si="38"/>
        <v>5.6313004966981124</v>
      </c>
      <c r="AA101" s="478">
        <f t="shared" si="38"/>
        <v>10.591311161020181</v>
      </c>
      <c r="AB101" s="478">
        <f t="shared" si="38"/>
        <v>159.99044376005855</v>
      </c>
      <c r="AC101" s="478">
        <f t="shared" si="38"/>
        <v>79.995221880029277</v>
      </c>
      <c r="AD101" s="478">
        <f t="shared" si="38"/>
        <v>39.997610940014638</v>
      </c>
      <c r="AE101" s="478">
        <f t="shared" si="38"/>
        <v>19.998805470007319</v>
      </c>
      <c r="AF101" s="478">
        <f t="shared" si="38"/>
        <v>9.9994027350036596</v>
      </c>
      <c r="AG101" s="478">
        <f t="shared" si="38"/>
        <v>4.9997013675018298</v>
      </c>
      <c r="AH101" s="478">
        <f t="shared" ref="AH101:BI101" si="39">+AH$36*1000*AH103^($B$38-1)</f>
        <v>2.4998506837509149</v>
      </c>
      <c r="AI101" s="478">
        <f t="shared" si="39"/>
        <v>1.2499253418754575</v>
      </c>
      <c r="AJ101" s="478">
        <f t="shared" si="39"/>
        <v>0.62496267093772873</v>
      </c>
      <c r="AK101" s="478">
        <f t="shared" si="39"/>
        <v>0.31248133546886436</v>
      </c>
      <c r="AL101" s="478">
        <f t="shared" si="39"/>
        <v>0.15624066773443218</v>
      </c>
      <c r="AM101" s="478">
        <f t="shared" si="39"/>
        <v>7.8120333867216091E-2</v>
      </c>
      <c r="AN101" s="478">
        <f t="shared" si="39"/>
        <v>3.9060166933608045E-2</v>
      </c>
      <c r="AO101" s="478">
        <f t="shared" si="39"/>
        <v>1.9530083466804023E-2</v>
      </c>
      <c r="AP101" s="478">
        <f t="shared" si="39"/>
        <v>9.7650417334020113E-3</v>
      </c>
      <c r="AQ101" s="478">
        <f t="shared" si="39"/>
        <v>4.8825208667010057E-3</v>
      </c>
      <c r="AR101" s="478">
        <f t="shared" si="39"/>
        <v>2.4412604333505028E-3</v>
      </c>
      <c r="AS101" s="478">
        <f t="shared" si="39"/>
        <v>1.2206302166752514E-3</v>
      </c>
      <c r="AT101" s="478">
        <f t="shared" si="39"/>
        <v>6.1031510833762571E-4</v>
      </c>
      <c r="AU101" s="478">
        <f t="shared" si="39"/>
        <v>3.0515755416881285E-4</v>
      </c>
      <c r="AV101" s="478">
        <f t="shared" si="39"/>
        <v>1.5257877708440643E-4</v>
      </c>
      <c r="AW101" s="478">
        <f t="shared" si="39"/>
        <v>7.6289388542203214E-5</v>
      </c>
      <c r="AX101" s="478">
        <f t="shared" si="39"/>
        <v>3.8144694271101607E-5</v>
      </c>
      <c r="AY101" s="478">
        <f t="shared" si="39"/>
        <v>1.9072347135550803E-5</v>
      </c>
      <c r="AZ101" s="478">
        <f t="shared" si="39"/>
        <v>9.5361735677754017E-6</v>
      </c>
      <c r="BA101" s="478">
        <f t="shared" si="39"/>
        <v>4.7680867838877009E-6</v>
      </c>
      <c r="BB101" s="478">
        <f t="shared" si="39"/>
        <v>2.3840433919438504E-6</v>
      </c>
      <c r="BC101" s="478">
        <f t="shared" si="39"/>
        <v>1.1920216959719252E-6</v>
      </c>
      <c r="BD101" s="478">
        <f t="shared" si="39"/>
        <v>5.9601084798596261E-7</v>
      </c>
      <c r="BE101" s="478">
        <f t="shared" si="39"/>
        <v>2.980054239929813E-7</v>
      </c>
      <c r="BF101" s="478">
        <f t="shared" si="39"/>
        <v>1.4900271199649065E-7</v>
      </c>
      <c r="BG101" s="478">
        <f t="shared" si="39"/>
        <v>7.4501355998245326E-8</v>
      </c>
      <c r="BH101" s="478">
        <f t="shared" si="39"/>
        <v>3.7250677999122663E-8</v>
      </c>
      <c r="BI101" s="478">
        <f t="shared" si="39"/>
        <v>1.8625338999561331E-8</v>
      </c>
    </row>
    <row r="102" spans="1:61" s="482" customFormat="1" ht="18" customHeight="1">
      <c r="A102" s="635" t="s">
        <v>955</v>
      </c>
      <c r="B102" s="480">
        <f>+B119*(1-MIN(B103,1))</f>
        <v>1.1456625342073461</v>
      </c>
      <c r="C102" s="480">
        <f>+C119*(1-MIN(C103,1))</f>
        <v>0.99377439380320809</v>
      </c>
      <c r="D102" s="480">
        <f t="shared" ref="D102:BI102" si="40">+D119*(1-MIN(D103,1))</f>
        <v>1.106091255414513</v>
      </c>
      <c r="E102" s="480">
        <f t="shared" si="40"/>
        <v>1.1891433774865861</v>
      </c>
      <c r="F102" s="480">
        <f t="shared" si="40"/>
        <v>1.2523730974526894</v>
      </c>
      <c r="G102" s="480">
        <f t="shared" si="40"/>
        <v>1.2928181437698956</v>
      </c>
      <c r="H102" s="480">
        <f t="shared" si="40"/>
        <v>1.3183434625106527</v>
      </c>
      <c r="I102" s="480">
        <f t="shared" si="40"/>
        <v>1.3386059895372324</v>
      </c>
      <c r="J102" s="480">
        <f t="shared" si="40"/>
        <v>1.3549362742712396</v>
      </c>
      <c r="K102" s="480">
        <f t="shared" si="40"/>
        <v>1.3681143488253336</v>
      </c>
      <c r="L102" s="480">
        <f t="shared" si="40"/>
        <v>1.3984482484510008</v>
      </c>
      <c r="M102" s="480">
        <f t="shared" si="40"/>
        <v>1.4455054856817873</v>
      </c>
      <c r="N102" s="480">
        <f t="shared" si="40"/>
        <v>1.5025460085607012</v>
      </c>
      <c r="O102" s="480">
        <f t="shared" si="40"/>
        <v>1.5508468835563445</v>
      </c>
      <c r="P102" s="480">
        <f t="shared" si="40"/>
        <v>1.5937712427920367</v>
      </c>
      <c r="Q102" s="480">
        <f t="shared" si="40"/>
        <v>1.6330162507505706</v>
      </c>
      <c r="R102" s="480">
        <f t="shared" si="40"/>
        <v>1.6693500930261795</v>
      </c>
      <c r="S102" s="480">
        <f t="shared" si="40"/>
        <v>1.702982797894818</v>
      </c>
      <c r="T102" s="480">
        <f t="shared" si="40"/>
        <v>1.7337044322562822</v>
      </c>
      <c r="U102" s="480">
        <f t="shared" si="40"/>
        <v>1.7609119499453574</v>
      </c>
      <c r="V102" s="480">
        <f t="shared" si="40"/>
        <v>1.7847514783916407</v>
      </c>
      <c r="W102" s="480">
        <f t="shared" si="40"/>
        <v>1.8039239494398163</v>
      </c>
      <c r="X102" s="480">
        <f t="shared" si="40"/>
        <v>1.8151124339258142</v>
      </c>
      <c r="Y102" s="480">
        <f t="shared" si="40"/>
        <v>1.8150967085132714</v>
      </c>
      <c r="Z102" s="480">
        <f t="shared" si="40"/>
        <v>1.7999730351279735</v>
      </c>
      <c r="AA102" s="480">
        <f t="shared" si="40"/>
        <v>1.6746389280778642</v>
      </c>
      <c r="AB102" s="480">
        <f t="shared" si="40"/>
        <v>0</v>
      </c>
      <c r="AC102" s="480">
        <f t="shared" si="40"/>
        <v>0</v>
      </c>
      <c r="AD102" s="480">
        <f t="shared" si="40"/>
        <v>0</v>
      </c>
      <c r="AE102" s="480">
        <f t="shared" si="40"/>
        <v>0</v>
      </c>
      <c r="AF102" s="480">
        <f t="shared" si="40"/>
        <v>0</v>
      </c>
      <c r="AG102" s="480">
        <f t="shared" si="40"/>
        <v>0</v>
      </c>
      <c r="AH102" s="480">
        <f t="shared" si="40"/>
        <v>0</v>
      </c>
      <c r="AI102" s="480">
        <f t="shared" si="40"/>
        <v>0</v>
      </c>
      <c r="AJ102" s="480">
        <f t="shared" si="40"/>
        <v>0</v>
      </c>
      <c r="AK102" s="480">
        <f t="shared" si="40"/>
        <v>0</v>
      </c>
      <c r="AL102" s="480">
        <f t="shared" si="40"/>
        <v>0</v>
      </c>
      <c r="AM102" s="480">
        <f t="shared" si="40"/>
        <v>0</v>
      </c>
      <c r="AN102" s="480">
        <f t="shared" si="40"/>
        <v>0</v>
      </c>
      <c r="AO102" s="480">
        <f t="shared" si="40"/>
        <v>0</v>
      </c>
      <c r="AP102" s="480">
        <f t="shared" si="40"/>
        <v>0</v>
      </c>
      <c r="AQ102" s="480">
        <f t="shared" si="40"/>
        <v>0</v>
      </c>
      <c r="AR102" s="480">
        <f t="shared" si="40"/>
        <v>0</v>
      </c>
      <c r="AS102" s="480">
        <f t="shared" si="40"/>
        <v>0</v>
      </c>
      <c r="AT102" s="480">
        <f t="shared" si="40"/>
        <v>0</v>
      </c>
      <c r="AU102" s="480">
        <f t="shared" si="40"/>
        <v>0</v>
      </c>
      <c r="AV102" s="480">
        <f t="shared" si="40"/>
        <v>0</v>
      </c>
      <c r="AW102" s="480">
        <f t="shared" si="40"/>
        <v>0</v>
      </c>
      <c r="AX102" s="480">
        <f t="shared" si="40"/>
        <v>0</v>
      </c>
      <c r="AY102" s="480">
        <f t="shared" si="40"/>
        <v>0</v>
      </c>
      <c r="AZ102" s="480">
        <f t="shared" si="40"/>
        <v>0</v>
      </c>
      <c r="BA102" s="480">
        <f t="shared" si="40"/>
        <v>0</v>
      </c>
      <c r="BB102" s="480">
        <f t="shared" si="40"/>
        <v>0</v>
      </c>
      <c r="BC102" s="480">
        <f t="shared" si="40"/>
        <v>0</v>
      </c>
      <c r="BD102" s="480">
        <f t="shared" si="40"/>
        <v>0</v>
      </c>
      <c r="BE102" s="480">
        <f t="shared" si="40"/>
        <v>0</v>
      </c>
      <c r="BF102" s="480">
        <f t="shared" si="40"/>
        <v>0</v>
      </c>
      <c r="BG102" s="480">
        <f t="shared" si="40"/>
        <v>0</v>
      </c>
      <c r="BH102" s="480">
        <f t="shared" si="40"/>
        <v>0</v>
      </c>
      <c r="BI102" s="480">
        <f t="shared" si="40"/>
        <v>0</v>
      </c>
    </row>
    <row r="103" spans="1:61" s="484" customFormat="1" ht="18" customHeight="1">
      <c r="A103" s="636" t="s">
        <v>956</v>
      </c>
      <c r="B103" s="483">
        <f>+IF($B$98=1,B109,IF($B$99=1,B114,B122))</f>
        <v>3.3862811311759976E-4</v>
      </c>
      <c r="C103" s="483">
        <f>+IF($B$98&gt;0,C109,IF($B$99&gt;0,C114,C122))</f>
        <v>3.474019474595326E-4</v>
      </c>
      <c r="D103" s="483">
        <f t="shared" ref="D103:BI103" si="41">+IF($B$98&gt;0,D109,IF($B$99&gt;0,D114,D122))</f>
        <v>3.5635427292864157E-4</v>
      </c>
      <c r="E103" s="483">
        <f t="shared" si="41"/>
        <v>3.6548514450988938E-4</v>
      </c>
      <c r="F103" s="483">
        <f t="shared" si="41"/>
        <v>3.7479432853478663E-4</v>
      </c>
      <c r="G103" s="483">
        <f t="shared" si="41"/>
        <v>3.8428129505116583E-4</v>
      </c>
      <c r="H103" s="483">
        <f t="shared" si="41"/>
        <v>3.9394536252093144E-4</v>
      </c>
      <c r="I103" s="483">
        <f t="shared" si="41"/>
        <v>4.0378725087562687E-4</v>
      </c>
      <c r="J103" s="483">
        <f t="shared" si="41"/>
        <v>4.1381999064062146E-4</v>
      </c>
      <c r="K103" s="483">
        <f t="shared" si="41"/>
        <v>4.2412868316245035E-4</v>
      </c>
      <c r="L103" s="483">
        <f t="shared" si="41"/>
        <v>4.3514274042539923E-4</v>
      </c>
      <c r="M103" s="483">
        <f t="shared" si="41"/>
        <v>4.4870227061598301E-4</v>
      </c>
      <c r="N103" s="483">
        <f t="shared" si="41"/>
        <v>4.716559442337819E-4</v>
      </c>
      <c r="O103" s="483">
        <f t="shared" si="41"/>
        <v>5.2584329358959731E-4</v>
      </c>
      <c r="P103" s="483">
        <f t="shared" si="41"/>
        <v>6.6603760854522134E-4</v>
      </c>
      <c r="Q103" s="483">
        <f t="shared" si="41"/>
        <v>9.9173900070049018E-4</v>
      </c>
      <c r="R103" s="483">
        <f t="shared" si="41"/>
        <v>1.6430364652682079E-3</v>
      </c>
      <c r="S103" s="483">
        <f t="shared" si="41"/>
        <v>2.8135672467920828E-3</v>
      </c>
      <c r="T103" s="483">
        <f t="shared" si="41"/>
        <v>4.787324600227497E-3</v>
      </c>
      <c r="U103" s="483">
        <f t="shared" si="41"/>
        <v>7.9788346826373726E-3</v>
      </c>
      <c r="V103" s="483">
        <f t="shared" si="41"/>
        <v>1.2973369383401585E-2</v>
      </c>
      <c r="W103" s="483">
        <f t="shared" si="41"/>
        <v>2.0596095822066895E-2</v>
      </c>
      <c r="X103" s="483">
        <f t="shared" si="41"/>
        <v>3.1977499382626805E-2</v>
      </c>
      <c r="Y103" s="483">
        <f t="shared" si="41"/>
        <v>4.8567336757414273E-2</v>
      </c>
      <c r="Z103" s="483">
        <f t="shared" si="41"/>
        <v>7.2115790985500083E-2</v>
      </c>
      <c r="AA103" s="483">
        <f t="shared" si="41"/>
        <v>0.15055006180712144</v>
      </c>
      <c r="AB103" s="483">
        <f t="shared" si="41"/>
        <v>1</v>
      </c>
      <c r="AC103" s="483">
        <f t="shared" si="41"/>
        <v>1</v>
      </c>
      <c r="AD103" s="483">
        <f t="shared" si="41"/>
        <v>1</v>
      </c>
      <c r="AE103" s="483">
        <f t="shared" si="41"/>
        <v>1</v>
      </c>
      <c r="AF103" s="483">
        <f t="shared" si="41"/>
        <v>1</v>
      </c>
      <c r="AG103" s="483">
        <f t="shared" si="41"/>
        <v>1</v>
      </c>
      <c r="AH103" s="483">
        <f t="shared" si="41"/>
        <v>1</v>
      </c>
      <c r="AI103" s="483">
        <f t="shared" si="41"/>
        <v>1</v>
      </c>
      <c r="AJ103" s="483">
        <f t="shared" si="41"/>
        <v>1</v>
      </c>
      <c r="AK103" s="483">
        <f t="shared" si="41"/>
        <v>1</v>
      </c>
      <c r="AL103" s="483">
        <f t="shared" si="41"/>
        <v>1</v>
      </c>
      <c r="AM103" s="483">
        <f t="shared" si="41"/>
        <v>1</v>
      </c>
      <c r="AN103" s="483">
        <f t="shared" si="41"/>
        <v>1</v>
      </c>
      <c r="AO103" s="483">
        <f t="shared" si="41"/>
        <v>1</v>
      </c>
      <c r="AP103" s="483">
        <f t="shared" si="41"/>
        <v>1</v>
      </c>
      <c r="AQ103" s="483">
        <f t="shared" si="41"/>
        <v>1</v>
      </c>
      <c r="AR103" s="483">
        <f t="shared" si="41"/>
        <v>1</v>
      </c>
      <c r="AS103" s="483">
        <f t="shared" si="41"/>
        <v>1</v>
      </c>
      <c r="AT103" s="483">
        <f t="shared" si="41"/>
        <v>1</v>
      </c>
      <c r="AU103" s="483">
        <f t="shared" si="41"/>
        <v>1</v>
      </c>
      <c r="AV103" s="483">
        <f t="shared" si="41"/>
        <v>1</v>
      </c>
      <c r="AW103" s="483">
        <f t="shared" si="41"/>
        <v>1</v>
      </c>
      <c r="AX103" s="483">
        <f t="shared" si="41"/>
        <v>1</v>
      </c>
      <c r="AY103" s="483">
        <f t="shared" si="41"/>
        <v>1</v>
      </c>
      <c r="AZ103" s="483">
        <f t="shared" si="41"/>
        <v>1</v>
      </c>
      <c r="BA103" s="483">
        <f t="shared" si="41"/>
        <v>1</v>
      </c>
      <c r="BB103" s="483">
        <f t="shared" si="41"/>
        <v>1</v>
      </c>
      <c r="BC103" s="483">
        <f t="shared" si="41"/>
        <v>1</v>
      </c>
      <c r="BD103" s="483">
        <f t="shared" si="41"/>
        <v>1</v>
      </c>
      <c r="BE103" s="483">
        <f t="shared" si="41"/>
        <v>1</v>
      </c>
      <c r="BF103" s="483">
        <f t="shared" si="41"/>
        <v>1</v>
      </c>
      <c r="BG103" s="483">
        <f t="shared" si="41"/>
        <v>1</v>
      </c>
      <c r="BH103" s="483">
        <f t="shared" si="41"/>
        <v>1</v>
      </c>
      <c r="BI103" s="483">
        <f t="shared" si="41"/>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2">+MIN(B107+B108,B36*1000)</f>
        <v>1E-3</v>
      </c>
      <c r="C106" s="388">
        <f t="shared" si="42"/>
        <v>1E-3</v>
      </c>
      <c r="D106" s="388">
        <f t="shared" si="42"/>
        <v>1.0000000000000521E-3</v>
      </c>
      <c r="E106" s="388">
        <f t="shared" si="42"/>
        <v>1.0000000000215492E-3</v>
      </c>
      <c r="F106" s="388">
        <f t="shared" si="42"/>
        <v>1.0000000017689817E-3</v>
      </c>
      <c r="G106" s="388">
        <f t="shared" si="42"/>
        <v>1.0000000576642783E-3</v>
      </c>
      <c r="H106" s="388">
        <f t="shared" si="42"/>
        <v>1.0000010087449862E-3</v>
      </c>
      <c r="I106" s="388">
        <f t="shared" si="42"/>
        <v>1.0000113920947279E-3</v>
      </c>
      <c r="J106" s="388">
        <f t="shared" si="42"/>
        <v>1.0000940394660177E-3</v>
      </c>
      <c r="K106" s="388">
        <f t="shared" si="42"/>
        <v>1.0006133774100503E-3</v>
      </c>
      <c r="L106" s="388">
        <f t="shared" si="42"/>
        <v>1.003329590032867E-3</v>
      </c>
      <c r="M106" s="465">
        <f t="shared" si="42"/>
        <v>1.0155894218064868E-3</v>
      </c>
      <c r="N106" s="388">
        <f t="shared" si="42"/>
        <v>1.0645397255263094E-3</v>
      </c>
      <c r="O106" s="388">
        <f t="shared" si="42"/>
        <v>1.2410303223762509E-3</v>
      </c>
      <c r="P106" s="388">
        <f t="shared" si="42"/>
        <v>1.8210025266551045E-3</v>
      </c>
      <c r="Q106" s="388">
        <f t="shared" si="42"/>
        <v>3.5766183309002253E-3</v>
      </c>
      <c r="R106" s="388">
        <f t="shared" si="42"/>
        <v>8.5161838592479212E-3</v>
      </c>
      <c r="S106" s="388">
        <f t="shared" si="42"/>
        <v>2.1530289584171879E-2</v>
      </c>
      <c r="T106" s="388">
        <f t="shared" si="42"/>
        <v>5.3833188353047248E-2</v>
      </c>
      <c r="U106" s="388">
        <f t="shared" si="42"/>
        <v>0.12973744072668422</v>
      </c>
      <c r="V106" s="388">
        <f t="shared" si="42"/>
        <v>0.29919990110504918</v>
      </c>
      <c r="W106" s="388">
        <f t="shared" si="42"/>
        <v>0.66126843802292679</v>
      </c>
      <c r="X106" s="388">
        <f t="shared" si="42"/>
        <v>1.4047386546896174</v>
      </c>
      <c r="Y106" s="388">
        <f t="shared" si="42"/>
        <v>2.8696110898540979</v>
      </c>
      <c r="Z106" s="388">
        <f t="shared" si="42"/>
        <v>5.6313004966981142</v>
      </c>
      <c r="AA106" s="388">
        <f t="shared" si="42"/>
        <v>10.591311161020183</v>
      </c>
      <c r="AB106" s="388">
        <f t="shared" si="42"/>
        <v>159.99044376005855</v>
      </c>
      <c r="AC106" s="388">
        <f t="shared" si="42"/>
        <v>79.995221880029277</v>
      </c>
      <c r="AD106" s="388">
        <f t="shared" si="42"/>
        <v>39.997610940014638</v>
      </c>
      <c r="AE106" s="388">
        <f t="shared" si="42"/>
        <v>19.998805470007319</v>
      </c>
      <c r="AF106" s="388">
        <f t="shared" si="42"/>
        <v>9.9994027350036596</v>
      </c>
      <c r="AG106" s="388">
        <f t="shared" si="42"/>
        <v>4.9997013675018298</v>
      </c>
      <c r="AH106" s="388">
        <f t="shared" si="42"/>
        <v>2.4998506837509149</v>
      </c>
      <c r="AI106" s="388">
        <f t="shared" si="42"/>
        <v>1.2499253418754575</v>
      </c>
      <c r="AJ106" s="388">
        <f t="shared" si="42"/>
        <v>0.62496267093772873</v>
      </c>
      <c r="AK106" s="388">
        <f t="shared" si="42"/>
        <v>0.31248133546886436</v>
      </c>
      <c r="AL106" s="388">
        <f t="shared" si="42"/>
        <v>0.15624066773443218</v>
      </c>
      <c r="AM106" s="388">
        <f t="shared" si="42"/>
        <v>7.8120333867216091E-2</v>
      </c>
      <c r="AN106" s="388">
        <f t="shared" si="42"/>
        <v>3.9060166933608045E-2</v>
      </c>
      <c r="AO106" s="388">
        <f t="shared" si="42"/>
        <v>1.9530083466804023E-2</v>
      </c>
      <c r="AP106" s="388">
        <f t="shared" si="42"/>
        <v>9.7650417334020113E-3</v>
      </c>
      <c r="AQ106" s="388">
        <f t="shared" si="42"/>
        <v>4.8825208667010057E-3</v>
      </c>
      <c r="AR106" s="388">
        <f t="shared" si="42"/>
        <v>2.4412604333505028E-3</v>
      </c>
      <c r="AS106" s="388">
        <f t="shared" si="42"/>
        <v>1.2206302166752514E-3</v>
      </c>
      <c r="AT106" s="388">
        <f t="shared" si="42"/>
        <v>6.1031510833762571E-4</v>
      </c>
      <c r="AU106" s="388">
        <f t="shared" si="42"/>
        <v>3.0515755416881285E-4</v>
      </c>
      <c r="AV106" s="388">
        <f t="shared" si="42"/>
        <v>1.5257877708440643E-4</v>
      </c>
      <c r="AW106" s="388">
        <f t="shared" si="42"/>
        <v>7.6289388542203214E-5</v>
      </c>
      <c r="AX106" s="388">
        <f t="shared" si="42"/>
        <v>3.8144694271101607E-5</v>
      </c>
      <c r="AY106" s="388">
        <f t="shared" si="42"/>
        <v>1.9072347135550803E-5</v>
      </c>
      <c r="AZ106" s="388">
        <f t="shared" si="42"/>
        <v>9.5361735677754017E-6</v>
      </c>
      <c r="BA106" s="388">
        <f t="shared" si="42"/>
        <v>4.7680867838877009E-6</v>
      </c>
      <c r="BB106" s="388">
        <f t="shared" si="42"/>
        <v>2.3840433919438504E-6</v>
      </c>
      <c r="BC106" s="388">
        <f t="shared" si="42"/>
        <v>1.1920216959719252E-6</v>
      </c>
      <c r="BD106" s="388">
        <f t="shared" si="42"/>
        <v>5.9601084798596261E-7</v>
      </c>
      <c r="BE106" s="388">
        <f t="shared" si="42"/>
        <v>2.980054239929813E-7</v>
      </c>
      <c r="BF106" s="388">
        <f t="shared" si="42"/>
        <v>1.4900271199649065E-7</v>
      </c>
      <c r="BG106" s="388">
        <f t="shared" si="42"/>
        <v>7.4501355998245326E-8</v>
      </c>
      <c r="BH106" s="388">
        <f t="shared" si="42"/>
        <v>3.7250677999122663E-8</v>
      </c>
      <c r="BI106" s="388">
        <f t="shared" si="42"/>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6">
      <c r="A109" s="387" t="s">
        <v>193</v>
      </c>
      <c r="B109" s="390">
        <f>+(B106/(1000*B$36))^(1/($B$38-1))</f>
        <v>3.3862811311759976E-4</v>
      </c>
      <c r="C109" s="390">
        <f>+(C106/(1000*C$36))^(1/($B$38-1))</f>
        <v>3.474019474595326E-4</v>
      </c>
      <c r="D109" s="390">
        <f t="shared" ref="D109:BI109" si="43">+(D106/(1000*D$36))^(1/($B$38-1))</f>
        <v>3.5635427292864157E-4</v>
      </c>
      <c r="E109" s="390">
        <f t="shared" si="43"/>
        <v>3.6548514450988938E-4</v>
      </c>
      <c r="F109" s="390">
        <f t="shared" si="43"/>
        <v>3.7479432853478663E-4</v>
      </c>
      <c r="G109" s="390">
        <f t="shared" si="43"/>
        <v>3.8428129505116583E-4</v>
      </c>
      <c r="H109" s="390">
        <f t="shared" si="43"/>
        <v>3.9394536252093144E-4</v>
      </c>
      <c r="I109" s="390">
        <f t="shared" si="43"/>
        <v>4.0378725087562687E-4</v>
      </c>
      <c r="J109" s="390">
        <f t="shared" si="43"/>
        <v>4.1381999064062146E-4</v>
      </c>
      <c r="K109" s="390">
        <f t="shared" si="43"/>
        <v>4.2412868316245035E-4</v>
      </c>
      <c r="L109" s="390">
        <f t="shared" si="43"/>
        <v>4.3514274042539923E-4</v>
      </c>
      <c r="M109" s="390">
        <f t="shared" si="43"/>
        <v>4.4870227061598301E-4</v>
      </c>
      <c r="N109" s="390">
        <f t="shared" si="43"/>
        <v>4.716559442337819E-4</v>
      </c>
      <c r="O109" s="390">
        <f t="shared" si="43"/>
        <v>5.2584329358959731E-4</v>
      </c>
      <c r="P109" s="390">
        <f t="shared" si="43"/>
        <v>6.6603760854522134E-4</v>
      </c>
      <c r="Q109" s="390">
        <f t="shared" si="43"/>
        <v>9.9173900070049018E-4</v>
      </c>
      <c r="R109" s="390">
        <f t="shared" si="43"/>
        <v>1.6430364652682079E-3</v>
      </c>
      <c r="S109" s="390">
        <f t="shared" si="43"/>
        <v>2.8135672467920828E-3</v>
      </c>
      <c r="T109" s="390">
        <f t="shared" si="43"/>
        <v>4.787324600227497E-3</v>
      </c>
      <c r="U109" s="390">
        <f t="shared" si="43"/>
        <v>7.9788346826373726E-3</v>
      </c>
      <c r="V109" s="390">
        <f t="shared" si="43"/>
        <v>1.2973369383401585E-2</v>
      </c>
      <c r="W109" s="390">
        <f t="shared" si="43"/>
        <v>2.0596095822066895E-2</v>
      </c>
      <c r="X109" s="390">
        <f t="shared" si="43"/>
        <v>3.1977499382626805E-2</v>
      </c>
      <c r="Y109" s="390">
        <f t="shared" si="43"/>
        <v>4.8567336757414273E-2</v>
      </c>
      <c r="Z109" s="390">
        <f t="shared" si="43"/>
        <v>7.2115790985500083E-2</v>
      </c>
      <c r="AA109" s="390">
        <f t="shared" si="43"/>
        <v>0.15055006180712144</v>
      </c>
      <c r="AB109" s="390">
        <f t="shared" si="43"/>
        <v>1</v>
      </c>
      <c r="AC109" s="390">
        <f t="shared" si="43"/>
        <v>1</v>
      </c>
      <c r="AD109" s="390">
        <f t="shared" si="43"/>
        <v>1</v>
      </c>
      <c r="AE109" s="390">
        <f t="shared" si="43"/>
        <v>1</v>
      </c>
      <c r="AF109" s="390">
        <f t="shared" si="43"/>
        <v>1</v>
      </c>
      <c r="AG109" s="390">
        <f t="shared" si="43"/>
        <v>1</v>
      </c>
      <c r="AH109" s="390">
        <f t="shared" si="43"/>
        <v>1</v>
      </c>
      <c r="AI109" s="390">
        <f t="shared" si="43"/>
        <v>1</v>
      </c>
      <c r="AJ109" s="390">
        <f t="shared" si="43"/>
        <v>1</v>
      </c>
      <c r="AK109" s="390">
        <f t="shared" si="43"/>
        <v>1</v>
      </c>
      <c r="AL109" s="390">
        <f t="shared" si="43"/>
        <v>1</v>
      </c>
      <c r="AM109" s="390">
        <f t="shared" si="43"/>
        <v>1</v>
      </c>
      <c r="AN109" s="390">
        <f t="shared" si="43"/>
        <v>1</v>
      </c>
      <c r="AO109" s="390">
        <f t="shared" si="43"/>
        <v>1</v>
      </c>
      <c r="AP109" s="390">
        <f t="shared" si="43"/>
        <v>1</v>
      </c>
      <c r="AQ109" s="390">
        <f t="shared" si="43"/>
        <v>1</v>
      </c>
      <c r="AR109" s="390">
        <f t="shared" si="43"/>
        <v>1</v>
      </c>
      <c r="AS109" s="390">
        <f t="shared" si="43"/>
        <v>1</v>
      </c>
      <c r="AT109" s="390">
        <f t="shared" si="43"/>
        <v>1</v>
      </c>
      <c r="AU109" s="390">
        <f t="shared" si="43"/>
        <v>1</v>
      </c>
      <c r="AV109" s="390">
        <f t="shared" si="43"/>
        <v>1</v>
      </c>
      <c r="AW109" s="390">
        <f t="shared" si="43"/>
        <v>1</v>
      </c>
      <c r="AX109" s="390">
        <f t="shared" si="43"/>
        <v>1</v>
      </c>
      <c r="AY109" s="390">
        <f t="shared" si="43"/>
        <v>1</v>
      </c>
      <c r="AZ109" s="390">
        <f t="shared" si="43"/>
        <v>1</v>
      </c>
      <c r="BA109" s="390">
        <f t="shared" si="43"/>
        <v>1</v>
      </c>
      <c r="BB109" s="390">
        <f t="shared" si="43"/>
        <v>1</v>
      </c>
      <c r="BC109" s="390">
        <f t="shared" si="43"/>
        <v>1</v>
      </c>
      <c r="BD109" s="390">
        <f t="shared" si="43"/>
        <v>1</v>
      </c>
      <c r="BE109" s="390">
        <f t="shared" si="43"/>
        <v>1</v>
      </c>
      <c r="BF109" s="390">
        <f t="shared" si="43"/>
        <v>1</v>
      </c>
      <c r="BG109" s="390">
        <f t="shared" si="43"/>
        <v>1</v>
      </c>
      <c r="BH109" s="390">
        <f t="shared" si="43"/>
        <v>1</v>
      </c>
      <c r="BI109" s="390">
        <f t="shared" si="43"/>
        <v>1</v>
      </c>
    </row>
    <row r="110" spans="1:61" ht="14.6">
      <c r="A110" s="38"/>
      <c r="B110" s="41"/>
    </row>
    <row r="111" spans="1:61" ht="18.45">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4">+D40*D61</f>
        <v>1.1064855562704239</v>
      </c>
      <c r="E112" s="470">
        <f t="shared" si="44"/>
        <v>1.1895781506288745</v>
      </c>
      <c r="F112" s="470">
        <f t="shared" si="44"/>
        <v>1.2528426557746202</v>
      </c>
      <c r="G112" s="470">
        <f t="shared" si="44"/>
        <v>1.2933151405870296</v>
      </c>
      <c r="H112" s="470">
        <f t="shared" si="44"/>
        <v>1.3188630224821598</v>
      </c>
      <c r="I112" s="470">
        <f t="shared" si="44"/>
        <v>1.339146719909784</v>
      </c>
      <c r="J112" s="470">
        <f t="shared" si="44"/>
        <v>1.3554972061123864</v>
      </c>
      <c r="K112" s="470">
        <f t="shared" si="44"/>
        <v>1.3686948515703814</v>
      </c>
      <c r="L112" s="470">
        <f t="shared" si="44"/>
        <v>1.3990570379645122</v>
      </c>
      <c r="M112" s="470">
        <f t="shared" si="44"/>
        <v>1.4461543784350523</v>
      </c>
      <c r="N112" s="470">
        <f t="shared" si="44"/>
        <v>1.5032550277302295</v>
      </c>
      <c r="O112" s="470">
        <f t="shared" si="44"/>
        <v>1.5516628150415466</v>
      </c>
      <c r="P112" s="470">
        <f t="shared" si="44"/>
        <v>1.5948334618569999</v>
      </c>
      <c r="Q112" s="470">
        <f t="shared" si="44"/>
        <v>1.6346373843966797</v>
      </c>
      <c r="R112" s="470">
        <f t="shared" si="44"/>
        <v>1.6720974100443629</v>
      </c>
      <c r="S112" s="470">
        <f t="shared" si="44"/>
        <v>1.7077877736392011</v>
      </c>
      <c r="T112" s="470">
        <f t="shared" si="44"/>
        <v>1.742044163133132</v>
      </c>
      <c r="U112" s="470">
        <f t="shared" si="44"/>
        <v>1.7750749797581333</v>
      </c>
      <c r="V112" s="470">
        <f t="shared" si="44"/>
        <v>1.8082100553626412</v>
      </c>
      <c r="W112" s="470">
        <f t="shared" si="44"/>
        <v>1.8418590550279128</v>
      </c>
      <c r="X112" s="470">
        <f t="shared" si="44"/>
        <v>1.8750725657391174</v>
      </c>
      <c r="Y112" s="470">
        <f t="shared" si="44"/>
        <v>1.9077510985666868</v>
      </c>
      <c r="Z112" s="470">
        <f t="shared" si="44"/>
        <v>1.9398681620411602</v>
      </c>
      <c r="AA112" s="470">
        <f t="shared" si="44"/>
        <v>1.9714392252950117</v>
      </c>
      <c r="AB112" s="470">
        <f t="shared" si="44"/>
        <v>2.0025340305817667</v>
      </c>
      <c r="AC112" s="470">
        <f t="shared" si="44"/>
        <v>2.0333438491871458</v>
      </c>
      <c r="AD112" s="470">
        <f t="shared" si="44"/>
        <v>2.06507859118225</v>
      </c>
      <c r="AE112" s="470">
        <f t="shared" si="44"/>
        <v>2.0976087783493629</v>
      </c>
      <c r="AF112" s="470">
        <f t="shared" si="44"/>
        <v>2.1260618085077181</v>
      </c>
      <c r="AG112" s="470">
        <f t="shared" si="44"/>
        <v>2.1491118614448341</v>
      </c>
      <c r="AH112" s="470">
        <f t="shared" si="44"/>
        <v>2.1706958176695745</v>
      </c>
      <c r="AI112" s="470">
        <f t="shared" si="44"/>
        <v>2.1913590122361764</v>
      </c>
      <c r="AJ112" s="470">
        <f t="shared" si="44"/>
        <v>2.2113647718756728</v>
      </c>
      <c r="AK112" s="470">
        <f t="shared" si="44"/>
        <v>2.2308501582323408</v>
      </c>
      <c r="AL112" s="470">
        <f t="shared" si="44"/>
        <v>2.249892413439218</v>
      </c>
      <c r="AM112" s="470">
        <f t="shared" si="44"/>
        <v>2.2685413063116786</v>
      </c>
      <c r="AN112" s="470">
        <f t="shared" si="44"/>
        <v>2.2868343570606262</v>
      </c>
      <c r="AO112" s="470">
        <f t="shared" si="44"/>
        <v>2.3048036198065942</v>
      </c>
      <c r="AP112" s="470">
        <f t="shared" si="44"/>
        <v>2.3224784429618519</v>
      </c>
      <c r="AQ112" s="470">
        <f t="shared" si="44"/>
        <v>2.3398864120264369</v>
      </c>
      <c r="AR112" s="470">
        <f t="shared" si="44"/>
        <v>2.3570535421498096</v>
      </c>
      <c r="AS112" s="470">
        <f t="shared" si="44"/>
        <v>2.3740042146895686</v>
      </c>
      <c r="AT112" s="470">
        <f t="shared" si="44"/>
        <v>2.3907610703183941</v>
      </c>
      <c r="AU112" s="470">
        <f t="shared" si="44"/>
        <v>2.407344937740743</v>
      </c>
      <c r="AV112" s="470">
        <f t="shared" si="44"/>
        <v>2.4237748173576854</v>
      </c>
      <c r="AW112" s="470">
        <f t="shared" si="44"/>
        <v>2.4400679151370177</v>
      </c>
      <c r="AX112" s="470">
        <f t="shared" si="44"/>
        <v>2.4562397143288566</v>
      </c>
      <c r="AY112" s="470">
        <f t="shared" si="44"/>
        <v>2.4723040721031908</v>
      </c>
      <c r="AZ112" s="470">
        <f t="shared" si="44"/>
        <v>2.4882733302186479</v>
      </c>
      <c r="BA112" s="470">
        <f t="shared" si="44"/>
        <v>2.504158431466573</v>
      </c>
      <c r="BB112" s="470">
        <f t="shared" si="44"/>
        <v>2.5199690360647549</v>
      </c>
      <c r="BC112" s="470">
        <f t="shared" si="44"/>
        <v>2.5357136341435345</v>
      </c>
      <c r="BD112" s="470">
        <f t="shared" si="44"/>
        <v>2.5513996519523072</v>
      </c>
      <c r="BE112" s="470">
        <f t="shared" si="44"/>
        <v>2.5670335504828885</v>
      </c>
      <c r="BF112" s="470">
        <f t="shared" si="44"/>
        <v>2.582620915946003</v>
      </c>
      <c r="BG112" s="470">
        <f t="shared" si="44"/>
        <v>2.5981665420305324</v>
      </c>
      <c r="BH112" s="470">
        <f t="shared" si="44"/>
        <v>2.6136745041901861</v>
      </c>
      <c r="BI112" s="470">
        <f t="shared" si="44"/>
        <v>2.6291482263914383</v>
      </c>
    </row>
    <row r="113" spans="1:61" ht="14.6">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5">IF(1-(F113/F112)&lt;0,0,1-(F113/F112))</f>
        <v>0.53524535414180008</v>
      </c>
      <c r="G114" s="398">
        <f t="shared" si="45"/>
        <v>0.68299542064510976</v>
      </c>
      <c r="H114" s="398">
        <f t="shared" si="45"/>
        <v>0.74746263703040938</v>
      </c>
      <c r="I114" s="398">
        <f t="shared" si="45"/>
        <v>0.79382942488041275</v>
      </c>
      <c r="J114" s="398">
        <f t="shared" si="45"/>
        <v>0.82740016772506042</v>
      </c>
      <c r="K114" s="398">
        <f t="shared" si="45"/>
        <v>0.85185441112767857</v>
      </c>
      <c r="L114" s="398">
        <f t="shared" si="45"/>
        <v>0.87091703658281505</v>
      </c>
      <c r="M114" s="398">
        <f t="shared" si="45"/>
        <v>0.8872966302168821</v>
      </c>
      <c r="N114" s="398">
        <f t="shared" si="45"/>
        <v>0.90214881176222839</v>
      </c>
      <c r="O114" s="398">
        <f t="shared" si="45"/>
        <v>0.91444436345393021</v>
      </c>
      <c r="P114" s="398">
        <f t="shared" si="45"/>
        <v>0.924876147587673</v>
      </c>
      <c r="Q114" s="398">
        <f t="shared" si="45"/>
        <v>0.93385165641880707</v>
      </c>
      <c r="R114" s="398">
        <f t="shared" si="45"/>
        <v>0.94163855490565829</v>
      </c>
      <c r="S114" s="398">
        <f t="shared" si="45"/>
        <v>0.94842954992286765</v>
      </c>
      <c r="T114" s="398">
        <f t="shared" si="45"/>
        <v>0.95437289946319792</v>
      </c>
      <c r="U114" s="398">
        <f t="shared" si="45"/>
        <v>0.95958779565247232</v>
      </c>
      <c r="V114" s="398">
        <f t="shared" si="45"/>
        <v>0.96419632770386077</v>
      </c>
      <c r="W114" s="398">
        <f t="shared" si="45"/>
        <v>0.96660790515775041</v>
      </c>
      <c r="X114" s="398">
        <f t="shared" si="45"/>
        <v>0.96883941629430248</v>
      </c>
      <c r="Y114" s="398">
        <f t="shared" si="45"/>
        <v>0.97090451794328658</v>
      </c>
      <c r="Z114" s="398">
        <f t="shared" si="45"/>
        <v>0.9728169202443705</v>
      </c>
      <c r="AA114" s="398">
        <f t="shared" si="45"/>
        <v>0.97458962428402207</v>
      </c>
      <c r="AB114" s="398">
        <f t="shared" si="45"/>
        <v>0.97623498022086608</v>
      </c>
      <c r="AC114" s="398">
        <f t="shared" si="45"/>
        <v>0.97776532099035796</v>
      </c>
      <c r="AD114" s="398">
        <f t="shared" si="45"/>
        <v>0.97920165818571969</v>
      </c>
      <c r="AE114" s="398">
        <f t="shared" si="45"/>
        <v>0.98054799335640119</v>
      </c>
      <c r="AF114" s="398">
        <f t="shared" si="45"/>
        <v>0.98176790310497875</v>
      </c>
      <c r="AG114" s="398">
        <f t="shared" si="45"/>
        <v>0.98286527690192727</v>
      </c>
      <c r="AH114" s="398">
        <f t="shared" si="45"/>
        <v>0.98388387053808102</v>
      </c>
      <c r="AI114" s="398">
        <f t="shared" si="45"/>
        <v>0.98483404412812547</v>
      </c>
      <c r="AJ114" s="398">
        <f t="shared" si="45"/>
        <v>0.98572268502392824</v>
      </c>
      <c r="AK114" s="398">
        <f t="shared" si="45"/>
        <v>0.98655502087595559</v>
      </c>
      <c r="AL114" s="398">
        <f t="shared" si="45"/>
        <v>0.98733537348462208</v>
      </c>
      <c r="AM114" s="398">
        <f t="shared" si="45"/>
        <v>0.98806751074583643</v>
      </c>
      <c r="AN114" s="398">
        <f t="shared" si="45"/>
        <v>0.98875481407615606</v>
      </c>
      <c r="AO114" s="398">
        <f t="shared" si="45"/>
        <v>0.98940036216702842</v>
      </c>
      <c r="AP114" s="398">
        <f t="shared" si="45"/>
        <v>0.99000697744510802</v>
      </c>
      <c r="AQ114" s="398">
        <f t="shared" si="45"/>
        <v>0.99057725606796221</v>
      </c>
      <c r="AR114" s="398">
        <f t="shared" si="45"/>
        <v>0.99111359050972314</v>
      </c>
      <c r="AS114" s="398">
        <f t="shared" si="45"/>
        <v>0.99161818850420602</v>
      </c>
      <c r="AT114" s="398">
        <f t="shared" si="45"/>
        <v>0.99209308982752364</v>
      </c>
      <c r="AU114" s="398">
        <f t="shared" si="45"/>
        <v>0.99254018146964373</v>
      </c>
      <c r="AV114" s="398">
        <f t="shared" si="45"/>
        <v>0.99296121139861471</v>
      </c>
      <c r="AW114" s="398">
        <f t="shared" si="45"/>
        <v>0.99335780101514315</v>
      </c>
      <c r="AX114" s="398">
        <f t="shared" si="45"/>
        <v>0.99373145637714488</v>
      </c>
      <c r="AY114" s="398">
        <f t="shared" si="45"/>
        <v>0.99408357828123328</v>
      </c>
      <c r="AZ114" s="398">
        <f t="shared" si="45"/>
        <v>0.99441547129752572</v>
      </c>
      <c r="BA114" s="398">
        <f t="shared" si="45"/>
        <v>0.99472835185876574</v>
      </c>
      <c r="BB114" s="398">
        <f t="shared" si="45"/>
        <v>0.9950233555039425</v>
      </c>
      <c r="BC114" s="398">
        <f t="shared" si="45"/>
        <v>0.99530154337166987</v>
      </c>
      <c r="BD114" s="398">
        <f t="shared" si="45"/>
        <v>0.99556390803117278</v>
      </c>
      <c r="BE114" s="398">
        <f t="shared" si="45"/>
        <v>0.99581137873012726</v>
      </c>
      <c r="BF114" s="398">
        <f t="shared" si="45"/>
        <v>0.99604482612974332</v>
      </c>
      <c r="BG114" s="398">
        <f t="shared" si="45"/>
        <v>0.99626506658893088</v>
      </c>
      <c r="BH114" s="398">
        <f t="shared" si="45"/>
        <v>0.9964728660514901</v>
      </c>
      <c r="BI114" s="398">
        <f t="shared" si="45"/>
        <v>0.99666894358314662</v>
      </c>
    </row>
    <row r="115" spans="1:61" s="105" customFormat="1" ht="18" customHeight="1">
      <c r="A115" s="397" t="s">
        <v>952</v>
      </c>
      <c r="B115" s="399">
        <f>+B$36*1000*B114^($B$38-1)</f>
        <v>0</v>
      </c>
      <c r="C115" s="399">
        <f>+C$36*1000*C114^($B$38-1)</f>
        <v>0</v>
      </c>
      <c r="D115" s="399">
        <f t="shared" ref="D115:BI115" si="46">+D$36*1000*D114^($B$38-1)</f>
        <v>74.043152040398653</v>
      </c>
      <c r="E115" s="399">
        <f t="shared" si="46"/>
        <v>196.82180960831803</v>
      </c>
      <c r="F115" s="399">
        <f t="shared" si="46"/>
        <v>477.05429853599679</v>
      </c>
      <c r="G115" s="399">
        <f t="shared" si="46"/>
        <v>707.26702143750106</v>
      </c>
      <c r="H115" s="399">
        <f t="shared" si="46"/>
        <v>795.56694714189189</v>
      </c>
      <c r="I115" s="399">
        <f t="shared" si="46"/>
        <v>848.08466462764216</v>
      </c>
      <c r="J115" s="399">
        <f t="shared" si="46"/>
        <v>874.31572082390687</v>
      </c>
      <c r="K115" s="399">
        <f t="shared" si="46"/>
        <v>881.91803377771123</v>
      </c>
      <c r="L115" s="399">
        <f t="shared" si="46"/>
        <v>878.74870732693898</v>
      </c>
      <c r="M115" s="399">
        <f t="shared" si="46"/>
        <v>870.39659928266076</v>
      </c>
      <c r="N115" s="399">
        <f t="shared" si="46"/>
        <v>859.28461754227499</v>
      </c>
      <c r="O115" s="399">
        <f t="shared" si="46"/>
        <v>843.96434425651375</v>
      </c>
      <c r="P115" s="399">
        <f t="shared" si="46"/>
        <v>825.96802647725485</v>
      </c>
      <c r="Q115" s="399">
        <f t="shared" si="46"/>
        <v>806.22729996571775</v>
      </c>
      <c r="R115" s="399">
        <f t="shared" si="46"/>
        <v>785.3652532467072</v>
      </c>
      <c r="S115" s="399">
        <f t="shared" si="46"/>
        <v>763.82851951886244</v>
      </c>
      <c r="T115" s="399">
        <f t="shared" si="46"/>
        <v>741.95147737101922</v>
      </c>
      <c r="U115" s="399">
        <f t="shared" si="46"/>
        <v>719.9905143746405</v>
      </c>
      <c r="V115" s="399">
        <f t="shared" si="46"/>
        <v>698.17498849351023</v>
      </c>
      <c r="W115" s="399">
        <f t="shared" si="46"/>
        <v>674.5522334451465</v>
      </c>
      <c r="X115" s="399">
        <f t="shared" si="46"/>
        <v>651.82148813291303</v>
      </c>
      <c r="Y115" s="399">
        <f t="shared" si="46"/>
        <v>629.97173048212301</v>
      </c>
      <c r="Z115" s="399">
        <f t="shared" si="46"/>
        <v>608.9898335117864</v>
      </c>
      <c r="AA115" s="399">
        <f t="shared" si="46"/>
        <v>305.49439667308167</v>
      </c>
      <c r="AB115" s="399">
        <f t="shared" si="46"/>
        <v>153.21168899638047</v>
      </c>
      <c r="AC115" s="399">
        <f t="shared" si="46"/>
        <v>76.822136469177096</v>
      </c>
      <c r="AD115" s="399">
        <f t="shared" si="46"/>
        <v>38.512694451544348</v>
      </c>
      <c r="AE115" s="399">
        <f t="shared" si="46"/>
        <v>19.304030517332645</v>
      </c>
      <c r="AF115" s="399">
        <f t="shared" si="46"/>
        <v>9.6736407211417195</v>
      </c>
      <c r="AG115" s="399">
        <f t="shared" si="46"/>
        <v>4.8465561760696358</v>
      </c>
      <c r="AH115" s="399">
        <f t="shared" si="46"/>
        <v>2.4278004228173704</v>
      </c>
      <c r="AI115" s="399">
        <f t="shared" si="46"/>
        <v>1.2160111827090057</v>
      </c>
      <c r="AJ115" s="399">
        <f t="shared" si="46"/>
        <v>0.6089934618925974</v>
      </c>
      <c r="AK115" s="399">
        <f t="shared" si="46"/>
        <v>0.30495969326324718</v>
      </c>
      <c r="AL115" s="399">
        <f t="shared" si="46"/>
        <v>0.15269701266884042</v>
      </c>
      <c r="AM115" s="399">
        <f t="shared" si="46"/>
        <v>7.6450442819592151E-2</v>
      </c>
      <c r="AN115" s="399">
        <f t="shared" si="46"/>
        <v>3.8273096009985103E-2</v>
      </c>
      <c r="AO115" s="399">
        <f t="shared" si="46"/>
        <v>1.9159043186060216E-2</v>
      </c>
      <c r="AP115" s="399">
        <f t="shared" si="46"/>
        <v>9.5900961966300571E-3</v>
      </c>
      <c r="AQ115" s="399">
        <f t="shared" si="46"/>
        <v>4.8000210513968675E-3</v>
      </c>
      <c r="AR115" s="399">
        <f t="shared" si="46"/>
        <v>2.4023500471394214E-3</v>
      </c>
      <c r="AS115" s="399">
        <f t="shared" si="46"/>
        <v>1.2022760286390514E-3</v>
      </c>
      <c r="AT115" s="399">
        <f t="shared" si="46"/>
        <v>6.0165632335370004E-4</v>
      </c>
      <c r="AU115" s="399">
        <f t="shared" si="46"/>
        <v>3.0107223111358692E-4</v>
      </c>
      <c r="AV115" s="399">
        <f t="shared" si="46"/>
        <v>1.5065107688252594E-4</v>
      </c>
      <c r="AW115" s="399">
        <f t="shared" si="46"/>
        <v>7.5379700252737304E-5</v>
      </c>
      <c r="AX115" s="399">
        <f t="shared" si="46"/>
        <v>3.7715372893954647E-5</v>
      </c>
      <c r="AY115" s="399">
        <f t="shared" si="46"/>
        <v>1.8869715916311482E-5</v>
      </c>
      <c r="AZ115" s="399">
        <f t="shared" si="46"/>
        <v>9.4405287157043601E-6</v>
      </c>
      <c r="BA115" s="399">
        <f t="shared" si="46"/>
        <v>4.722938005609335E-6</v>
      </c>
      <c r="BB115" s="399">
        <f t="shared" si="46"/>
        <v>2.3627297533224427E-6</v>
      </c>
      <c r="BC115" s="399">
        <f t="shared" si="46"/>
        <v>1.1819594563029123E-6</v>
      </c>
      <c r="BD115" s="399">
        <f t="shared" si="46"/>
        <v>5.9126016917019369E-7</v>
      </c>
      <c r="BE115" s="399">
        <f t="shared" si="46"/>
        <v>2.9576237212880022E-7</v>
      </c>
      <c r="BF115" s="399">
        <f t="shared" si="46"/>
        <v>1.4794359375451604E-7</v>
      </c>
      <c r="BG115" s="399">
        <f t="shared" si="46"/>
        <v>7.4001240775141091E-8</v>
      </c>
      <c r="BH115" s="399">
        <f t="shared" si="46"/>
        <v>3.7014513106855037E-8</v>
      </c>
      <c r="BI115" s="399">
        <f t="shared" si="46"/>
        <v>1.8513812132876784E-8</v>
      </c>
    </row>
    <row r="116" spans="1:61" s="394" customFormat="1" ht="18" customHeight="1">
      <c r="A116" s="397" t="s">
        <v>969</v>
      </c>
      <c r="B116" s="398">
        <f t="shared" ref="B116:AG116" si="47">+B112*(1-B103)</f>
        <v>1.1456625342073461</v>
      </c>
      <c r="C116" s="398">
        <f t="shared" si="47"/>
        <v>0.99377439380320809</v>
      </c>
      <c r="D116" s="398">
        <f t="shared" si="47"/>
        <v>1.106091255414513</v>
      </c>
      <c r="E116" s="398">
        <f t="shared" si="47"/>
        <v>1.1891433774865861</v>
      </c>
      <c r="F116" s="398">
        <f t="shared" si="47"/>
        <v>1.2523730974526894</v>
      </c>
      <c r="G116" s="398">
        <f t="shared" si="47"/>
        <v>1.2928181437698956</v>
      </c>
      <c r="H116" s="398">
        <f t="shared" si="47"/>
        <v>1.3183434625106527</v>
      </c>
      <c r="I116" s="398">
        <f t="shared" si="47"/>
        <v>1.3386059895372324</v>
      </c>
      <c r="J116" s="398">
        <f t="shared" si="47"/>
        <v>1.3549362742712396</v>
      </c>
      <c r="K116" s="398">
        <f t="shared" si="47"/>
        <v>1.3681143488253336</v>
      </c>
      <c r="L116" s="398">
        <f t="shared" si="47"/>
        <v>1.3984482484510008</v>
      </c>
      <c r="M116" s="398">
        <f t="shared" si="47"/>
        <v>1.4455054856817873</v>
      </c>
      <c r="N116" s="398">
        <f t="shared" si="47"/>
        <v>1.5025460085607012</v>
      </c>
      <c r="O116" s="398">
        <f t="shared" si="47"/>
        <v>1.5508468835563445</v>
      </c>
      <c r="P116" s="398">
        <f t="shared" si="47"/>
        <v>1.5937712427920367</v>
      </c>
      <c r="Q116" s="398">
        <f t="shared" si="47"/>
        <v>1.6330162507505706</v>
      </c>
      <c r="R116" s="398">
        <f t="shared" si="47"/>
        <v>1.6693500930261795</v>
      </c>
      <c r="S116" s="398">
        <f t="shared" si="47"/>
        <v>1.702982797894818</v>
      </c>
      <c r="T116" s="398">
        <f t="shared" si="47"/>
        <v>1.7337044322562822</v>
      </c>
      <c r="U116" s="398">
        <f t="shared" si="47"/>
        <v>1.7609119499453574</v>
      </c>
      <c r="V116" s="398">
        <f t="shared" si="47"/>
        <v>1.7847514783916407</v>
      </c>
      <c r="W116" s="398">
        <f t="shared" si="47"/>
        <v>1.8039239494398163</v>
      </c>
      <c r="X116" s="398">
        <f t="shared" si="47"/>
        <v>1.8151124339258142</v>
      </c>
      <c r="Y116" s="398">
        <f t="shared" si="47"/>
        <v>1.8150967085132714</v>
      </c>
      <c r="Z116" s="398">
        <f t="shared" si="47"/>
        <v>1.7999730351279735</v>
      </c>
      <c r="AA116" s="398">
        <f t="shared" si="47"/>
        <v>1.6746389280778642</v>
      </c>
      <c r="AB116" s="398">
        <f t="shared" si="47"/>
        <v>0</v>
      </c>
      <c r="AC116" s="398">
        <f t="shared" si="47"/>
        <v>0</v>
      </c>
      <c r="AD116" s="398">
        <f t="shared" si="47"/>
        <v>0</v>
      </c>
      <c r="AE116" s="398">
        <f t="shared" si="47"/>
        <v>0</v>
      </c>
      <c r="AF116" s="398">
        <f t="shared" si="47"/>
        <v>0</v>
      </c>
      <c r="AG116" s="398">
        <f t="shared" si="47"/>
        <v>0</v>
      </c>
      <c r="AH116" s="398">
        <f t="shared" ref="AH116:BI116" si="48">+AH112*(1-AH103)</f>
        <v>0</v>
      </c>
      <c r="AI116" s="398">
        <f t="shared" si="48"/>
        <v>0</v>
      </c>
      <c r="AJ116" s="398">
        <f t="shared" si="48"/>
        <v>0</v>
      </c>
      <c r="AK116" s="398">
        <f t="shared" si="48"/>
        <v>0</v>
      </c>
      <c r="AL116" s="398">
        <f t="shared" si="48"/>
        <v>0</v>
      </c>
      <c r="AM116" s="398">
        <f t="shared" si="48"/>
        <v>0</v>
      </c>
      <c r="AN116" s="398">
        <f t="shared" si="48"/>
        <v>0</v>
      </c>
      <c r="AO116" s="398">
        <f t="shared" si="48"/>
        <v>0</v>
      </c>
      <c r="AP116" s="398">
        <f t="shared" si="48"/>
        <v>0</v>
      </c>
      <c r="AQ116" s="398">
        <f t="shared" si="48"/>
        <v>0</v>
      </c>
      <c r="AR116" s="398">
        <f t="shared" si="48"/>
        <v>0</v>
      </c>
      <c r="AS116" s="398">
        <f t="shared" si="48"/>
        <v>0</v>
      </c>
      <c r="AT116" s="398">
        <f t="shared" si="48"/>
        <v>0</v>
      </c>
      <c r="AU116" s="398">
        <f t="shared" si="48"/>
        <v>0</v>
      </c>
      <c r="AV116" s="398">
        <f t="shared" si="48"/>
        <v>0</v>
      </c>
      <c r="AW116" s="398">
        <f t="shared" si="48"/>
        <v>0</v>
      </c>
      <c r="AX116" s="398">
        <f t="shared" si="48"/>
        <v>0</v>
      </c>
      <c r="AY116" s="398">
        <f t="shared" si="48"/>
        <v>0</v>
      </c>
      <c r="AZ116" s="398">
        <f t="shared" si="48"/>
        <v>0</v>
      </c>
      <c r="BA116" s="398">
        <f t="shared" si="48"/>
        <v>0</v>
      </c>
      <c r="BB116" s="398">
        <f t="shared" si="48"/>
        <v>0</v>
      </c>
      <c r="BC116" s="398">
        <f t="shared" si="48"/>
        <v>0</v>
      </c>
      <c r="BD116" s="398">
        <f t="shared" si="48"/>
        <v>0</v>
      </c>
      <c r="BE116" s="398">
        <f t="shared" si="48"/>
        <v>0</v>
      </c>
      <c r="BF116" s="398">
        <f t="shared" si="48"/>
        <v>0</v>
      </c>
      <c r="BG116" s="398">
        <f t="shared" si="48"/>
        <v>0</v>
      </c>
      <c r="BH116" s="398">
        <f t="shared" si="48"/>
        <v>0</v>
      </c>
      <c r="BI116" s="398">
        <f t="shared" si="4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49">+C112</f>
        <v>0.99411975294138788</v>
      </c>
      <c r="D119" s="420">
        <f t="shared" si="49"/>
        <v>1.1064855562704239</v>
      </c>
      <c r="E119" s="420">
        <f t="shared" si="49"/>
        <v>1.1895781506288745</v>
      </c>
      <c r="F119" s="420">
        <f t="shared" si="49"/>
        <v>1.2528426557746202</v>
      </c>
      <c r="G119" s="420">
        <f t="shared" si="49"/>
        <v>1.2933151405870296</v>
      </c>
      <c r="H119" s="420">
        <f t="shared" si="49"/>
        <v>1.3188630224821598</v>
      </c>
      <c r="I119" s="420">
        <f t="shared" si="49"/>
        <v>1.339146719909784</v>
      </c>
      <c r="J119" s="420">
        <f t="shared" si="49"/>
        <v>1.3554972061123864</v>
      </c>
      <c r="K119" s="420">
        <f t="shared" si="49"/>
        <v>1.3686948515703814</v>
      </c>
      <c r="L119" s="420">
        <f t="shared" si="49"/>
        <v>1.3990570379645122</v>
      </c>
      <c r="M119" s="420">
        <f t="shared" si="49"/>
        <v>1.4461543784350523</v>
      </c>
      <c r="N119" s="420">
        <f t="shared" si="49"/>
        <v>1.5032550277302295</v>
      </c>
      <c r="O119" s="420">
        <f t="shared" si="49"/>
        <v>1.5516628150415466</v>
      </c>
      <c r="P119" s="420">
        <f t="shared" si="49"/>
        <v>1.5948334618569999</v>
      </c>
      <c r="Q119" s="420">
        <f t="shared" si="49"/>
        <v>1.6346373843966797</v>
      </c>
      <c r="R119" s="420">
        <f t="shared" si="49"/>
        <v>1.6720974100443629</v>
      </c>
      <c r="S119" s="420">
        <f t="shared" si="49"/>
        <v>1.7077877736392011</v>
      </c>
      <c r="T119" s="420">
        <f t="shared" si="49"/>
        <v>1.742044163133132</v>
      </c>
      <c r="U119" s="420">
        <f t="shared" si="49"/>
        <v>1.7750749797581333</v>
      </c>
      <c r="V119" s="420">
        <f t="shared" si="49"/>
        <v>1.8082100553626412</v>
      </c>
      <c r="W119" s="420">
        <f t="shared" si="49"/>
        <v>1.8418590550279128</v>
      </c>
      <c r="X119" s="420">
        <f t="shared" si="49"/>
        <v>1.8750725657391174</v>
      </c>
      <c r="Y119" s="420">
        <f t="shared" si="49"/>
        <v>1.9077510985666868</v>
      </c>
      <c r="Z119" s="420">
        <f t="shared" si="49"/>
        <v>1.9398681620411602</v>
      </c>
      <c r="AA119" s="420">
        <f t="shared" si="49"/>
        <v>1.9714392252950117</v>
      </c>
      <c r="AB119" s="420">
        <f t="shared" si="49"/>
        <v>2.0025340305817667</v>
      </c>
      <c r="AC119" s="420">
        <f t="shared" si="49"/>
        <v>2.0333438491871458</v>
      </c>
      <c r="AD119" s="420">
        <f t="shared" si="49"/>
        <v>2.06507859118225</v>
      </c>
      <c r="AE119" s="420">
        <f t="shared" si="49"/>
        <v>2.0976087783493629</v>
      </c>
      <c r="AF119" s="420">
        <f t="shared" si="49"/>
        <v>2.1260618085077181</v>
      </c>
      <c r="AG119" s="420">
        <f t="shared" si="49"/>
        <v>2.1491118614448341</v>
      </c>
      <c r="AH119" s="420">
        <f t="shared" si="49"/>
        <v>2.1706958176695745</v>
      </c>
      <c r="AI119" s="420">
        <f t="shared" si="49"/>
        <v>2.1913590122361764</v>
      </c>
      <c r="AJ119" s="420">
        <f t="shared" si="49"/>
        <v>2.2113647718756728</v>
      </c>
      <c r="AK119" s="420">
        <f t="shared" si="49"/>
        <v>2.2308501582323408</v>
      </c>
      <c r="AL119" s="420">
        <f t="shared" si="49"/>
        <v>2.249892413439218</v>
      </c>
      <c r="AM119" s="420">
        <f t="shared" si="49"/>
        <v>2.2685413063116786</v>
      </c>
      <c r="AN119" s="420">
        <f t="shared" si="49"/>
        <v>2.2868343570606262</v>
      </c>
      <c r="AO119" s="420">
        <f t="shared" si="49"/>
        <v>2.3048036198065942</v>
      </c>
      <c r="AP119" s="420">
        <f t="shared" si="49"/>
        <v>2.3224784429618519</v>
      </c>
      <c r="AQ119" s="420">
        <f t="shared" si="49"/>
        <v>2.3398864120264369</v>
      </c>
      <c r="AR119" s="420">
        <f t="shared" si="49"/>
        <v>2.3570535421498096</v>
      </c>
      <c r="AS119" s="420">
        <f t="shared" si="49"/>
        <v>2.3740042146895686</v>
      </c>
      <c r="AT119" s="420">
        <f t="shared" si="49"/>
        <v>2.3907610703183941</v>
      </c>
      <c r="AU119" s="420">
        <f t="shared" si="49"/>
        <v>2.407344937740743</v>
      </c>
      <c r="AV119" s="420">
        <f t="shared" si="49"/>
        <v>2.4237748173576854</v>
      </c>
      <c r="AW119" s="420">
        <f t="shared" si="49"/>
        <v>2.4400679151370177</v>
      </c>
      <c r="AX119" s="420">
        <f t="shared" si="49"/>
        <v>2.4562397143288566</v>
      </c>
      <c r="AY119" s="420">
        <f t="shared" si="49"/>
        <v>2.4723040721031908</v>
      </c>
      <c r="AZ119" s="420">
        <f t="shared" si="49"/>
        <v>2.4882733302186479</v>
      </c>
      <c r="BA119" s="420">
        <f t="shared" si="49"/>
        <v>2.504158431466573</v>
      </c>
      <c r="BB119" s="420">
        <f t="shared" si="49"/>
        <v>2.5199690360647549</v>
      </c>
      <c r="BC119" s="420">
        <f t="shared" si="49"/>
        <v>2.5357136341435345</v>
      </c>
      <c r="BD119" s="420">
        <f t="shared" si="49"/>
        <v>2.5513996519523072</v>
      </c>
      <c r="BE119" s="420">
        <f t="shared" si="49"/>
        <v>2.5670335504828885</v>
      </c>
      <c r="BF119" s="420">
        <f t="shared" si="49"/>
        <v>2.582620915946003</v>
      </c>
      <c r="BG119" s="420">
        <f t="shared" si="49"/>
        <v>2.5981665420305324</v>
      </c>
      <c r="BH119" s="420">
        <f t="shared" si="49"/>
        <v>2.6136745041901861</v>
      </c>
      <c r="BI119" s="420">
        <f t="shared" si="49"/>
        <v>2.6291482263914383</v>
      </c>
    </row>
    <row r="120" spans="1:61" s="416" customFormat="1" ht="18" customHeight="1">
      <c r="A120" s="418" t="s">
        <v>949</v>
      </c>
      <c r="B120" s="420">
        <f>+B113</f>
        <v>1.1460506191660516</v>
      </c>
      <c r="C120" s="420">
        <f t="shared" si="49"/>
        <v>1.0537535277990626</v>
      </c>
      <c r="D120" s="420">
        <f t="shared" si="49"/>
        <v>0.90645464756908634</v>
      </c>
      <c r="E120" s="420">
        <f t="shared" si="49"/>
        <v>0.80990096886794261</v>
      </c>
      <c r="F120" s="420">
        <f t="shared" si="49"/>
        <v>0.58226444480058026</v>
      </c>
      <c r="G120" s="420">
        <f t="shared" si="49"/>
        <v>0.40998682211510207</v>
      </c>
      <c r="H120" s="420">
        <f t="shared" si="49"/>
        <v>0.33306218981574859</v>
      </c>
      <c r="I120" s="420">
        <f t="shared" si="49"/>
        <v>0.27609264941330897</v>
      </c>
      <c r="J120" s="420">
        <f t="shared" si="49"/>
        <v>0.23395859042414713</v>
      </c>
      <c r="K120" s="420">
        <f t="shared" si="49"/>
        <v>0.20276610477240878</v>
      </c>
      <c r="L120" s="420">
        <f t="shared" si="49"/>
        <v>0.1805944284501283</v>
      </c>
      <c r="M120" s="420">
        <f t="shared" si="49"/>
        <v>0.16298647167624078</v>
      </c>
      <c r="N120" s="420">
        <f t="shared" si="49"/>
        <v>0.1470952906878073</v>
      </c>
      <c r="O120" s="420">
        <f t="shared" si="49"/>
        <v>0.13275349984574608</v>
      </c>
      <c r="P120" s="420">
        <f t="shared" si="49"/>
        <v>0.11981003361078582</v>
      </c>
      <c r="Q120" s="420">
        <f t="shared" si="49"/>
        <v>0.10812855533373419</v>
      </c>
      <c r="R120" s="420">
        <f t="shared" si="49"/>
        <v>9.7586021188695096E-2</v>
      </c>
      <c r="S120" s="420">
        <f t="shared" si="49"/>
        <v>8.8071384122797317E-2</v>
      </c>
      <c r="T120" s="420">
        <f t="shared" si="49"/>
        <v>7.9484424170824575E-2</v>
      </c>
      <c r="U120" s="420">
        <f t="shared" si="49"/>
        <v>7.1734692814169179E-2</v>
      </c>
      <c r="V120" s="420">
        <f t="shared" si="49"/>
        <v>6.474056026478768E-2</v>
      </c>
      <c r="W120" s="420">
        <f t="shared" si="49"/>
        <v>6.1503532251548296E-2</v>
      </c>
      <c r="X120" s="420">
        <f t="shared" si="49"/>
        <v>5.8428355638970877E-2</v>
      </c>
      <c r="Y120" s="420">
        <f t="shared" si="49"/>
        <v>5.5506937857022334E-2</v>
      </c>
      <c r="Z120" s="420">
        <f t="shared" si="49"/>
        <v>5.2731590964171217E-2</v>
      </c>
      <c r="AA120" s="420">
        <f t="shared" si="49"/>
        <v>5.0095011415962655E-2</v>
      </c>
      <c r="AB120" s="420">
        <f t="shared" si="49"/>
        <v>4.7590260845164517E-2</v>
      </c>
      <c r="AC120" s="420">
        <f t="shared" si="49"/>
        <v>4.5210747802906286E-2</v>
      </c>
      <c r="AD120" s="420">
        <f t="shared" si="49"/>
        <v>4.2950210412760967E-2</v>
      </c>
      <c r="AE120" s="420">
        <f t="shared" si="49"/>
        <v>4.0802699892122915E-2</v>
      </c>
      <c r="AF120" s="420">
        <f t="shared" si="49"/>
        <v>3.8762564897516769E-2</v>
      </c>
      <c r="AG120" s="420">
        <f t="shared" si="49"/>
        <v>3.6824436652640929E-2</v>
      </c>
      <c r="AH120" s="420">
        <f t="shared" si="49"/>
        <v>3.4983214820008879E-2</v>
      </c>
      <c r="AI120" s="420">
        <f t="shared" si="49"/>
        <v>3.3234054079008431E-2</v>
      </c>
      <c r="AJ120" s="420">
        <f t="shared" si="49"/>
        <v>3.1572351375058011E-2</v>
      </c>
      <c r="AK120" s="420">
        <f t="shared" si="49"/>
        <v>2.9993733806305108E-2</v>
      </c>
      <c r="AL120" s="420">
        <f t="shared" si="49"/>
        <v>2.8494047115989851E-2</v>
      </c>
      <c r="AM120" s="420">
        <f t="shared" si="49"/>
        <v>2.7069344760190357E-2</v>
      </c>
      <c r="AN120" s="420">
        <f t="shared" si="49"/>
        <v>2.5715877522180838E-2</v>
      </c>
      <c r="AO120" s="420">
        <f t="shared" si="49"/>
        <v>2.4430083646071795E-2</v>
      </c>
      <c r="AP120" s="420">
        <f t="shared" si="49"/>
        <v>2.3208579463768204E-2</v>
      </c>
      <c r="AQ120" s="420">
        <f t="shared" si="49"/>
        <v>2.2048150490579795E-2</v>
      </c>
      <c r="AR120" s="420">
        <f t="shared" si="49"/>
        <v>2.0945742966050805E-2</v>
      </c>
      <c r="AS120" s="420">
        <f t="shared" si="49"/>
        <v>1.9898455817748264E-2</v>
      </c>
      <c r="AT120" s="420">
        <f t="shared" si="49"/>
        <v>1.890353302686085E-2</v>
      </c>
      <c r="AU120" s="420">
        <f t="shared" si="49"/>
        <v>1.7958356375517806E-2</v>
      </c>
      <c r="AV120" s="420">
        <f t="shared" si="49"/>
        <v>1.7060438556741914E-2</v>
      </c>
      <c r="AW120" s="420">
        <f t="shared" si="49"/>
        <v>1.6207416628904816E-2</v>
      </c>
      <c r="AX120" s="420">
        <f t="shared" si="49"/>
        <v>1.5397045797459574E-2</v>
      </c>
      <c r="AY120" s="420">
        <f t="shared" si="49"/>
        <v>1.4627193507586594E-2</v>
      </c>
      <c r="AZ120" s="420">
        <f t="shared" si="49"/>
        <v>1.3895833832207265E-2</v>
      </c>
      <c r="BA120" s="420">
        <f t="shared" si="49"/>
        <v>1.32010421405969E-2</v>
      </c>
      <c r="BB120" s="420">
        <f t="shared" si="49"/>
        <v>1.2540990033567054E-2</v>
      </c>
      <c r="BC120" s="420">
        <f t="shared" si="49"/>
        <v>1.1913940531888701E-2</v>
      </c>
      <c r="BD120" s="420">
        <f t="shared" si="49"/>
        <v>1.1318243505294265E-2</v>
      </c>
      <c r="BE120" s="420">
        <f t="shared" si="49"/>
        <v>1.0752331330029551E-2</v>
      </c>
      <c r="BF120" s="420">
        <f t="shared" si="49"/>
        <v>1.0214714763528072E-2</v>
      </c>
      <c r="BG120" s="420">
        <f t="shared" si="49"/>
        <v>9.7039790253516684E-3</v>
      </c>
      <c r="BH120" s="420">
        <f t="shared" si="49"/>
        <v>9.2187800740840854E-3</v>
      </c>
      <c r="BI120" s="420">
        <f t="shared" si="49"/>
        <v>8.7578410703798813E-3</v>
      </c>
    </row>
    <row r="121" spans="1:61" s="417" customFormat="1" ht="18" customHeight="1">
      <c r="A121" s="419" t="s">
        <v>965</v>
      </c>
      <c r="B121" s="420">
        <f>+B119*(1-B122)</f>
        <v>1.1460506191660516</v>
      </c>
      <c r="C121" s="420">
        <f t="shared" ref="C121:BI121" si="50">+C119*(1-C122)</f>
        <v>0.93652889488308944</v>
      </c>
      <c r="D121" s="420">
        <f t="shared" si="50"/>
        <v>0.94908742416536229</v>
      </c>
      <c r="E121" s="420">
        <f t="shared" si="50"/>
        <v>0.91394225620969571</v>
      </c>
      <c r="F121" s="420">
        <f t="shared" si="50"/>
        <v>0.80147023902406778</v>
      </c>
      <c r="G121" s="420">
        <f t="shared" si="50"/>
        <v>0.70551080730318805</v>
      </c>
      <c r="H121" s="420">
        <f t="shared" si="50"/>
        <v>0.64999693655501967</v>
      </c>
      <c r="I121" s="420">
        <f t="shared" si="50"/>
        <v>0.6638781655367717</v>
      </c>
      <c r="J121" s="420">
        <f t="shared" si="50"/>
        <v>0.62556542775221347</v>
      </c>
      <c r="K121" s="420">
        <f t="shared" si="50"/>
        <v>0.59672478646898641</v>
      </c>
      <c r="L121" s="420">
        <f t="shared" si="50"/>
        <v>0.5843449524449108</v>
      </c>
      <c r="M121" s="420">
        <f t="shared" si="50"/>
        <v>0.5836105097677009</v>
      </c>
      <c r="N121" s="420">
        <f t="shared" si="50"/>
        <v>0.58850809224525735</v>
      </c>
      <c r="O121" s="420">
        <f t="shared" si="50"/>
        <v>0.59076424590339127</v>
      </c>
      <c r="P121" s="420">
        <f t="shared" si="50"/>
        <v>0.59274018664917638</v>
      </c>
      <c r="Q121" s="420">
        <f t="shared" si="50"/>
        <v>0.59474030907479503</v>
      </c>
      <c r="R121" s="420">
        <f t="shared" si="50"/>
        <v>0.59730004967016059</v>
      </c>
      <c r="S121" s="420">
        <f t="shared" si="50"/>
        <v>0.60080292541907598</v>
      </c>
      <c r="T121" s="420">
        <f t="shared" si="50"/>
        <v>0.60404596998776716</v>
      </c>
      <c r="U121" s="420">
        <f t="shared" si="50"/>
        <v>0.60720716365190464</v>
      </c>
      <c r="V121" s="420">
        <f t="shared" si="50"/>
        <v>0.61084184571928735</v>
      </c>
      <c r="W121" s="420">
        <f t="shared" si="50"/>
        <v>0.66640918381635272</v>
      </c>
      <c r="X121" s="420">
        <f t="shared" si="50"/>
        <v>0.7221054155583424</v>
      </c>
      <c r="Y121" s="420">
        <f t="shared" si="50"/>
        <v>0.7778227306013028</v>
      </c>
      <c r="Z121" s="420">
        <f t="shared" si="50"/>
        <v>0.83347885730621463</v>
      </c>
      <c r="AA121" s="420">
        <f t="shared" si="50"/>
        <v>0.41283013316000366</v>
      </c>
      <c r="AB121" s="420">
        <f t="shared" si="50"/>
        <v>0</v>
      </c>
      <c r="AC121" s="420">
        <f t="shared" si="50"/>
        <v>0</v>
      </c>
      <c r="AD121" s="420">
        <f t="shared" si="50"/>
        <v>0</v>
      </c>
      <c r="AE121" s="420">
        <f t="shared" si="50"/>
        <v>0</v>
      </c>
      <c r="AF121" s="420">
        <f t="shared" si="50"/>
        <v>0</v>
      </c>
      <c r="AG121" s="420">
        <f t="shared" si="50"/>
        <v>0</v>
      </c>
      <c r="AH121" s="420">
        <f t="shared" si="50"/>
        <v>0</v>
      </c>
      <c r="AI121" s="420">
        <f t="shared" si="50"/>
        <v>0</v>
      </c>
      <c r="AJ121" s="420">
        <f t="shared" si="50"/>
        <v>0</v>
      </c>
      <c r="AK121" s="420">
        <f t="shared" si="50"/>
        <v>0</v>
      </c>
      <c r="AL121" s="420">
        <f t="shared" si="50"/>
        <v>0</v>
      </c>
      <c r="AM121" s="420">
        <f t="shared" si="50"/>
        <v>0</v>
      </c>
      <c r="AN121" s="420">
        <f t="shared" si="50"/>
        <v>0</v>
      </c>
      <c r="AO121" s="420">
        <f t="shared" si="50"/>
        <v>0</v>
      </c>
      <c r="AP121" s="420">
        <f t="shared" si="50"/>
        <v>0</v>
      </c>
      <c r="AQ121" s="420">
        <f t="shared" si="50"/>
        <v>0</v>
      </c>
      <c r="AR121" s="420">
        <f t="shared" si="50"/>
        <v>0</v>
      </c>
      <c r="AS121" s="420">
        <f t="shared" si="50"/>
        <v>0</v>
      </c>
      <c r="AT121" s="420">
        <f t="shared" si="50"/>
        <v>0</v>
      </c>
      <c r="AU121" s="420">
        <f t="shared" si="50"/>
        <v>0</v>
      </c>
      <c r="AV121" s="420">
        <f t="shared" si="50"/>
        <v>0</v>
      </c>
      <c r="AW121" s="420">
        <f t="shared" si="50"/>
        <v>0</v>
      </c>
      <c r="AX121" s="420">
        <f t="shared" si="50"/>
        <v>0</v>
      </c>
      <c r="AY121" s="420">
        <f t="shared" si="50"/>
        <v>0</v>
      </c>
      <c r="AZ121" s="420">
        <f t="shared" si="50"/>
        <v>0</v>
      </c>
      <c r="BA121" s="420">
        <f t="shared" si="50"/>
        <v>0</v>
      </c>
      <c r="BB121" s="420">
        <f t="shared" si="50"/>
        <v>0</v>
      </c>
      <c r="BC121" s="420">
        <f t="shared" si="50"/>
        <v>0</v>
      </c>
      <c r="BD121" s="420">
        <f t="shared" si="50"/>
        <v>0</v>
      </c>
      <c r="BE121" s="420">
        <f t="shared" si="50"/>
        <v>0</v>
      </c>
      <c r="BF121" s="420">
        <f t="shared" si="50"/>
        <v>0</v>
      </c>
      <c r="BG121" s="420">
        <f t="shared" si="50"/>
        <v>0</v>
      </c>
      <c r="BH121" s="420">
        <f t="shared" si="50"/>
        <v>0</v>
      </c>
      <c r="BI121" s="420">
        <f t="shared" si="50"/>
        <v>0</v>
      </c>
    </row>
    <row r="122" spans="1:61" s="416" customFormat="1" ht="18" customHeight="1">
      <c r="A122" s="418" t="s">
        <v>951</v>
      </c>
      <c r="B122" s="421">
        <f t="shared" ref="B122:L122" si="51">+(B123/(1000*B$36))^(1/($B$38-1))</f>
        <v>0</v>
      </c>
      <c r="C122" s="421">
        <f t="shared" si="51"/>
        <v>5.7931509647504195E-2</v>
      </c>
      <c r="D122" s="421">
        <f t="shared" si="51"/>
        <v>0.14225050766644948</v>
      </c>
      <c r="E122" s="421">
        <f t="shared" si="51"/>
        <v>0.2317089417567588</v>
      </c>
      <c r="F122" s="421">
        <f t="shared" si="51"/>
        <v>0.36027861493227442</v>
      </c>
      <c r="G122" s="421">
        <f t="shared" si="51"/>
        <v>0.45449427972909989</v>
      </c>
      <c r="H122" s="421">
        <f t="shared" si="51"/>
        <v>0.50715356676564027</v>
      </c>
      <c r="I122" s="421">
        <f t="shared" si="51"/>
        <v>0.50425285320379531</v>
      </c>
      <c r="J122" s="421">
        <f t="shared" si="51"/>
        <v>0.5384974421700528</v>
      </c>
      <c r="K122" s="421">
        <f t="shared" si="51"/>
        <v>0.56401911953980821</v>
      </c>
      <c r="L122" s="421">
        <f t="shared" si="51"/>
        <v>0.58232942861638137</v>
      </c>
      <c r="M122" s="421">
        <f t="shared" ref="M122:BI122" si="52">+(M123/(1000*M$36))^(1/($B$38-1))</f>
        <v>0.59643968965522776</v>
      </c>
      <c r="N122" s="421">
        <f t="shared" si="52"/>
        <v>0.60851081061485091</v>
      </c>
      <c r="O122" s="421">
        <f t="shared" si="52"/>
        <v>0.61927021761646506</v>
      </c>
      <c r="P122" s="421">
        <f t="shared" si="52"/>
        <v>0.62833725224262682</v>
      </c>
      <c r="Q122" s="421">
        <f t="shared" si="52"/>
        <v>0.63616376650145878</v>
      </c>
      <c r="R122" s="421">
        <f t="shared" si="52"/>
        <v>0.6427839394510434</v>
      </c>
      <c r="S122" s="421">
        <f t="shared" si="52"/>
        <v>0.64819813404636439</v>
      </c>
      <c r="T122" s="421">
        <f t="shared" si="52"/>
        <v>0.65325450251423722</v>
      </c>
      <c r="U122" s="421">
        <f t="shared" si="52"/>
        <v>0.6579259070314647</v>
      </c>
      <c r="V122" s="421">
        <f t="shared" si="52"/>
        <v>0.66218424463037207</v>
      </c>
      <c r="W122" s="421">
        <f t="shared" si="52"/>
        <v>0.63818665603256297</v>
      </c>
      <c r="X122" s="421">
        <f t="shared" si="52"/>
        <v>0.61489201604648169</v>
      </c>
      <c r="Y122" s="421">
        <f t="shared" si="52"/>
        <v>0.59228290777256576</v>
      </c>
      <c r="Z122" s="421">
        <f t="shared" si="52"/>
        <v>0.57034252449959544</v>
      </c>
      <c r="AA122" s="421">
        <f t="shared" si="52"/>
        <v>0.79059454237133453</v>
      </c>
      <c r="AB122" s="421">
        <f t="shared" si="52"/>
        <v>1</v>
      </c>
      <c r="AC122" s="421">
        <f t="shared" si="52"/>
        <v>1</v>
      </c>
      <c r="AD122" s="421">
        <f t="shared" si="52"/>
        <v>1</v>
      </c>
      <c r="AE122" s="421">
        <f t="shared" si="52"/>
        <v>1</v>
      </c>
      <c r="AF122" s="421">
        <f t="shared" si="52"/>
        <v>1</v>
      </c>
      <c r="AG122" s="421">
        <f t="shared" si="52"/>
        <v>1</v>
      </c>
      <c r="AH122" s="421">
        <f t="shared" si="52"/>
        <v>1</v>
      </c>
      <c r="AI122" s="421">
        <f t="shared" si="52"/>
        <v>1</v>
      </c>
      <c r="AJ122" s="421">
        <f t="shared" si="52"/>
        <v>1</v>
      </c>
      <c r="AK122" s="421">
        <f t="shared" si="52"/>
        <v>1</v>
      </c>
      <c r="AL122" s="421">
        <f t="shared" si="52"/>
        <v>1</v>
      </c>
      <c r="AM122" s="421">
        <f t="shared" si="52"/>
        <v>1</v>
      </c>
      <c r="AN122" s="421">
        <f t="shared" si="52"/>
        <v>1</v>
      </c>
      <c r="AO122" s="421">
        <f t="shared" si="52"/>
        <v>1</v>
      </c>
      <c r="AP122" s="421">
        <f t="shared" si="52"/>
        <v>1</v>
      </c>
      <c r="AQ122" s="421">
        <f t="shared" si="52"/>
        <v>1</v>
      </c>
      <c r="AR122" s="421">
        <f t="shared" si="52"/>
        <v>1</v>
      </c>
      <c r="AS122" s="421">
        <f t="shared" si="52"/>
        <v>1</v>
      </c>
      <c r="AT122" s="421">
        <f t="shared" si="52"/>
        <v>1</v>
      </c>
      <c r="AU122" s="421">
        <f t="shared" si="52"/>
        <v>1</v>
      </c>
      <c r="AV122" s="421">
        <f t="shared" si="52"/>
        <v>1</v>
      </c>
      <c r="AW122" s="421">
        <f t="shared" si="52"/>
        <v>1</v>
      </c>
      <c r="AX122" s="421">
        <f t="shared" si="52"/>
        <v>1</v>
      </c>
      <c r="AY122" s="421">
        <f t="shared" si="52"/>
        <v>1</v>
      </c>
      <c r="AZ122" s="421">
        <f t="shared" si="52"/>
        <v>1</v>
      </c>
      <c r="BA122" s="421">
        <f t="shared" si="52"/>
        <v>1</v>
      </c>
      <c r="BB122" s="421">
        <f t="shared" si="52"/>
        <v>1</v>
      </c>
      <c r="BC122" s="421">
        <f t="shared" si="52"/>
        <v>1</v>
      </c>
      <c r="BD122" s="421">
        <f t="shared" si="52"/>
        <v>1</v>
      </c>
      <c r="BE122" s="421">
        <f t="shared" si="52"/>
        <v>1</v>
      </c>
      <c r="BF122" s="421">
        <f t="shared" si="52"/>
        <v>1</v>
      </c>
      <c r="BG122" s="421">
        <f t="shared" si="52"/>
        <v>1</v>
      </c>
      <c r="BH122" s="421">
        <f t="shared" si="52"/>
        <v>1</v>
      </c>
      <c r="BI122" s="421">
        <f t="shared" si="5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3">+C119*(1-C122)</f>
        <v>0.93652889488308944</v>
      </c>
      <c r="D124" s="420">
        <f t="shared" si="53"/>
        <v>0.94908742416536229</v>
      </c>
      <c r="E124" s="420">
        <f t="shared" si="53"/>
        <v>0.91394225620969571</v>
      </c>
      <c r="F124" s="420">
        <f t="shared" si="53"/>
        <v>0.80147023902406778</v>
      </c>
      <c r="G124" s="420">
        <f t="shared" si="53"/>
        <v>0.70551080730318805</v>
      </c>
      <c r="H124" s="420">
        <f t="shared" si="53"/>
        <v>0.64999693655501967</v>
      </c>
      <c r="I124" s="420">
        <f t="shared" si="53"/>
        <v>0.6638781655367717</v>
      </c>
      <c r="J124" s="420">
        <f t="shared" si="53"/>
        <v>0.62556542775221347</v>
      </c>
      <c r="K124" s="420">
        <f t="shared" si="53"/>
        <v>0.59672478646898641</v>
      </c>
      <c r="L124" s="420">
        <f t="shared" si="53"/>
        <v>0.5843449524449108</v>
      </c>
      <c r="M124" s="420">
        <f t="shared" si="53"/>
        <v>0.5836105097677009</v>
      </c>
      <c r="N124" s="420">
        <f t="shared" si="53"/>
        <v>0.58850809224525735</v>
      </c>
      <c r="O124" s="420">
        <f t="shared" si="53"/>
        <v>0.59076424590339127</v>
      </c>
      <c r="P124" s="420">
        <f t="shared" si="53"/>
        <v>0.59274018664917638</v>
      </c>
      <c r="Q124" s="420">
        <f t="shared" si="53"/>
        <v>0.59474030907479503</v>
      </c>
      <c r="R124" s="420">
        <f t="shared" si="53"/>
        <v>0.59730004967016059</v>
      </c>
      <c r="S124" s="420">
        <f t="shared" si="53"/>
        <v>0.60080292541907598</v>
      </c>
      <c r="T124" s="420">
        <f t="shared" si="53"/>
        <v>0.60404596998776716</v>
      </c>
      <c r="U124" s="420">
        <f t="shared" si="53"/>
        <v>0.60720716365190464</v>
      </c>
      <c r="V124" s="420">
        <f t="shared" si="53"/>
        <v>0.61084184571928735</v>
      </c>
      <c r="W124" s="420">
        <f t="shared" si="53"/>
        <v>0.66640918381635272</v>
      </c>
      <c r="X124" s="420">
        <f t="shared" si="53"/>
        <v>0.7221054155583424</v>
      </c>
      <c r="Y124" s="420">
        <f t="shared" si="53"/>
        <v>0.7778227306013028</v>
      </c>
      <c r="Z124" s="420">
        <f t="shared" si="53"/>
        <v>0.83347885730621463</v>
      </c>
      <c r="AA124" s="420">
        <f t="shared" si="53"/>
        <v>0.41283013316000366</v>
      </c>
      <c r="AB124" s="420">
        <f t="shared" si="53"/>
        <v>0</v>
      </c>
      <c r="AC124" s="420">
        <f t="shared" si="53"/>
        <v>0</v>
      </c>
      <c r="AD124" s="420">
        <f t="shared" si="53"/>
        <v>0</v>
      </c>
      <c r="AE124" s="420">
        <f t="shared" si="53"/>
        <v>0</v>
      </c>
      <c r="AF124" s="420">
        <f t="shared" si="53"/>
        <v>0</v>
      </c>
      <c r="AG124" s="420">
        <f t="shared" si="53"/>
        <v>0</v>
      </c>
      <c r="AH124" s="420">
        <f t="shared" si="53"/>
        <v>0</v>
      </c>
      <c r="AI124" s="420">
        <f t="shared" si="53"/>
        <v>0</v>
      </c>
      <c r="AJ124" s="420">
        <f t="shared" si="53"/>
        <v>0</v>
      </c>
      <c r="AK124" s="420">
        <f t="shared" si="53"/>
        <v>0</v>
      </c>
      <c r="AL124" s="420">
        <f t="shared" si="53"/>
        <v>0</v>
      </c>
      <c r="AM124" s="420">
        <f t="shared" si="53"/>
        <v>0</v>
      </c>
      <c r="AN124" s="420">
        <f t="shared" si="53"/>
        <v>0</v>
      </c>
      <c r="AO124" s="420">
        <f t="shared" si="53"/>
        <v>0</v>
      </c>
      <c r="AP124" s="420">
        <f t="shared" si="53"/>
        <v>0</v>
      </c>
      <c r="AQ124" s="420">
        <f t="shared" si="53"/>
        <v>0</v>
      </c>
      <c r="AR124" s="420">
        <f t="shared" si="53"/>
        <v>0</v>
      </c>
      <c r="AS124" s="420">
        <f t="shared" si="53"/>
        <v>0</v>
      </c>
      <c r="AT124" s="420">
        <f t="shared" si="53"/>
        <v>0</v>
      </c>
      <c r="AU124" s="420">
        <f t="shared" si="53"/>
        <v>0</v>
      </c>
      <c r="AV124" s="420">
        <f t="shared" si="53"/>
        <v>0</v>
      </c>
      <c r="AW124" s="420">
        <f t="shared" si="53"/>
        <v>0</v>
      </c>
      <c r="AX124" s="420">
        <f t="shared" si="53"/>
        <v>0</v>
      </c>
      <c r="AY124" s="420">
        <f t="shared" si="53"/>
        <v>0</v>
      </c>
      <c r="AZ124" s="420">
        <f t="shared" si="53"/>
        <v>0</v>
      </c>
      <c r="BA124" s="420">
        <f t="shared" si="53"/>
        <v>0</v>
      </c>
      <c r="BB124" s="420">
        <f t="shared" si="53"/>
        <v>0</v>
      </c>
      <c r="BC124" s="420">
        <f t="shared" si="53"/>
        <v>0</v>
      </c>
      <c r="BD124" s="420">
        <f t="shared" si="53"/>
        <v>0</v>
      </c>
      <c r="BE124" s="420">
        <f t="shared" si="53"/>
        <v>0</v>
      </c>
      <c r="BF124" s="420">
        <f t="shared" si="53"/>
        <v>0</v>
      </c>
      <c r="BG124" s="420">
        <f t="shared" si="53"/>
        <v>0</v>
      </c>
      <c r="BH124" s="420">
        <f t="shared" si="53"/>
        <v>0</v>
      </c>
      <c r="BI124" s="420">
        <f t="shared" si="53"/>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4">+$B$7*C61/C74</f>
        <v>0.15925312029111879</v>
      </c>
      <c r="D128" s="23">
        <f t="shared" si="54"/>
        <v>0.14405064982604951</v>
      </c>
      <c r="E128" s="23">
        <f t="shared" si="54"/>
        <v>0.13589687187368776</v>
      </c>
      <c r="F128" s="23">
        <f t="shared" si="54"/>
        <v>0.13074474576292228</v>
      </c>
      <c r="G128" s="23">
        <f t="shared" si="54"/>
        <v>0.12644230152517835</v>
      </c>
      <c r="H128" s="23">
        <f t="shared" si="54"/>
        <v>0.12279745664985058</v>
      </c>
      <c r="I128" s="23">
        <f t="shared" si="54"/>
        <v>0.11991622012664421</v>
      </c>
      <c r="J128" s="23">
        <f t="shared" si="54"/>
        <v>0.11747185192075325</v>
      </c>
      <c r="K128" s="23">
        <f t="shared" si="54"/>
        <v>0.11529682795785459</v>
      </c>
      <c r="L128" s="23">
        <f t="shared" si="54"/>
        <v>0.11325833700829289</v>
      </c>
      <c r="M128" s="23">
        <f t="shared" si="54"/>
        <v>0.11166481665405099</v>
      </c>
      <c r="N128" s="23">
        <f t="shared" si="54"/>
        <v>0.10834314682603774</v>
      </c>
      <c r="O128" s="23">
        <f t="shared" si="54"/>
        <v>0.10657299038744651</v>
      </c>
      <c r="P128" s="23">
        <f t="shared" si="54"/>
        <v>0.10561755211721485</v>
      </c>
      <c r="Q128" s="23">
        <f t="shared" si="54"/>
        <v>0.10511799788194427</v>
      </c>
      <c r="R128" s="23">
        <f t="shared" si="54"/>
        <v>0.10489274357636458</v>
      </c>
      <c r="S128" s="23">
        <f t="shared" si="54"/>
        <v>0.10484667458864802</v>
      </c>
      <c r="T128" s="23">
        <f t="shared" si="54"/>
        <v>0.10492824948073144</v>
      </c>
      <c r="U128" s="23">
        <f t="shared" si="54"/>
        <v>0.10510836759531461</v>
      </c>
      <c r="V128" s="23">
        <f t="shared" si="54"/>
        <v>0.10543903268509115</v>
      </c>
      <c r="W128" s="23">
        <f t="shared" si="54"/>
        <v>0.10587741243101847</v>
      </c>
      <c r="X128" s="23">
        <f t="shared" si="54"/>
        <v>0.10632991145609431</v>
      </c>
      <c r="Y128" s="23">
        <f t="shared" si="54"/>
        <v>0.10681475097992239</v>
      </c>
      <c r="Z128" s="23">
        <f t="shared" si="54"/>
        <v>0.10733967629695432</v>
      </c>
      <c r="AA128" s="23">
        <f t="shared" si="54"/>
        <v>0.10790660498167143</v>
      </c>
      <c r="AB128" s="23">
        <f t="shared" si="54"/>
        <v>0.10851040770394364</v>
      </c>
      <c r="AC128" s="23">
        <f t="shared" si="54"/>
        <v>0.10913081704433326</v>
      </c>
      <c r="AD128" s="23">
        <f t="shared" si="54"/>
        <v>0.10962188276784417</v>
      </c>
      <c r="AE128" s="23">
        <f t="shared" si="54"/>
        <v>0.1100078349762993</v>
      </c>
      <c r="AF128" s="23">
        <f t="shared" si="54"/>
        <v>0.11007767628869596</v>
      </c>
      <c r="AG128" s="23">
        <f t="shared" si="54"/>
        <v>0.10997323263691296</v>
      </c>
      <c r="AH128" s="23">
        <f t="shared" si="54"/>
        <v>0.11001792712931766</v>
      </c>
      <c r="AI128" s="23">
        <f t="shared" si="54"/>
        <v>0.11014689138651831</v>
      </c>
      <c r="AJ128" s="23">
        <f t="shared" si="54"/>
        <v>0.11033051973708297</v>
      </c>
      <c r="AK128" s="23">
        <f t="shared" si="54"/>
        <v>0.11055467313091927</v>
      </c>
      <c r="AL128" s="23">
        <f t="shared" si="54"/>
        <v>0.11081237298366582</v>
      </c>
      <c r="AM128" s="23">
        <f t="shared" si="54"/>
        <v>0.11109983316228079</v>
      </c>
      <c r="AN128" s="23">
        <f t="shared" si="54"/>
        <v>0.11141462179933807</v>
      </c>
      <c r="AO128" s="23">
        <f t="shared" si="54"/>
        <v>0.11175485412943827</v>
      </c>
      <c r="AP128" s="23">
        <f t="shared" si="54"/>
        <v>0.11211886862304796</v>
      </c>
      <c r="AQ128" s="23">
        <f t="shared" si="54"/>
        <v>0.11250511828177349</v>
      </c>
      <c r="AR128" s="23">
        <f t="shared" si="54"/>
        <v>0.11291214955134717</v>
      </c>
      <c r="AS128" s="23">
        <f t="shared" si="54"/>
        <v>0.11333861083584917</v>
      </c>
      <c r="AT128" s="23">
        <f t="shared" si="54"/>
        <v>0.11378326613164369</v>
      </c>
      <c r="AU128" s="23">
        <f t="shared" si="54"/>
        <v>0.11424500487989074</v>
      </c>
      <c r="AV128" s="23">
        <f t="shared" si="54"/>
        <v>0.11472284595188127</v>
      </c>
      <c r="AW128" s="23">
        <f t="shared" si="54"/>
        <v>0.11521593634946493</v>
      </c>
      <c r="AX128" s="23">
        <f t="shared" si="54"/>
        <v>0.11572354600055836</v>
      </c>
      <c r="AY128" s="23">
        <f t="shared" si="54"/>
        <v>0.1162450600509929</v>
      </c>
      <c r="AZ128" s="23">
        <f t="shared" si="54"/>
        <v>0.11677996980424987</v>
      </c>
      <c r="BA128" s="23">
        <f t="shared" si="54"/>
        <v>0.11732786315929195</v>
      </c>
      <c r="BB128" s="23">
        <f t="shared" si="54"/>
        <v>0.11788841512825163</v>
      </c>
      <c r="BC128" s="23">
        <f t="shared" si="54"/>
        <v>0.11846137880426617</v>
      </c>
      <c r="BD128" s="23">
        <f t="shared" si="54"/>
        <v>0.11904657699441407</v>
      </c>
      <c r="BE128" s="23">
        <f t="shared" si="54"/>
        <v>0.11964389462413011</v>
      </c>
      <c r="BF128" s="23">
        <f t="shared" si="54"/>
        <v>0.12025327194678138</v>
      </c>
      <c r="BG128" s="23">
        <f t="shared" si="54"/>
        <v>0.12087469854560125</v>
      </c>
      <c r="BH128" s="23">
        <f t="shared" si="54"/>
        <v>0.12150820808718434</v>
      </c>
      <c r="BI128" s="23">
        <f t="shared" si="54"/>
        <v>0.1221538737704219</v>
      </c>
    </row>
    <row r="129" spans="1:61" s="23" customFormat="1" ht="18" customHeight="1">
      <c r="A129" s="23" t="s">
        <v>11</v>
      </c>
      <c r="C129" s="23">
        <f>+$B$14+LN(D56/C56)/10+$B$18*LN(D88/C88)/10</f>
        <v>5.0217488362096364E-2</v>
      </c>
      <c r="D129" s="23">
        <f t="shared" ref="D129:BH129" si="55">+$B$14+LN(E56/D56)/10+$B$18*LN(E88/D88)/10</f>
        <v>4.3721986512408793E-2</v>
      </c>
      <c r="E129" s="23">
        <f t="shared" si="55"/>
        <v>3.9508475969704082E-2</v>
      </c>
      <c r="F129" s="23">
        <f t="shared" si="55"/>
        <v>3.5598901918721892E-2</v>
      </c>
      <c r="G129" s="23">
        <f t="shared" si="55"/>
        <v>3.2703859312328151E-2</v>
      </c>
      <c r="H129" s="23">
        <f t="shared" si="55"/>
        <v>3.0913339130558853E-2</v>
      </c>
      <c r="I129" s="23">
        <f t="shared" si="55"/>
        <v>2.9410879558406735E-2</v>
      </c>
      <c r="J129" s="23">
        <f t="shared" si="55"/>
        <v>2.7234067721439645E-2</v>
      </c>
      <c r="K129" s="23">
        <f t="shared" si="55"/>
        <v>2.7704925565393196E-2</v>
      </c>
      <c r="L129" s="23">
        <f t="shared" si="55"/>
        <v>2.7155944609950439E-2</v>
      </c>
      <c r="M129" s="23">
        <f t="shared" si="55"/>
        <v>2.9172954006842534E-2</v>
      </c>
      <c r="N129" s="23">
        <f t="shared" si="55"/>
        <v>2.7511518541830898E-2</v>
      </c>
      <c r="O129" s="23">
        <f t="shared" si="55"/>
        <v>2.6330556796138591E-2</v>
      </c>
      <c r="P129" s="23">
        <f t="shared" si="55"/>
        <v>2.5420301215360076E-2</v>
      </c>
      <c r="Q129" s="23">
        <f t="shared" si="55"/>
        <v>2.4676186345346858E-2</v>
      </c>
      <c r="R129" s="23">
        <f t="shared" si="55"/>
        <v>2.4042742212180182E-2</v>
      </c>
      <c r="S129" s="23">
        <f t="shared" si="55"/>
        <v>2.3489269620942665E-2</v>
      </c>
      <c r="T129" s="23">
        <f t="shared" si="55"/>
        <v>2.2997939040593239E-2</v>
      </c>
      <c r="U129" s="23">
        <f t="shared" si="55"/>
        <v>2.2608983924209673E-2</v>
      </c>
      <c r="V129" s="23">
        <f t="shared" si="55"/>
        <v>2.2281334278411932E-2</v>
      </c>
      <c r="W129" s="23">
        <f t="shared" si="55"/>
        <v>2.1948879892626991E-2</v>
      </c>
      <c r="X129" s="23">
        <f t="shared" si="55"/>
        <v>2.163688233954314E-2</v>
      </c>
      <c r="Y129" s="23">
        <f t="shared" si="55"/>
        <v>2.1350218022731418E-2</v>
      </c>
      <c r="Z129" s="23">
        <f t="shared" si="55"/>
        <v>2.1101954666922801E-2</v>
      </c>
      <c r="AA129" s="23">
        <f t="shared" si="55"/>
        <v>2.0927557089385804E-2</v>
      </c>
      <c r="AB129" s="23">
        <f t="shared" si="55"/>
        <v>2.1178014720499891E-2</v>
      </c>
      <c r="AC129" s="23">
        <f t="shared" si="55"/>
        <v>2.1223781634985509E-2</v>
      </c>
      <c r="AD129" s="23">
        <f t="shared" si="55"/>
        <v>2.1213979664860924E-2</v>
      </c>
      <c r="AE129" s="23">
        <f t="shared" si="55"/>
        <v>2.0987583554818324E-2</v>
      </c>
      <c r="AF129" s="23">
        <f t="shared" si="55"/>
        <v>2.0671993828832832E-2</v>
      </c>
      <c r="AG129" s="23">
        <f t="shared" si="55"/>
        <v>2.0479399119408909E-2</v>
      </c>
      <c r="AH129" s="23">
        <f t="shared" si="55"/>
        <v>2.0319579836943411E-2</v>
      </c>
      <c r="AI129" s="23">
        <f t="shared" si="55"/>
        <v>2.0180584877706669E-2</v>
      </c>
      <c r="AJ129" s="23">
        <f t="shared" si="55"/>
        <v>2.0055767520906098E-2</v>
      </c>
      <c r="AK129" s="23">
        <f t="shared" si="55"/>
        <v>1.9942102547482948E-2</v>
      </c>
      <c r="AL129" s="23">
        <f t="shared" si="55"/>
        <v>1.9838132610044825E-2</v>
      </c>
      <c r="AM129" s="23">
        <f t="shared" si="55"/>
        <v>1.9743015279011188E-2</v>
      </c>
      <c r="AN129" s="23">
        <f t="shared" si="55"/>
        <v>1.9656111282263852E-2</v>
      </c>
      <c r="AO129" s="23">
        <f t="shared" si="55"/>
        <v>1.9576825317133704E-2</v>
      </c>
      <c r="AP129" s="23">
        <f t="shared" si="55"/>
        <v>1.9504558539901663E-2</v>
      </c>
      <c r="AQ129" s="23">
        <f t="shared" si="55"/>
        <v>1.9438705903323448E-2</v>
      </c>
      <c r="AR129" s="23">
        <f t="shared" si="55"/>
        <v>1.9378668033508822E-2</v>
      </c>
      <c r="AS129" s="23">
        <f t="shared" si="55"/>
        <v>1.9323864913926757E-2</v>
      </c>
      <c r="AT129" s="23">
        <f t="shared" si="55"/>
        <v>1.9273746795584797E-2</v>
      </c>
      <c r="AU129" s="23">
        <f t="shared" si="55"/>
        <v>1.922780131206769E-2</v>
      </c>
      <c r="AV129" s="23">
        <f t="shared" si="55"/>
        <v>1.9185557168839011E-2</v>
      </c>
      <c r="AW129" s="23">
        <f t="shared" si="55"/>
        <v>1.9146585190112038E-2</v>
      </c>
      <c r="AX129" s="23">
        <f t="shared" si="55"/>
        <v>1.9110497515269845E-2</v>
      </c>
      <c r="AY129" s="23">
        <f t="shared" si="55"/>
        <v>1.9076945603878501E-2</v>
      </c>
      <c r="AZ129" s="23">
        <f t="shared" si="55"/>
        <v>1.9045617548073168E-2</v>
      </c>
      <c r="BA129" s="23">
        <f t="shared" si="55"/>
        <v>1.9016235047515324E-2</v>
      </c>
      <c r="BB129" s="23">
        <f t="shared" si="55"/>
        <v>1.8988550287864628E-2</v>
      </c>
      <c r="BC129" s="23">
        <f t="shared" si="55"/>
        <v>1.8962342878457012E-2</v>
      </c>
      <c r="BD129" s="23">
        <f t="shared" si="55"/>
        <v>1.8937416943918105E-2</v>
      </c>
      <c r="BE129" s="23">
        <f t="shared" si="55"/>
        <v>1.8913598422217383E-2</v>
      </c>
      <c r="BF129" s="23">
        <f t="shared" si="55"/>
        <v>1.8890732593292079E-2</v>
      </c>
      <c r="BG129" s="23">
        <f t="shared" si="55"/>
        <v>1.8868681843867943E-2</v>
      </c>
      <c r="BH129" s="23">
        <f t="shared" si="55"/>
        <v>1.4999999999999999E-2</v>
      </c>
      <c r="BI129" s="23" t="e">
        <f>+$B$14/100+LN(BJ56/BI56)/10+$B$18*LN(BJ88/BI88)/10</f>
        <v>#NUM!</v>
      </c>
    </row>
    <row r="130" spans="1:61" s="23" customFormat="1" ht="18" customHeight="1">
      <c r="A130" s="23" t="s">
        <v>12</v>
      </c>
      <c r="C130" s="23">
        <f>+$B$14+LN(C56/B56)/10+$B$18*LN(C88/B88)/10</f>
        <v>4.2322986342717292E-2</v>
      </c>
      <c r="D130" s="23">
        <f t="shared" ref="D130:BH130" si="56">+$B$14+LN(D56/C56)/10+$B$18*LN(D88/C88)/10</f>
        <v>5.0217488362096364E-2</v>
      </c>
      <c r="E130" s="23">
        <f t="shared" si="56"/>
        <v>4.3721986512408793E-2</v>
      </c>
      <c r="F130" s="23">
        <f t="shared" si="56"/>
        <v>3.9508475969704082E-2</v>
      </c>
      <c r="G130" s="23">
        <f t="shared" si="56"/>
        <v>3.5598901918721892E-2</v>
      </c>
      <c r="H130" s="23">
        <f t="shared" si="56"/>
        <v>3.2703859312328151E-2</v>
      </c>
      <c r="I130" s="23">
        <f t="shared" si="56"/>
        <v>3.0913339130558853E-2</v>
      </c>
      <c r="J130" s="23">
        <f t="shared" si="56"/>
        <v>2.9410879558406735E-2</v>
      </c>
      <c r="K130" s="23">
        <f t="shared" si="56"/>
        <v>2.7234067721439645E-2</v>
      </c>
      <c r="L130" s="23">
        <f t="shared" si="56"/>
        <v>2.7704925565393196E-2</v>
      </c>
      <c r="M130" s="23">
        <f t="shared" si="56"/>
        <v>2.7155944609950439E-2</v>
      </c>
      <c r="N130" s="23">
        <f t="shared" si="56"/>
        <v>2.9172954006842534E-2</v>
      </c>
      <c r="O130" s="23">
        <f t="shared" si="56"/>
        <v>2.7511518541830898E-2</v>
      </c>
      <c r="P130" s="23">
        <f t="shared" si="56"/>
        <v>2.6330556796138591E-2</v>
      </c>
      <c r="Q130" s="23">
        <f t="shared" si="56"/>
        <v>2.5420301215360076E-2</v>
      </c>
      <c r="R130" s="23">
        <f t="shared" si="56"/>
        <v>2.4676186345346858E-2</v>
      </c>
      <c r="S130" s="23">
        <f t="shared" si="56"/>
        <v>2.4042742212180182E-2</v>
      </c>
      <c r="T130" s="23">
        <f t="shared" si="56"/>
        <v>2.3489269620942665E-2</v>
      </c>
      <c r="U130" s="23">
        <f t="shared" si="56"/>
        <v>2.2997939040593239E-2</v>
      </c>
      <c r="V130" s="23">
        <f t="shared" si="56"/>
        <v>2.2608983924209673E-2</v>
      </c>
      <c r="W130" s="23">
        <f t="shared" si="56"/>
        <v>2.2281334278411932E-2</v>
      </c>
      <c r="X130" s="23">
        <f t="shared" si="56"/>
        <v>2.1948879892626991E-2</v>
      </c>
      <c r="Y130" s="23">
        <f t="shared" si="56"/>
        <v>2.163688233954314E-2</v>
      </c>
      <c r="Z130" s="23">
        <f t="shared" si="56"/>
        <v>2.1350218022731418E-2</v>
      </c>
      <c r="AA130" s="23">
        <f t="shared" si="56"/>
        <v>2.1101954666922801E-2</v>
      </c>
      <c r="AB130" s="23">
        <f t="shared" si="56"/>
        <v>2.0927557089385804E-2</v>
      </c>
      <c r="AC130" s="23">
        <f t="shared" si="56"/>
        <v>2.1178014720499891E-2</v>
      </c>
      <c r="AD130" s="23">
        <f t="shared" si="56"/>
        <v>2.1223781634985509E-2</v>
      </c>
      <c r="AE130" s="23">
        <f t="shared" si="56"/>
        <v>2.1213979664860924E-2</v>
      </c>
      <c r="AF130" s="23">
        <f t="shared" si="56"/>
        <v>2.0987583554818324E-2</v>
      </c>
      <c r="AG130" s="23">
        <f t="shared" si="56"/>
        <v>2.0671993828832832E-2</v>
      </c>
      <c r="AH130" s="23">
        <f t="shared" si="56"/>
        <v>2.0479399119408909E-2</v>
      </c>
      <c r="AI130" s="23">
        <f t="shared" si="56"/>
        <v>2.0319579836943411E-2</v>
      </c>
      <c r="AJ130" s="23">
        <f t="shared" si="56"/>
        <v>2.0180584877706669E-2</v>
      </c>
      <c r="AK130" s="23">
        <f t="shared" si="56"/>
        <v>2.0055767520906098E-2</v>
      </c>
      <c r="AL130" s="23">
        <f t="shared" si="56"/>
        <v>1.9942102547482948E-2</v>
      </c>
      <c r="AM130" s="23">
        <f t="shared" si="56"/>
        <v>1.9838132610044825E-2</v>
      </c>
      <c r="AN130" s="23">
        <f t="shared" si="56"/>
        <v>1.9743015279011188E-2</v>
      </c>
      <c r="AO130" s="23">
        <f t="shared" si="56"/>
        <v>1.9656111282263852E-2</v>
      </c>
      <c r="AP130" s="23">
        <f t="shared" si="56"/>
        <v>1.9576825317133704E-2</v>
      </c>
      <c r="AQ130" s="23">
        <f t="shared" si="56"/>
        <v>1.9504558539901663E-2</v>
      </c>
      <c r="AR130" s="23">
        <f t="shared" si="56"/>
        <v>1.9438705903323448E-2</v>
      </c>
      <c r="AS130" s="23">
        <f t="shared" si="56"/>
        <v>1.9378668033508822E-2</v>
      </c>
      <c r="AT130" s="23">
        <f t="shared" si="56"/>
        <v>1.9323864913926757E-2</v>
      </c>
      <c r="AU130" s="23">
        <f t="shared" si="56"/>
        <v>1.9273746795584797E-2</v>
      </c>
      <c r="AV130" s="23">
        <f t="shared" si="56"/>
        <v>1.922780131206769E-2</v>
      </c>
      <c r="AW130" s="23">
        <f t="shared" si="56"/>
        <v>1.9185557168839011E-2</v>
      </c>
      <c r="AX130" s="23">
        <f t="shared" si="56"/>
        <v>1.9146585190112038E-2</v>
      </c>
      <c r="AY130" s="23">
        <f t="shared" si="56"/>
        <v>1.9110497515269845E-2</v>
      </c>
      <c r="AZ130" s="23">
        <f t="shared" si="56"/>
        <v>1.9076945603878501E-2</v>
      </c>
      <c r="BA130" s="23">
        <f t="shared" si="56"/>
        <v>1.9045617548073168E-2</v>
      </c>
      <c r="BB130" s="23">
        <f t="shared" si="56"/>
        <v>1.9016235047515324E-2</v>
      </c>
      <c r="BC130" s="23">
        <f t="shared" si="56"/>
        <v>1.8988550287864628E-2</v>
      </c>
      <c r="BD130" s="23">
        <f t="shared" si="56"/>
        <v>1.8962342878457012E-2</v>
      </c>
      <c r="BE130" s="23">
        <f t="shared" si="56"/>
        <v>1.8937416943918105E-2</v>
      </c>
      <c r="BF130" s="23">
        <f t="shared" si="56"/>
        <v>1.8913598422217383E-2</v>
      </c>
      <c r="BG130" s="23">
        <f t="shared" si="56"/>
        <v>1.8890732593292079E-2</v>
      </c>
      <c r="BH130" s="23">
        <f t="shared" si="56"/>
        <v>1.8868681843867943E-2</v>
      </c>
      <c r="BI130" s="23">
        <f>+$B$14/100+LN(BI56/BH56)/10+$B$18*LN(BI88/BH88)/10</f>
        <v>1.4999999999999999E-4</v>
      </c>
    </row>
    <row r="131" spans="1:61" s="23" customFormat="1" ht="18" customHeight="1">
      <c r="A131" s="23" t="s">
        <v>88</v>
      </c>
      <c r="C131" s="23">
        <f t="shared" ref="C131:BB131" si="57">+AVERAGE(C129:C130)</f>
        <v>4.6270237352406832E-2</v>
      </c>
      <c r="D131" s="23">
        <f t="shared" si="57"/>
        <v>4.6969737437252579E-2</v>
      </c>
      <c r="E131" s="23">
        <f t="shared" si="57"/>
        <v>4.1615231241056441E-2</v>
      </c>
      <c r="F131" s="23">
        <f t="shared" si="57"/>
        <v>3.7553688944212987E-2</v>
      </c>
      <c r="G131" s="23">
        <f t="shared" si="57"/>
        <v>3.4151380615525022E-2</v>
      </c>
      <c r="H131" s="23">
        <f t="shared" si="57"/>
        <v>3.1808599221443502E-2</v>
      </c>
      <c r="I131" s="23">
        <f t="shared" si="57"/>
        <v>3.0162109344482796E-2</v>
      </c>
      <c r="J131" s="23">
        <f t="shared" si="57"/>
        <v>2.8322473639923192E-2</v>
      </c>
      <c r="K131" s="23">
        <f t="shared" si="57"/>
        <v>2.746949664341642E-2</v>
      </c>
      <c r="L131" s="23">
        <f t="shared" si="57"/>
        <v>2.7430435087671817E-2</v>
      </c>
      <c r="M131" s="23">
        <f t="shared" si="57"/>
        <v>2.8164449308396487E-2</v>
      </c>
      <c r="N131" s="23">
        <f t="shared" si="57"/>
        <v>2.8342236274336716E-2</v>
      </c>
      <c r="O131" s="23">
        <f t="shared" si="57"/>
        <v>2.6921037668984744E-2</v>
      </c>
      <c r="P131" s="23">
        <f t="shared" si="57"/>
        <v>2.5875429005749333E-2</v>
      </c>
      <c r="Q131" s="23">
        <f t="shared" si="57"/>
        <v>2.5048243780353467E-2</v>
      </c>
      <c r="R131" s="23">
        <f t="shared" si="57"/>
        <v>2.435946427876352E-2</v>
      </c>
      <c r="S131" s="23">
        <f t="shared" si="57"/>
        <v>2.3766005916561424E-2</v>
      </c>
      <c r="T131" s="23">
        <f t="shared" si="57"/>
        <v>2.3243604330767952E-2</v>
      </c>
      <c r="U131" s="23">
        <f t="shared" si="57"/>
        <v>2.2803461482401456E-2</v>
      </c>
      <c r="V131" s="23">
        <f t="shared" si="57"/>
        <v>2.2445159101310803E-2</v>
      </c>
      <c r="W131" s="23">
        <f t="shared" si="57"/>
        <v>2.2115107085519461E-2</v>
      </c>
      <c r="X131" s="23">
        <f t="shared" si="57"/>
        <v>2.1792881116085065E-2</v>
      </c>
      <c r="Y131" s="23">
        <f t="shared" si="57"/>
        <v>2.1493550181137279E-2</v>
      </c>
      <c r="Z131" s="23">
        <f t="shared" si="57"/>
        <v>2.1226086344827109E-2</v>
      </c>
      <c r="AA131" s="23">
        <f t="shared" si="57"/>
        <v>2.1014755878154302E-2</v>
      </c>
      <c r="AB131" s="23">
        <f t="shared" si="57"/>
        <v>2.1052785904942847E-2</v>
      </c>
      <c r="AC131" s="23">
        <f t="shared" si="57"/>
        <v>2.1200898177742698E-2</v>
      </c>
      <c r="AD131" s="23">
        <f t="shared" si="57"/>
        <v>2.1218880649923215E-2</v>
      </c>
      <c r="AE131" s="23">
        <f t="shared" si="57"/>
        <v>2.1100781609839622E-2</v>
      </c>
      <c r="AF131" s="23">
        <f t="shared" si="57"/>
        <v>2.0829788691825578E-2</v>
      </c>
      <c r="AG131" s="23">
        <f t="shared" si="57"/>
        <v>2.0575696474120872E-2</v>
      </c>
      <c r="AH131" s="23">
        <f t="shared" si="57"/>
        <v>2.0399489478176158E-2</v>
      </c>
      <c r="AI131" s="23">
        <f t="shared" si="57"/>
        <v>2.025008235732504E-2</v>
      </c>
      <c r="AJ131" s="23">
        <f t="shared" si="57"/>
        <v>2.0118176199306385E-2</v>
      </c>
      <c r="AK131" s="23">
        <f t="shared" si="57"/>
        <v>1.9998935034194525E-2</v>
      </c>
      <c r="AL131" s="23">
        <f t="shared" si="57"/>
        <v>1.9890117578763886E-2</v>
      </c>
      <c r="AM131" s="23">
        <f t="shared" si="57"/>
        <v>1.9790573944528007E-2</v>
      </c>
      <c r="AN131" s="23">
        <f t="shared" si="57"/>
        <v>1.969956328063752E-2</v>
      </c>
      <c r="AO131" s="23">
        <f t="shared" si="57"/>
        <v>1.9616468299698778E-2</v>
      </c>
      <c r="AP131" s="23">
        <f t="shared" si="57"/>
        <v>1.9540691928517685E-2</v>
      </c>
      <c r="AQ131" s="23">
        <f t="shared" si="57"/>
        <v>1.9471632221612557E-2</v>
      </c>
      <c r="AR131" s="23">
        <f t="shared" si="57"/>
        <v>1.9408686968416133E-2</v>
      </c>
      <c r="AS131" s="23">
        <f t="shared" si="57"/>
        <v>1.935126647371779E-2</v>
      </c>
      <c r="AT131" s="23">
        <f t="shared" si="57"/>
        <v>1.9298805854755775E-2</v>
      </c>
      <c r="AU131" s="23">
        <f t="shared" si="57"/>
        <v>1.9250774053826244E-2</v>
      </c>
      <c r="AV131" s="23">
        <f t="shared" si="57"/>
        <v>1.9206679240453349E-2</v>
      </c>
      <c r="AW131" s="23">
        <f t="shared" si="57"/>
        <v>1.9166071179475525E-2</v>
      </c>
      <c r="AX131" s="23">
        <f t="shared" si="57"/>
        <v>1.9128541352690941E-2</v>
      </c>
      <c r="AY131" s="23">
        <f t="shared" si="57"/>
        <v>1.9093721559574173E-2</v>
      </c>
      <c r="AZ131" s="23">
        <f t="shared" si="57"/>
        <v>1.9061281575975836E-2</v>
      </c>
      <c r="BA131" s="23">
        <f t="shared" si="57"/>
        <v>1.9030926297794244E-2</v>
      </c>
      <c r="BB131" s="23">
        <f t="shared" si="57"/>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58">+B88^-$B$18</f>
        <v>9.7427590025671845E-3</v>
      </c>
      <c r="C132" s="23">
        <f t="shared" si="58"/>
        <v>7.7427090114284679E-3</v>
      </c>
      <c r="D132" s="23">
        <f t="shared" si="58"/>
        <v>5.5742464368415331E-3</v>
      </c>
      <c r="E132" s="23">
        <f t="shared" si="58"/>
        <v>4.2232372861940766E-3</v>
      </c>
      <c r="F132" s="23">
        <f t="shared" si="58"/>
        <v>3.3052324379881939E-3</v>
      </c>
      <c r="G132" s="23">
        <f t="shared" si="58"/>
        <v>2.6485492867930533E-3</v>
      </c>
      <c r="H132" s="23">
        <f t="shared" si="58"/>
        <v>2.1665877764427358E-3</v>
      </c>
      <c r="I132" s="23">
        <f t="shared" si="58"/>
        <v>1.8043494369255112E-3</v>
      </c>
      <c r="J132" s="23">
        <f t="shared" si="58"/>
        <v>1.5254223570326116E-3</v>
      </c>
      <c r="K132" s="23">
        <f t="shared" si="58"/>
        <v>1.3179937164755381E-3</v>
      </c>
      <c r="L132" s="23">
        <f t="shared" si="58"/>
        <v>1.1495275520344069E-3</v>
      </c>
      <c r="M132" s="23">
        <f t="shared" si="58"/>
        <v>1.0224388577013536E-3</v>
      </c>
      <c r="N132" s="23">
        <f t="shared" si="58"/>
        <v>8.9124180071109896E-4</v>
      </c>
      <c r="O132" s="23">
        <f t="shared" si="58"/>
        <v>7.8989482938355269E-4</v>
      </c>
      <c r="P132" s="23">
        <f t="shared" si="58"/>
        <v>7.0838906104085924E-4</v>
      </c>
      <c r="Q132" s="23">
        <f t="shared" si="58"/>
        <v>6.4110270774994605E-4</v>
      </c>
      <c r="R132" s="23">
        <f t="shared" si="58"/>
        <v>5.8454106429180967E-4</v>
      </c>
      <c r="S132" s="23">
        <f t="shared" si="58"/>
        <v>5.3635638336920215E-4</v>
      </c>
      <c r="T132" s="23">
        <f t="shared" si="58"/>
        <v>4.9487507698662127E-4</v>
      </c>
      <c r="U132" s="23">
        <f t="shared" si="58"/>
        <v>4.5885084155674661E-4</v>
      </c>
      <c r="V132" s="23">
        <f t="shared" si="58"/>
        <v>4.2750869945082403E-4</v>
      </c>
      <c r="W132" s="23">
        <f t="shared" si="58"/>
        <v>3.9999043711761426E-4</v>
      </c>
      <c r="X132" s="23">
        <f t="shared" si="58"/>
        <v>3.7548975429326729E-4</v>
      </c>
      <c r="Y132" s="23">
        <f t="shared" si="58"/>
        <v>3.53591292992587E-4</v>
      </c>
      <c r="Z132" s="23">
        <f t="shared" si="58"/>
        <v>3.3392581949239506E-4</v>
      </c>
      <c r="AA132" s="23">
        <f t="shared" si="58"/>
        <v>3.1613794999707528E-4</v>
      </c>
      <c r="AB132" s="23">
        <f t="shared" si="58"/>
        <v>2.998200444063619E-4</v>
      </c>
      <c r="AC132" s="23">
        <f t="shared" si="58"/>
        <v>2.8363313931113857E-4</v>
      </c>
      <c r="AD132" s="23">
        <f t="shared" si="58"/>
        <v>2.681973710005788E-4</v>
      </c>
      <c r="AE132" s="23">
        <f t="shared" si="58"/>
        <v>2.5362650102284172E-4</v>
      </c>
      <c r="AF132" s="23">
        <f t="shared" si="58"/>
        <v>2.396373054933854E-4</v>
      </c>
      <c r="AG132" s="23">
        <f t="shared" si="58"/>
        <v>2.2642338120884898E-4</v>
      </c>
      <c r="AH132" s="23">
        <f t="shared" si="58"/>
        <v>2.1435052101029947E-4</v>
      </c>
      <c r="AI132" s="23">
        <f t="shared" si="58"/>
        <v>2.0324595066942546E-4</v>
      </c>
      <c r="AJ132" s="23">
        <f t="shared" si="58"/>
        <v>1.9298471262035915E-4</v>
      </c>
      <c r="AK132" s="23">
        <f t="shared" si="58"/>
        <v>1.8347039169915234E-4</v>
      </c>
      <c r="AL132" s="23">
        <f t="shared" si="58"/>
        <v>1.7462350840951368E-4</v>
      </c>
      <c r="AM132" s="23">
        <f t="shared" si="58"/>
        <v>1.663761102319186E-4</v>
      </c>
      <c r="AN132" s="23">
        <f t="shared" si="58"/>
        <v>1.5866908340196227E-4</v>
      </c>
      <c r="AO132" s="23">
        <f t="shared" si="58"/>
        <v>1.514506280154427E-4</v>
      </c>
      <c r="AP132" s="23">
        <f t="shared" si="58"/>
        <v>1.4467522909570674E-4</v>
      </c>
      <c r="AQ132" s="23">
        <f t="shared" si="58"/>
        <v>1.3830284996482089E-4</v>
      </c>
      <c r="AR132" s="23">
        <f t="shared" si="58"/>
        <v>1.3229824246242095E-4</v>
      </c>
      <c r="AS132" s="23">
        <f t="shared" si="58"/>
        <v>1.2663033655113375E-4</v>
      </c>
      <c r="AT132" s="23">
        <f t="shared" si="58"/>
        <v>1.2127169687058341E-4</v>
      </c>
      <c r="AU132" s="23">
        <f t="shared" si="58"/>
        <v>1.1619804143041868E-4</v>
      </c>
      <c r="AV132" s="23">
        <f t="shared" si="58"/>
        <v>1.1138781890914429E-4</v>
      </c>
      <c r="AW132" s="23">
        <f t="shared" si="58"/>
        <v>1.0682184045984602E-4</v>
      </c>
      <c r="AX132" s="23">
        <f t="shared" si="58"/>
        <v>1.0248296118364654E-4</v>
      </c>
      <c r="AY132" s="23">
        <f t="shared" si="58"/>
        <v>9.8355806009670061E-5</v>
      </c>
      <c r="AZ132" s="23">
        <f t="shared" si="58"/>
        <v>9.4426534665705E-5</v>
      </c>
      <c r="BA132" s="23">
        <f t="shared" si="58"/>
        <v>9.0682640648582697E-5</v>
      </c>
      <c r="BB132" s="23">
        <f t="shared" si="58"/>
        <v>8.7112779500352397E-5</v>
      </c>
      <c r="BC132" s="23">
        <f t="shared" si="58"/>
        <v>8.370662217776226E-5</v>
      </c>
      <c r="BD132" s="23">
        <f t="shared" si="58"/>
        <v>8.045472980713733E-5</v>
      </c>
      <c r="BE132" s="23">
        <f t="shared" si="58"/>
        <v>7.7348446606131748E-5</v>
      </c>
      <c r="BF132" s="23">
        <f t="shared" si="58"/>
        <v>7.4379808206716613E-5</v>
      </c>
      <c r="BG132" s="23">
        <f t="shared" si="58"/>
        <v>7.1541463020116441E-5</v>
      </c>
      <c r="BH132" s="23">
        <f t="shared" si="58"/>
        <v>6.8826604641470675E-5</v>
      </c>
      <c r="BI132" s="23">
        <f t="shared" si="58"/>
        <v>6.8826604641470675E-5</v>
      </c>
    </row>
    <row r="133" spans="1:61" s="23" customFormat="1" ht="18" customHeight="1">
      <c r="A133" s="23" t="s">
        <v>14</v>
      </c>
      <c r="B133" s="23">
        <f t="shared" ref="B133:AG133" si="59">+B17*B132/$B132</f>
        <v>1</v>
      </c>
      <c r="C133" s="23">
        <f t="shared" si="59"/>
        <v>0.6847791922339479</v>
      </c>
      <c r="D133" s="23">
        <f t="shared" si="59"/>
        <v>0.42479887700738289</v>
      </c>
      <c r="E133" s="23">
        <f t="shared" si="59"/>
        <v>0.2773206796529899</v>
      </c>
      <c r="F133" s="23">
        <f t="shared" si="59"/>
        <v>0.18701582455524451</v>
      </c>
      <c r="G133" s="23">
        <f t="shared" si="59"/>
        <v>0.12912905914877593</v>
      </c>
      <c r="H133" s="23">
        <f t="shared" si="59"/>
        <v>9.1018944244530192E-2</v>
      </c>
      <c r="I133" s="23">
        <f t="shared" si="59"/>
        <v>6.5315421077299443E-2</v>
      </c>
      <c r="J133" s="23">
        <f t="shared" si="59"/>
        <v>4.7580036116075329E-2</v>
      </c>
      <c r="K133" s="23">
        <f t="shared" si="59"/>
        <v>3.5423182562550545E-2</v>
      </c>
      <c r="L133" s="23">
        <f t="shared" si="59"/>
        <v>2.6621541544755087E-2</v>
      </c>
      <c r="M133" s="23">
        <f t="shared" si="59"/>
        <v>2.0402845415067105E-2</v>
      </c>
      <c r="N133" s="23">
        <f t="shared" si="59"/>
        <v>1.5324577773832202E-2</v>
      </c>
      <c r="O133" s="23">
        <f t="shared" si="59"/>
        <v>1.1703124323536519E-2</v>
      </c>
      <c r="P133" s="23">
        <f t="shared" si="59"/>
        <v>9.0436546865268232E-3</v>
      </c>
      <c r="Q133" s="23">
        <f t="shared" si="59"/>
        <v>7.0524386007410188E-3</v>
      </c>
      <c r="R133" s="23">
        <f t="shared" si="59"/>
        <v>5.5407213073641187E-3</v>
      </c>
      <c r="S133" s="23">
        <f t="shared" si="59"/>
        <v>4.3807080555488247E-3</v>
      </c>
      <c r="T133" s="23">
        <f t="shared" si="59"/>
        <v>3.482779804881138E-3</v>
      </c>
      <c r="U133" s="23">
        <f t="shared" si="59"/>
        <v>2.7825408269382007E-3</v>
      </c>
      <c r="V133" s="23">
        <f t="shared" si="59"/>
        <v>2.2338527745830129E-3</v>
      </c>
      <c r="W133" s="23">
        <f t="shared" si="59"/>
        <v>1.8009380593473165E-3</v>
      </c>
      <c r="X133" s="23">
        <f t="shared" si="59"/>
        <v>1.4567560702443629E-3</v>
      </c>
      <c r="Y133" s="23">
        <f t="shared" si="59"/>
        <v>1.1820337717956516E-3</v>
      </c>
      <c r="Z133" s="23">
        <f t="shared" si="59"/>
        <v>9.6187336883169774E-4</v>
      </c>
      <c r="AA133" s="23">
        <f t="shared" si="59"/>
        <v>7.8466469138803387E-4</v>
      </c>
      <c r="AB133" s="23">
        <f t="shared" si="59"/>
        <v>6.4122097391343413E-4</v>
      </c>
      <c r="AC133" s="23">
        <f t="shared" si="59"/>
        <v>5.2268929384667476E-4</v>
      </c>
      <c r="AD133" s="23">
        <f t="shared" si="59"/>
        <v>4.2587360759254746E-4</v>
      </c>
      <c r="AE133" s="23">
        <f t="shared" si="59"/>
        <v>3.4702472447789551E-4</v>
      </c>
      <c r="AF133" s="23">
        <f t="shared" si="59"/>
        <v>2.8252689266768436E-4</v>
      </c>
      <c r="AG133" s="23">
        <f t="shared" si="59"/>
        <v>2.3002032581189452E-4</v>
      </c>
      <c r="AH133" s="23">
        <f t="shared" ref="AH133:BI133" si="60">+AH17*AH132/$B132</f>
        <v>1.8763293145698502E-4</v>
      </c>
      <c r="AI133" s="23">
        <f t="shared" si="60"/>
        <v>1.5330135713985114E-4</v>
      </c>
      <c r="AJ133" s="23">
        <f t="shared" si="60"/>
        <v>1.2542571424602138E-4</v>
      </c>
      <c r="AK133" s="23">
        <f t="shared" si="60"/>
        <v>1.027470214683958E-4</v>
      </c>
      <c r="AL133" s="23">
        <f t="shared" si="60"/>
        <v>8.4264673008088134E-5</v>
      </c>
      <c r="AM133" s="23">
        <f t="shared" si="60"/>
        <v>6.9178855762213487E-5</v>
      </c>
      <c r="AN133" s="23">
        <f t="shared" si="60"/>
        <v>5.6847883254649371E-5</v>
      </c>
      <c r="AO133" s="23">
        <f t="shared" si="60"/>
        <v>4.6755493080296437E-5</v>
      </c>
      <c r="AP133" s="23">
        <f t="shared" si="60"/>
        <v>3.848533923833713E-5</v>
      </c>
      <c r="AQ133" s="23">
        <f t="shared" si="60"/>
        <v>3.170091863326282E-5</v>
      </c>
      <c r="AR133" s="23">
        <f t="shared" si="60"/>
        <v>2.6129696787341499E-5</v>
      </c>
      <c r="AS133" s="23">
        <f t="shared" si="60"/>
        <v>2.1550514052020069E-5</v>
      </c>
      <c r="AT133" s="23">
        <f t="shared" si="60"/>
        <v>1.7783568199916661E-5</v>
      </c>
      <c r="AU133" s="23">
        <f t="shared" si="60"/>
        <v>1.4682426511373631E-5</v>
      </c>
      <c r="AV133" s="23">
        <f t="shared" si="60"/>
        <v>1.212764024348475E-5</v>
      </c>
      <c r="AW133" s="23">
        <f t="shared" si="60"/>
        <v>1.0021627108316855E-5</v>
      </c>
      <c r="AX133" s="23">
        <f t="shared" si="60"/>
        <v>8.2845595878661864E-6</v>
      </c>
      <c r="AY133" s="23">
        <f t="shared" si="60"/>
        <v>6.8510531953681172E-6</v>
      </c>
      <c r="AZ133" s="23">
        <f t="shared" si="60"/>
        <v>5.6674926732218679E-6</v>
      </c>
      <c r="BA133" s="23">
        <f t="shared" si="60"/>
        <v>4.6898683430027408E-6</v>
      </c>
      <c r="BB133" s="23">
        <f t="shared" si="60"/>
        <v>3.8820215453549152E-6</v>
      </c>
      <c r="BC133" s="23">
        <f t="shared" si="60"/>
        <v>3.2142190083467622E-6</v>
      </c>
      <c r="BD133" s="23">
        <f t="shared" si="60"/>
        <v>2.6619923688180999E-6</v>
      </c>
      <c r="BE133" s="23">
        <f t="shared" si="60"/>
        <v>2.2051919535679648E-6</v>
      </c>
      <c r="BF133" s="23">
        <f t="shared" si="60"/>
        <v>1.8272140863829903E-6</v>
      </c>
      <c r="BG133" s="23">
        <f t="shared" si="60"/>
        <v>1.5143692245836648E-6</v>
      </c>
      <c r="BH133" s="23">
        <f t="shared" si="60"/>
        <v>1.2553646089833981E-6</v>
      </c>
      <c r="BI133" s="23">
        <f t="shared" si="60"/>
        <v>1.0817065474247274E-6</v>
      </c>
    </row>
    <row r="134" spans="1:61" s="23" customFormat="1" ht="18" customHeight="1">
      <c r="A134" s="23" t="s">
        <v>15</v>
      </c>
      <c r="C134" s="23">
        <f>+(C133/B133)^-0.1-1</f>
        <v>3.8591931719980987E-2</v>
      </c>
      <c r="D134" s="23">
        <f t="shared" ref="D134:BI134" si="61">+(D133/C133)^-0.1-1</f>
        <v>4.8906361911903895E-2</v>
      </c>
      <c r="E134" s="23">
        <f t="shared" si="61"/>
        <v>4.3566454922914666E-2</v>
      </c>
      <c r="F134" s="23">
        <f t="shared" si="61"/>
        <v>4.0184528672093212E-2</v>
      </c>
      <c r="G134" s="23">
        <f t="shared" si="61"/>
        <v>3.7732544600284745E-2</v>
      </c>
      <c r="H134" s="23">
        <f t="shared" si="61"/>
        <v>3.5593269703010133E-2</v>
      </c>
      <c r="I134" s="23">
        <f t="shared" si="61"/>
        <v>3.3740678099774435E-2</v>
      </c>
      <c r="J134" s="23">
        <f t="shared" si="61"/>
        <v>3.2188690713945034E-2</v>
      </c>
      <c r="K134" s="23">
        <f t="shared" si="61"/>
        <v>2.9944253898602557E-2</v>
      </c>
      <c r="L134" s="23">
        <f t="shared" si="61"/>
        <v>2.8976455861562389E-2</v>
      </c>
      <c r="M134" s="23">
        <f t="shared" si="61"/>
        <v>2.6961697603270274E-2</v>
      </c>
      <c r="N134" s="23">
        <f t="shared" si="61"/>
        <v>2.9035179410762391E-2</v>
      </c>
      <c r="O134" s="23">
        <f t="shared" si="61"/>
        <v>2.7326923340505571E-2</v>
      </c>
      <c r="P134" s="23">
        <f t="shared" si="61"/>
        <v>2.6114405653144601E-2</v>
      </c>
      <c r="Q134" s="23">
        <f t="shared" si="61"/>
        <v>2.5180804261282663E-2</v>
      </c>
      <c r="R134" s="23">
        <f t="shared" si="61"/>
        <v>2.4418235734856575E-2</v>
      </c>
      <c r="S134" s="23">
        <f t="shared" si="61"/>
        <v>2.3769529494793273E-2</v>
      </c>
      <c r="T134" s="23">
        <f t="shared" si="61"/>
        <v>2.3203057898185664E-2</v>
      </c>
      <c r="U134" s="23">
        <f t="shared" si="61"/>
        <v>2.270045042925406E-2</v>
      </c>
      <c r="V134" s="23">
        <f t="shared" si="61"/>
        <v>2.2206645034523742E-2</v>
      </c>
      <c r="W134" s="23">
        <f t="shared" si="61"/>
        <v>2.1775716592140837E-2</v>
      </c>
      <c r="X134" s="23">
        <f t="shared" si="61"/>
        <v>2.1436079233964289E-2</v>
      </c>
      <c r="Y134" s="23">
        <f t="shared" si="61"/>
        <v>2.1117443385998858E-2</v>
      </c>
      <c r="Z134" s="23">
        <f t="shared" si="61"/>
        <v>2.0824767403590405E-2</v>
      </c>
      <c r="AA134" s="23">
        <f t="shared" si="61"/>
        <v>2.0571365477650261E-2</v>
      </c>
      <c r="AB134" s="23">
        <f t="shared" si="61"/>
        <v>2.0393395822996485E-2</v>
      </c>
      <c r="AC134" s="23">
        <f t="shared" si="61"/>
        <v>2.0648993142532435E-2</v>
      </c>
      <c r="AD134" s="23">
        <f t="shared" si="61"/>
        <v>2.0695706166668826E-2</v>
      </c>
      <c r="AE134" s="23">
        <f t="shared" si="61"/>
        <v>2.0685701386883748E-2</v>
      </c>
      <c r="AF134" s="23">
        <f t="shared" si="61"/>
        <v>2.0775087892600519E-2</v>
      </c>
      <c r="AG134" s="23">
        <f t="shared" si="61"/>
        <v>2.07734316924022E-2</v>
      </c>
      <c r="AH134" s="23">
        <f t="shared" si="61"/>
        <v>2.0576855060354893E-2</v>
      </c>
      <c r="AI134" s="23">
        <f t="shared" si="61"/>
        <v>2.0413760232874667E-2</v>
      </c>
      <c r="AJ134" s="23">
        <f t="shared" si="61"/>
        <v>2.0271937720402144E-2</v>
      </c>
      <c r="AK134" s="23">
        <f t="shared" si="61"/>
        <v>2.0144598021185622E-2</v>
      </c>
      <c r="AL134" s="23">
        <f t="shared" si="61"/>
        <v>2.0028649902308571E-2</v>
      </c>
      <c r="AM134" s="23">
        <f t="shared" si="61"/>
        <v>1.992260310032834E-2</v>
      </c>
      <c r="AN134" s="23">
        <f t="shared" si="61"/>
        <v>1.9825595398090368E-2</v>
      </c>
      <c r="AO134" s="23">
        <f t="shared" si="61"/>
        <v>1.9736972328770364E-2</v>
      </c>
      <c r="AP134" s="23">
        <f t="shared" si="61"/>
        <v>1.965612470382383E-2</v>
      </c>
      <c r="AQ134" s="23">
        <f t="shared" si="61"/>
        <v>1.9582440104312981E-2</v>
      </c>
      <c r="AR134" s="23">
        <f t="shared" si="61"/>
        <v>1.9515300123119861E-2</v>
      </c>
      <c r="AS134" s="23">
        <f t="shared" si="61"/>
        <v>1.9454092433664805E-2</v>
      </c>
      <c r="AT134" s="23">
        <f t="shared" si="61"/>
        <v>1.9398224700006184E-2</v>
      </c>
      <c r="AU134" s="23">
        <f t="shared" si="61"/>
        <v>1.934713565939683E-2</v>
      </c>
      <c r="AV134" s="23">
        <f t="shared" si="61"/>
        <v>1.9300302338275177E-2</v>
      </c>
      <c r="AW134" s="23">
        <f t="shared" si="61"/>
        <v>1.9257243779802646E-2</v>
      </c>
      <c r="AX134" s="23">
        <f t="shared" si="61"/>
        <v>1.9217522082202176E-2</v>
      </c>
      <c r="AY134" s="23">
        <f t="shared" si="61"/>
        <v>1.9180741555337777E-2</v>
      </c>
      <c r="AZ134" s="23">
        <f t="shared" si="61"/>
        <v>1.9146546667060393E-2</v>
      </c>
      <c r="BA134" s="23">
        <f t="shared" si="61"/>
        <v>1.911461928728686E-2</v>
      </c>
      <c r="BB134" s="23">
        <f t="shared" si="61"/>
        <v>1.9084675591329203E-2</v>
      </c>
      <c r="BC134" s="23">
        <f t="shared" si="61"/>
        <v>1.9056462867555135E-2</v>
      </c>
      <c r="BD134" s="23">
        <f t="shared" si="61"/>
        <v>1.9029756387578534E-2</v>
      </c>
      <c r="BE134" s="23">
        <f t="shared" si="61"/>
        <v>1.900435643513787E-2</v>
      </c>
      <c r="BF134" s="23">
        <f t="shared" si="61"/>
        <v>1.8980085546810299E-2</v>
      </c>
      <c r="BG134" s="23">
        <f t="shared" si="61"/>
        <v>1.8956785988878844E-2</v>
      </c>
      <c r="BH134" s="23">
        <f t="shared" si="61"/>
        <v>1.8934317475841622E-2</v>
      </c>
      <c r="BI134" s="23">
        <f t="shared" si="61"/>
        <v>1.4999999999999902E-2</v>
      </c>
    </row>
    <row r="135" spans="1:61" s="23" customFormat="1" ht="18" customHeight="1">
      <c r="A135" s="23" t="s">
        <v>206</v>
      </c>
      <c r="C135" s="23">
        <f>+LN(C56/B56)/10</f>
        <v>4.345714857604566E-3</v>
      </c>
      <c r="D135" s="23">
        <f t="shared" ref="D135:K135" si="62">+LN(D56/C56)/10</f>
        <v>2.3580395709591803E-3</v>
      </c>
      <c r="E135" s="23">
        <f t="shared" si="62"/>
        <v>9.6646885779169776E-4</v>
      </c>
      <c r="F135" s="23">
        <f t="shared" si="62"/>
        <v>-1.0403662089125842E-6</v>
      </c>
      <c r="G135" s="23">
        <f t="shared" si="62"/>
        <v>-1.5505729685358163E-3</v>
      </c>
      <c r="H135" s="23">
        <f t="shared" si="62"/>
        <v>-2.3819981331415466E-3</v>
      </c>
      <c r="I135" s="23">
        <f t="shared" si="62"/>
        <v>-2.3819981331415466E-3</v>
      </c>
      <c r="J135" s="23">
        <f t="shared" si="62"/>
        <v>-2.3819981331415466E-3</v>
      </c>
      <c r="K135" s="23">
        <f t="shared" si="62"/>
        <v>-2.3819981331415466E-3</v>
      </c>
    </row>
    <row r="136" spans="1:61" s="23" customFormat="1" ht="18" customHeight="1">
      <c r="A136" s="23" t="s">
        <v>207</v>
      </c>
      <c r="C136" s="23">
        <f>+C134+C135</f>
        <v>4.2937646577585552E-2</v>
      </c>
      <c r="D136" s="23">
        <f t="shared" ref="D136:K136" si="63">+D134+D135</f>
        <v>5.1264401482863077E-2</v>
      </c>
      <c r="E136" s="23">
        <f t="shared" si="63"/>
        <v>4.4532923780706363E-2</v>
      </c>
      <c r="F136" s="23">
        <f t="shared" si="63"/>
        <v>4.01834883058843E-2</v>
      </c>
      <c r="G136" s="23">
        <f t="shared" si="63"/>
        <v>3.6181971631748931E-2</v>
      </c>
      <c r="H136" s="23">
        <f t="shared" si="63"/>
        <v>3.3211271569868583E-2</v>
      </c>
      <c r="I136" s="23">
        <f t="shared" si="63"/>
        <v>3.1358679966632885E-2</v>
      </c>
      <c r="J136" s="23">
        <f t="shared" si="63"/>
        <v>2.9806692580803488E-2</v>
      </c>
      <c r="K136" s="23">
        <f t="shared" si="63"/>
        <v>2.7562255765461011E-2</v>
      </c>
    </row>
    <row r="137" spans="1:61" s="23" customFormat="1" ht="18" customHeight="1">
      <c r="A137" s="23" t="s">
        <v>208</v>
      </c>
      <c r="C137" s="23">
        <f>+C136-C129</f>
        <v>-7.2798417845108127E-3</v>
      </c>
      <c r="D137" s="23">
        <f t="shared" ref="D137:K137" si="64">+D136-D129</f>
        <v>7.5424149704542837E-3</v>
      </c>
      <c r="E137" s="23">
        <f t="shared" si="64"/>
        <v>5.0244478110022806E-3</v>
      </c>
      <c r="F137" s="23">
        <f t="shared" si="64"/>
        <v>4.5845863871624079E-3</v>
      </c>
      <c r="G137" s="23">
        <f t="shared" si="64"/>
        <v>3.47811231942078E-3</v>
      </c>
      <c r="H137" s="23">
        <f t="shared" si="64"/>
        <v>2.29793243930973E-3</v>
      </c>
      <c r="I137" s="23">
        <f t="shared" si="64"/>
        <v>1.9478004082261503E-3</v>
      </c>
      <c r="J137" s="23">
        <f t="shared" si="64"/>
        <v>2.572624859363843E-3</v>
      </c>
      <c r="K137" s="23">
        <f t="shared" si="64"/>
        <v>-1.4266979993218451E-4</v>
      </c>
    </row>
    <row r="138" spans="1:61" s="23" customFormat="1" ht="18" customHeight="1">
      <c r="B138" s="23" t="s">
        <v>28</v>
      </c>
    </row>
    <row r="139" spans="1:61" s="23" customFormat="1" ht="18" customHeight="1">
      <c r="A139" s="23" t="s">
        <v>209</v>
      </c>
      <c r="B139" s="23">
        <f t="shared" ref="B139:BI139" si="65">+$B$7*B68/B74-(1-(1-0.1)^10)/10</f>
        <v>0.10244963101547126</v>
      </c>
      <c r="C139" s="23">
        <f t="shared" si="65"/>
        <v>9.3702497242981755E-2</v>
      </c>
      <c r="D139" s="23">
        <f t="shared" si="65"/>
        <v>7.8372587785718331E-2</v>
      </c>
      <c r="E139" s="23">
        <f t="shared" si="65"/>
        <v>7.001152224823233E-2</v>
      </c>
      <c r="F139" s="23">
        <f t="shared" si="65"/>
        <v>6.4596018084642035E-2</v>
      </c>
      <c r="G139" s="23">
        <f t="shared" si="65"/>
        <v>5.9987182734529701E-2</v>
      </c>
      <c r="H139" s="23">
        <f t="shared" si="65"/>
        <v>5.6001596658278086E-2</v>
      </c>
      <c r="I139" s="23">
        <f t="shared" si="65"/>
        <v>5.2748500815251495E-2</v>
      </c>
      <c r="J139" s="23">
        <f t="shared" si="65"/>
        <v>4.9908377681986874E-2</v>
      </c>
      <c r="K139" s="23">
        <f t="shared" si="65"/>
        <v>4.7282991864019117E-2</v>
      </c>
      <c r="L139" s="23">
        <f t="shared" si="65"/>
        <v>4.4769655516357129E-2</v>
      </c>
      <c r="M139" s="23">
        <f t="shared" si="65"/>
        <v>4.2675516915832393E-2</v>
      </c>
      <c r="N139" s="23">
        <f t="shared" si="65"/>
        <v>3.8916167816316155E-2</v>
      </c>
      <c r="O139" s="23">
        <f t="shared" si="65"/>
        <v>3.6645794512613961E-2</v>
      </c>
      <c r="P139" s="23">
        <f t="shared" si="65"/>
        <v>3.5146767974537529E-2</v>
      </c>
      <c r="Q139" s="23">
        <f t="shared" si="65"/>
        <v>3.406839536067173E-2</v>
      </c>
      <c r="R139" s="23">
        <f t="shared" si="65"/>
        <v>3.3233927167289998E-2</v>
      </c>
      <c r="S139" s="23">
        <f t="shared" si="65"/>
        <v>3.2551188224785879E-2</v>
      </c>
      <c r="T139" s="23">
        <f t="shared" si="65"/>
        <v>3.1970492498769987E-2</v>
      </c>
      <c r="U139" s="23">
        <f t="shared" si="65"/>
        <v>3.1464021067410489E-2</v>
      </c>
      <c r="V139" s="23">
        <f t="shared" si="65"/>
        <v>3.1078418389517817E-2</v>
      </c>
      <c r="W139" s="23">
        <f t="shared" si="65"/>
        <v>3.077191900292077E-2</v>
      </c>
      <c r="X139" s="23">
        <f t="shared" si="65"/>
        <v>3.0458657550109666E-2</v>
      </c>
      <c r="Y139" s="23">
        <f t="shared" si="65"/>
        <v>3.0156639663566132E-2</v>
      </c>
      <c r="Z139" s="23">
        <f t="shared" si="65"/>
        <v>2.9874783040720776E-2</v>
      </c>
      <c r="AA139" s="23">
        <f t="shared" si="65"/>
        <v>2.9624186797885463E-2</v>
      </c>
      <c r="AB139" s="23">
        <f t="shared" si="65"/>
        <v>2.9430754651197599E-2</v>
      </c>
      <c r="AC139" s="23">
        <f t="shared" si="65"/>
        <v>2.9524151412604352E-2</v>
      </c>
      <c r="AD139" s="23">
        <f t="shared" si="65"/>
        <v>2.9584273369264849E-2</v>
      </c>
      <c r="AE139" s="23">
        <f t="shared" si="65"/>
        <v>2.9598169053848739E-2</v>
      </c>
      <c r="AF139" s="23">
        <f t="shared" si="65"/>
        <v>2.9360988148028733E-2</v>
      </c>
      <c r="AG139" s="23">
        <f t="shared" si="65"/>
        <v>2.8984890287503298E-2</v>
      </c>
      <c r="AH139" s="23">
        <f t="shared" si="65"/>
        <v>2.8738685380068005E-2</v>
      </c>
      <c r="AI139" s="23">
        <f t="shared" si="65"/>
        <v>2.8556332695899758E-2</v>
      </c>
      <c r="AJ139" s="23">
        <f t="shared" si="65"/>
        <v>2.8408406886354626E-2</v>
      </c>
      <c r="AK139" s="23">
        <f t="shared" si="65"/>
        <v>2.8280921593955358E-2</v>
      </c>
      <c r="AL139" s="23">
        <f t="shared" si="65"/>
        <v>2.8167295785435351E-2</v>
      </c>
      <c r="AM139" s="23">
        <f t="shared" si="65"/>
        <v>2.8064403323525E-2</v>
      </c>
      <c r="AN139" s="23">
        <f t="shared" si="65"/>
        <v>2.797066020141549E-2</v>
      </c>
      <c r="AO139" s="23">
        <f t="shared" si="65"/>
        <v>2.7885127863318218E-2</v>
      </c>
      <c r="AP139" s="23">
        <f t="shared" si="65"/>
        <v>2.7807113442350567E-2</v>
      </c>
      <c r="AQ139" s="23">
        <f t="shared" si="65"/>
        <v>2.7736005891362089E-2</v>
      </c>
      <c r="AR139" s="23">
        <f t="shared" si="65"/>
        <v>2.7671219089513255E-2</v>
      </c>
      <c r="AS139" s="23">
        <f t="shared" si="65"/>
        <v>2.7612179891881874E-2</v>
      </c>
      <c r="AT139" s="23">
        <f t="shared" si="65"/>
        <v>2.7558332413181175E-2</v>
      </c>
      <c r="AU139" s="23">
        <f t="shared" si="65"/>
        <v>2.7509146069047419E-2</v>
      </c>
      <c r="AV139" s="23">
        <f t="shared" si="65"/>
        <v>2.7464122551509831E-2</v>
      </c>
      <c r="AW139" s="23">
        <f t="shared" si="65"/>
        <v>2.7422800345566378E-2</v>
      </c>
      <c r="AX139" s="23">
        <f t="shared" si="65"/>
        <v>2.738475680172299E-2</v>
      </c>
      <c r="AY139" s="23">
        <f t="shared" si="65"/>
        <v>2.7349608257508082E-2</v>
      </c>
      <c r="AZ139" s="23">
        <f t="shared" si="65"/>
        <v>2.7317008779359594E-2</v>
      </c>
      <c r="BA139" s="23">
        <f t="shared" si="65"/>
        <v>2.7286648023567422E-2</v>
      </c>
      <c r="BB139" s="23">
        <f t="shared" si="65"/>
        <v>2.7258248601857077E-2</v>
      </c>
      <c r="BC139" s="23">
        <f t="shared" si="65"/>
        <v>2.72315632287079E-2</v>
      </c>
      <c r="BD139" s="23">
        <f t="shared" si="65"/>
        <v>2.7206371838502871E-2</v>
      </c>
      <c r="BE139" s="23">
        <f t="shared" si="65"/>
        <v>2.7182478793179629E-2</v>
      </c>
      <c r="BF139" s="23">
        <f t="shared" si="65"/>
        <v>2.7159710252453909E-2</v>
      </c>
      <c r="BG139" s="23">
        <f t="shared" si="65"/>
        <v>2.7137911744955764E-2</v>
      </c>
      <c r="BH139" s="23">
        <f t="shared" si="65"/>
        <v>2.7116945955979729E-2</v>
      </c>
      <c r="BI139" s="23">
        <f t="shared" si="65"/>
        <v>2.7096690732895182E-2</v>
      </c>
    </row>
    <row r="140" spans="1:61" s="23" customFormat="1" ht="18" customHeight="1">
      <c r="A140" s="23" t="s">
        <v>94</v>
      </c>
      <c r="B140" s="23">
        <v>1</v>
      </c>
      <c r="C140" s="23">
        <f t="shared" ref="C140:AH140" si="66">+B140/(1+C131)^10</f>
        <v>0.63615257039887185</v>
      </c>
      <c r="D140" s="23">
        <f t="shared" si="66"/>
        <v>0.40199439717347279</v>
      </c>
      <c r="E140" s="23">
        <f t="shared" si="66"/>
        <v>0.26739099774261477</v>
      </c>
      <c r="F140" s="23">
        <f t="shared" si="66"/>
        <v>0.18494431810902395</v>
      </c>
      <c r="G140" s="23">
        <f t="shared" si="66"/>
        <v>0.1321903743785485</v>
      </c>
      <c r="H140" s="23">
        <f t="shared" si="66"/>
        <v>9.6651456350568085E-2</v>
      </c>
      <c r="I140" s="23">
        <f t="shared" si="66"/>
        <v>7.1804668736788327E-2</v>
      </c>
      <c r="J140" s="23">
        <f t="shared" si="66"/>
        <v>5.4307449909167201E-2</v>
      </c>
      <c r="K140" s="23">
        <f t="shared" si="66"/>
        <v>4.1416179628531169E-2</v>
      </c>
      <c r="L140" s="23">
        <f t="shared" si="66"/>
        <v>3.1596994224199391E-2</v>
      </c>
      <c r="M140" s="23">
        <f t="shared" si="66"/>
        <v>2.3934256348761847E-2</v>
      </c>
      <c r="N140" s="23">
        <f t="shared" si="66"/>
        <v>1.8098525843009122E-2</v>
      </c>
      <c r="O140" s="23">
        <f t="shared" si="66"/>
        <v>1.3876268430865486E-2</v>
      </c>
      <c r="P140" s="23">
        <f t="shared" si="66"/>
        <v>1.0747969170620906E-2</v>
      </c>
      <c r="Q140" s="23">
        <f t="shared" si="66"/>
        <v>8.3923454672894353E-3</v>
      </c>
      <c r="R140" s="23">
        <f t="shared" si="66"/>
        <v>6.5971978651300518E-3</v>
      </c>
      <c r="S140" s="23">
        <f t="shared" si="66"/>
        <v>5.2161787125397556E-3</v>
      </c>
      <c r="T140" s="23">
        <f t="shared" si="66"/>
        <v>4.145358299342922E-3</v>
      </c>
      <c r="U140" s="23">
        <f t="shared" si="66"/>
        <v>3.3085688976755246E-3</v>
      </c>
      <c r="V140" s="23">
        <f t="shared" si="66"/>
        <v>2.6499638676094391E-3</v>
      </c>
      <c r="W140" s="23">
        <f t="shared" si="66"/>
        <v>2.1293246383059057E-3</v>
      </c>
      <c r="X140" s="23">
        <f t="shared" si="66"/>
        <v>1.7163788458780431E-3</v>
      </c>
      <c r="Y140" s="23">
        <f t="shared" si="66"/>
        <v>1.387576274116244E-3</v>
      </c>
      <c r="Z140" s="23">
        <f t="shared" si="66"/>
        <v>1.1247030316270167E-3</v>
      </c>
      <c r="AA140" s="23">
        <f t="shared" si="66"/>
        <v>9.1351919970956714E-4</v>
      </c>
      <c r="AB140" s="23">
        <f t="shared" si="66"/>
        <v>7.4171273074497815E-4</v>
      </c>
      <c r="AC140" s="23">
        <f t="shared" si="66"/>
        <v>6.0134520482523347E-4</v>
      </c>
      <c r="AD140" s="23">
        <f t="shared" si="66"/>
        <v>4.8745608516556095E-4</v>
      </c>
      <c r="AE140" s="23">
        <f t="shared" si="66"/>
        <v>3.9559373949868258E-4</v>
      </c>
      <c r="AF140" s="23">
        <f t="shared" si="66"/>
        <v>3.2189635837826192E-4</v>
      </c>
      <c r="AG140" s="23">
        <f t="shared" si="66"/>
        <v>2.6258132970334445E-4</v>
      </c>
      <c r="AH140" s="23">
        <f t="shared" si="66"/>
        <v>2.1456630220315182E-4</v>
      </c>
      <c r="AI140" s="23">
        <f t="shared" ref="AI140:BG140" si="67">+AH140/(1+AI131)^10</f>
        <v>1.7558812111811533E-4</v>
      </c>
      <c r="AJ140" s="23">
        <f t="shared" si="67"/>
        <v>1.4387663564359394E-4</v>
      </c>
      <c r="AK140" s="23">
        <f t="shared" si="67"/>
        <v>1.180301857706195E-4</v>
      </c>
      <c r="AL140" s="23">
        <f t="shared" si="67"/>
        <v>9.6930232493742515E-5</v>
      </c>
      <c r="AM140" s="23">
        <f t="shared" si="67"/>
        <v>7.9679999065280626E-5</v>
      </c>
      <c r="AN140" s="23">
        <f t="shared" si="67"/>
        <v>6.5558194935953296E-5</v>
      </c>
      <c r="AO140" s="23">
        <f t="shared" si="67"/>
        <v>5.3983193645492627E-5</v>
      </c>
      <c r="AP140" s="23">
        <f t="shared" si="67"/>
        <v>4.4484932256049433E-5</v>
      </c>
      <c r="AQ140" s="23">
        <f t="shared" si="67"/>
        <v>3.6682715479753229E-5</v>
      </c>
      <c r="AR140" s="23">
        <f t="shared" si="67"/>
        <v>3.0267613240225032E-5</v>
      </c>
      <c r="AS140" s="23">
        <f t="shared" si="67"/>
        <v>2.4988460891585752E-5</v>
      </c>
      <c r="AT140" s="23">
        <f t="shared" si="67"/>
        <v>2.0640696752018747E-5</v>
      </c>
      <c r="AU140" s="23">
        <f t="shared" si="67"/>
        <v>1.7057440063205066E-5</v>
      </c>
      <c r="AV140" s="23">
        <f t="shared" si="67"/>
        <v>1.4102342010135207E-5</v>
      </c>
      <c r="AW140" s="23">
        <f t="shared" si="67"/>
        <v>1.1663843144848766E-5</v>
      </c>
      <c r="AX140" s="23">
        <f t="shared" si="67"/>
        <v>9.6505491307485606E-6</v>
      </c>
      <c r="AY140" s="23">
        <f t="shared" si="67"/>
        <v>7.9874980680709563E-6</v>
      </c>
      <c r="AZ140" s="23">
        <f t="shared" si="67"/>
        <v>6.6131405638311427E-6</v>
      </c>
      <c r="BA140" s="23">
        <f t="shared" si="67"/>
        <v>5.4768911402511161E-6</v>
      </c>
      <c r="BB140" s="23">
        <f t="shared" si="67"/>
        <v>4.5371388624490358E-6</v>
      </c>
      <c r="BC140" s="23">
        <f t="shared" si="67"/>
        <v>3.7596280264866731E-6</v>
      </c>
      <c r="BD140" s="23">
        <f t="shared" si="67"/>
        <v>3.1161377947334003E-6</v>
      </c>
      <c r="BE140" s="23">
        <f t="shared" si="67"/>
        <v>2.583403889921874E-6</v>
      </c>
      <c r="BF140" s="23">
        <f t="shared" si="67"/>
        <v>2.142236706604413E-6</v>
      </c>
      <c r="BG140" s="23">
        <f t="shared" si="67"/>
        <v>1.7767991208947057E-6</v>
      </c>
      <c r="BH140" s="23">
        <f>+BG140</f>
        <v>1.7767991208947057E-6</v>
      </c>
      <c r="BI140" s="23">
        <f>+BH140</f>
        <v>1.7767991208947057E-6</v>
      </c>
    </row>
    <row r="141" spans="1:61" s="23" customFormat="1" ht="18" customHeight="1">
      <c r="A141" s="23" t="s">
        <v>208</v>
      </c>
      <c r="B141" s="23">
        <f t="shared" ref="B141:K141" si="68">+B139-C131</f>
        <v>5.6179393663064431E-2</v>
      </c>
      <c r="C141" s="23">
        <f t="shared" si="68"/>
        <v>4.6732759805729177E-2</v>
      </c>
      <c r="D141" s="23">
        <f t="shared" si="68"/>
        <v>3.675735654466189E-2</v>
      </c>
      <c r="E141" s="23">
        <f t="shared" si="68"/>
        <v>3.2457833304019343E-2</v>
      </c>
      <c r="F141" s="23">
        <f t="shared" si="68"/>
        <v>3.0444637469117013E-2</v>
      </c>
      <c r="G141" s="23">
        <f t="shared" si="68"/>
        <v>2.8178583513086199E-2</v>
      </c>
      <c r="H141" s="23">
        <f t="shared" si="68"/>
        <v>2.583948731379529E-2</v>
      </c>
      <c r="I141" s="23">
        <f t="shared" si="68"/>
        <v>2.4426027175328303E-2</v>
      </c>
      <c r="J141" s="23">
        <f t="shared" si="68"/>
        <v>2.2438881038570453E-2</v>
      </c>
      <c r="K141" s="23">
        <f t="shared" si="68"/>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69">+B148/(1+B79)^10</f>
        <v>0.68477919223394745</v>
      </c>
      <c r="D148" s="23">
        <f t="shared" si="69"/>
        <v>0.42479887700738256</v>
      </c>
      <c r="E148" s="23">
        <f t="shared" si="69"/>
        <v>0.27732067965298968</v>
      </c>
      <c r="F148" s="23">
        <f t="shared" si="69"/>
        <v>0.18701582455524429</v>
      </c>
      <c r="G148" s="23">
        <f t="shared" si="69"/>
        <v>0.12912905914877579</v>
      </c>
      <c r="H148" s="23">
        <f t="shared" si="69"/>
        <v>9.1018944244530137E-2</v>
      </c>
      <c r="I148" s="23">
        <f t="shared" si="69"/>
        <v>6.5315421077299443E-2</v>
      </c>
      <c r="J148" s="23">
        <f t="shared" si="69"/>
        <v>4.7580036116075287E-2</v>
      </c>
      <c r="K148" s="23">
        <f t="shared" si="69"/>
        <v>3.5423182562550518E-2</v>
      </c>
      <c r="L148" s="23">
        <f t="shared" si="69"/>
        <v>2.6621541544755028E-2</v>
      </c>
      <c r="M148" s="23">
        <f t="shared" si="69"/>
        <v>2.0402845415067074E-2</v>
      </c>
      <c r="N148" s="23">
        <f t="shared" si="69"/>
        <v>1.5324577773832183E-2</v>
      </c>
      <c r="O148" s="23">
        <f t="shared" si="69"/>
        <v>1.1703124323536495E-2</v>
      </c>
      <c r="P148" s="23">
        <f t="shared" si="69"/>
        <v>9.043654686526811E-3</v>
      </c>
      <c r="Q148" s="23">
        <f t="shared" si="69"/>
        <v>7.0524386007410136E-3</v>
      </c>
      <c r="R148" s="23">
        <f t="shared" si="69"/>
        <v>5.5407213073641187E-3</v>
      </c>
      <c r="S148" s="23">
        <f t="shared" si="69"/>
        <v>4.3807080555488247E-3</v>
      </c>
      <c r="T148" s="23">
        <f t="shared" si="69"/>
        <v>3.4827798048811423E-3</v>
      </c>
      <c r="U148" s="23">
        <f t="shared" si="69"/>
        <v>2.7825408269382067E-3</v>
      </c>
      <c r="V148" s="23">
        <f t="shared" si="69"/>
        <v>2.2338527745830146E-3</v>
      </c>
      <c r="W148" s="23">
        <f t="shared" si="69"/>
        <v>1.8009380593473181E-3</v>
      </c>
      <c r="X148" s="23">
        <f t="shared" si="69"/>
        <v>1.4567560702443631E-3</v>
      </c>
      <c r="Y148" s="23">
        <f t="shared" si="69"/>
        <v>1.1820337717956503E-3</v>
      </c>
      <c r="Z148" s="23">
        <f t="shared" si="69"/>
        <v>9.618733688316985E-4</v>
      </c>
      <c r="AA148" s="23">
        <f t="shared" si="69"/>
        <v>7.8466469138803549E-4</v>
      </c>
      <c r="AB148" s="23">
        <f t="shared" si="69"/>
        <v>6.4122097391343543E-4</v>
      </c>
      <c r="AC148" s="23">
        <f t="shared" si="69"/>
        <v>5.2268929384667552E-4</v>
      </c>
      <c r="AD148" s="23">
        <f t="shared" si="69"/>
        <v>4.2587360759254768E-4</v>
      </c>
      <c r="AE148" s="23">
        <f t="shared" si="69"/>
        <v>3.4702472447789584E-4</v>
      </c>
      <c r="AF148" s="23">
        <f t="shared" si="69"/>
        <v>2.8252689266768463E-4</v>
      </c>
      <c r="AG148" s="23">
        <f t="shared" si="69"/>
        <v>2.300203258118946E-4</v>
      </c>
      <c r="AH148" s="23">
        <f t="shared" si="69"/>
        <v>1.8763293145698516E-4</v>
      </c>
      <c r="AI148" s="23">
        <f t="shared" ref="AI148:BI148" si="70">+AH148/(1+AH79)^10</f>
        <v>1.5330135713985114E-4</v>
      </c>
      <c r="AJ148" s="23">
        <f t="shared" si="70"/>
        <v>1.254257142460214E-4</v>
      </c>
      <c r="AK148" s="23">
        <f t="shared" si="70"/>
        <v>1.0274702146839574E-4</v>
      </c>
      <c r="AL148" s="23">
        <f t="shared" si="70"/>
        <v>8.426467300808812E-5</v>
      </c>
      <c r="AM148" s="23">
        <f t="shared" si="70"/>
        <v>6.9178855762213514E-5</v>
      </c>
      <c r="AN148" s="23">
        <f t="shared" si="70"/>
        <v>5.6847883254649378E-5</v>
      </c>
      <c r="AO148" s="23">
        <f t="shared" si="70"/>
        <v>4.6755493080296485E-5</v>
      </c>
      <c r="AP148" s="23">
        <f t="shared" si="70"/>
        <v>3.8485339238337164E-5</v>
      </c>
      <c r="AQ148" s="23">
        <f t="shared" si="70"/>
        <v>3.1700918633262807E-5</v>
      </c>
      <c r="AR148" s="23">
        <f t="shared" si="70"/>
        <v>2.6129696787341486E-5</v>
      </c>
      <c r="AS148" s="23">
        <f t="shared" si="70"/>
        <v>2.1550514052020079E-5</v>
      </c>
      <c r="AT148" s="23">
        <f t="shared" si="70"/>
        <v>1.7783568199916655E-5</v>
      </c>
      <c r="AU148" s="23">
        <f t="shared" si="70"/>
        <v>1.4682426511373621E-5</v>
      </c>
      <c r="AV148" s="23">
        <f t="shared" si="70"/>
        <v>1.2127640243484754E-5</v>
      </c>
      <c r="AW148" s="23">
        <f t="shared" si="70"/>
        <v>1.0021627108316857E-5</v>
      </c>
      <c r="AX148" s="23">
        <f t="shared" si="70"/>
        <v>8.2845595878661847E-6</v>
      </c>
      <c r="AY148" s="23">
        <f t="shared" si="70"/>
        <v>6.8510531953681164E-6</v>
      </c>
      <c r="AZ148" s="23">
        <f t="shared" si="70"/>
        <v>5.6674926732218671E-6</v>
      </c>
      <c r="BA148" s="23">
        <f t="shared" si="70"/>
        <v>4.6898683430027383E-6</v>
      </c>
      <c r="BB148" s="23">
        <f t="shared" si="70"/>
        <v>3.8820215453549169E-6</v>
      </c>
      <c r="BC148" s="23">
        <f t="shared" si="70"/>
        <v>3.2142190083467617E-6</v>
      </c>
      <c r="BD148" s="23">
        <f t="shared" si="70"/>
        <v>2.6619923688180974E-6</v>
      </c>
      <c r="BE148" s="23">
        <f t="shared" si="70"/>
        <v>2.2051919535679593E-6</v>
      </c>
      <c r="BF148" s="23">
        <f t="shared" si="70"/>
        <v>1.8272140863829863E-6</v>
      </c>
      <c r="BG148" s="23">
        <f t="shared" si="70"/>
        <v>1.514369224583661E-6</v>
      </c>
      <c r="BH148" s="23">
        <f t="shared" si="70"/>
        <v>1.255364608983393E-6</v>
      </c>
      <c r="BI148" s="23">
        <f t="shared" si="70"/>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1">+C63*C61</f>
        <v>4.3043361472895565E-2</v>
      </c>
      <c r="D155" s="29">
        <f t="shared" si="71"/>
        <v>7.8892658258102627E-2</v>
      </c>
      <c r="E155" s="29">
        <f t="shared" si="71"/>
        <v>0.14011952415207046</v>
      </c>
      <c r="F155" s="29">
        <f t="shared" si="71"/>
        <v>0.23159694783947193</v>
      </c>
      <c r="G155" s="29">
        <f t="shared" si="71"/>
        <v>0.35678822262219079</v>
      </c>
      <c r="H155" s="29">
        <f t="shared" si="71"/>
        <v>0.51839232277491309</v>
      </c>
      <c r="I155" s="29">
        <f t="shared" si="71"/>
        <v>0.72054632739247215</v>
      </c>
      <c r="J155" s="29">
        <f t="shared" si="71"/>
        <v>0.9654478311466006</v>
      </c>
      <c r="K155" s="29">
        <f t="shared" si="71"/>
        <v>1.2707747734960237</v>
      </c>
      <c r="L155" s="29">
        <f t="shared" si="71"/>
        <v>1.6541111420489434</v>
      </c>
      <c r="M155" s="29">
        <f t="shared" si="71"/>
        <v>2.1302850235422328</v>
      </c>
      <c r="N155" s="29">
        <f t="shared" si="71"/>
        <v>2.7052256887605726</v>
      </c>
      <c r="O155" s="29">
        <f t="shared" si="71"/>
        <v>3.3611914540930496</v>
      </c>
      <c r="P155" s="29">
        <f t="shared" si="71"/>
        <v>4.1022007511808667</v>
      </c>
      <c r="Q155" s="29">
        <f t="shared" si="71"/>
        <v>4.9342809494506019</v>
      </c>
      <c r="R155" s="29">
        <f t="shared" si="71"/>
        <v>5.8627521823946864</v>
      </c>
      <c r="S155" s="29">
        <f t="shared" si="71"/>
        <v>6.8923707676984236</v>
      </c>
      <c r="T155" s="29">
        <f t="shared" si="71"/>
        <v>8.0274312398200447</v>
      </c>
      <c r="U155" s="29">
        <f t="shared" si="71"/>
        <v>9.2718116920054126</v>
      </c>
      <c r="V155" s="29">
        <f t="shared" si="71"/>
        <v>10.636351619158296</v>
      </c>
      <c r="W155" s="29">
        <f t="shared" si="71"/>
        <v>12.130542482244239</v>
      </c>
      <c r="X155" s="29">
        <f t="shared" si="71"/>
        <v>13.754850750090494</v>
      </c>
      <c r="Y155" s="29">
        <f t="shared" si="71"/>
        <v>15.511807048704515</v>
      </c>
      <c r="Z155" s="29">
        <f t="shared" si="71"/>
        <v>17.40291036701035</v>
      </c>
      <c r="AA155" s="29">
        <f t="shared" si="71"/>
        <v>19.417877664687346</v>
      </c>
      <c r="AB155" s="29">
        <f t="shared" si="71"/>
        <v>21.400869038583554</v>
      </c>
      <c r="AC155" s="29">
        <f t="shared" si="71"/>
        <v>23.234741653514938</v>
      </c>
      <c r="AD155" s="29">
        <f t="shared" si="71"/>
        <v>25.009479912803545</v>
      </c>
      <c r="AE155" s="29">
        <f t="shared" si="71"/>
        <v>26.786612739930472</v>
      </c>
      <c r="AF155" s="29">
        <f t="shared" si="71"/>
        <v>28.547324429697142</v>
      </c>
      <c r="AG155" s="29">
        <f t="shared" si="71"/>
        <v>30.289002487967569</v>
      </c>
      <c r="AH155" s="29">
        <f t="shared" si="71"/>
        <v>32.078291383167148</v>
      </c>
      <c r="AI155" s="29">
        <f t="shared" si="71"/>
        <v>33.944133013755838</v>
      </c>
      <c r="AJ155" s="29">
        <f t="shared" si="71"/>
        <v>35.902008540970733</v>
      </c>
      <c r="AK155" s="29">
        <f t="shared" si="71"/>
        <v>37.962410150898144</v>
      </c>
      <c r="AL155" s="29">
        <f t="shared" si="71"/>
        <v>40.132855232365507</v>
      </c>
      <c r="AM155" s="29">
        <f t="shared" si="71"/>
        <v>42.419121720426169</v>
      </c>
      <c r="AN155" s="29">
        <f t="shared" si="71"/>
        <v>44.826024490479007</v>
      </c>
      <c r="AO155" s="29">
        <f t="shared" si="71"/>
        <v>47.357904715008083</v>
      </c>
      <c r="AP155" s="29">
        <f t="shared" si="71"/>
        <v>50.018939161187404</v>
      </c>
      <c r="AQ155" s="29">
        <f t="shared" si="71"/>
        <v>52.813336071978256</v>
      </c>
      <c r="AR155" s="29">
        <f t="shared" si="71"/>
        <v>55.745459259798828</v>
      </c>
      <c r="AS155" s="29">
        <f t="shared" si="71"/>
        <v>58.819906561737028</v>
      </c>
      <c r="AT155" s="29">
        <f t="shared" si="71"/>
        <v>62.041559205704701</v>
      </c>
      <c r="AU155" s="29">
        <f t="shared" si="71"/>
        <v>65.415612653519275</v>
      </c>
      <c r="AV155" s="29">
        <f t="shared" si="71"/>
        <v>68.947595729170772</v>
      </c>
      <c r="AW155" s="29">
        <f t="shared" si="71"/>
        <v>72.643382458053537</v>
      </c>
      <c r="AX155" s="29">
        <f t="shared" si="71"/>
        <v>76.50919951575392</v>
      </c>
      <c r="AY155" s="29">
        <f t="shared" si="71"/>
        <v>80.551631194427429</v>
      </c>
      <c r="AZ155" s="29">
        <f t="shared" si="71"/>
        <v>84.777623144617408</v>
      </c>
      <c r="BA155" s="29">
        <f t="shared" si="71"/>
        <v>89.194485718831999</v>
      </c>
      <c r="BB155" s="29">
        <f t="shared" si="71"/>
        <v>93.809897454055118</v>
      </c>
      <c r="BC155" s="29">
        <f t="shared" si="71"/>
        <v>98.631909035289496</v>
      </c>
      <c r="BD155" s="29">
        <f t="shared" si="71"/>
        <v>103.66894795015611</v>
      </c>
      <c r="BE155" s="29">
        <f t="shared" si="71"/>
        <v>108.92982395521173</v>
      </c>
      <c r="BF155" s="29">
        <f t="shared" si="71"/>
        <v>114.42373541454486</v>
      </c>
      <c r="BG155" s="29">
        <f t="shared" si="71"/>
        <v>120.16027653129281</v>
      </c>
      <c r="BH155" s="29">
        <f t="shared" si="71"/>
        <v>126.14944546678031</v>
      </c>
      <c r="BI155" s="29">
        <f t="shared" si="71"/>
        <v>132.40165332571073</v>
      </c>
    </row>
    <row r="160" spans="1:66" ht="14.6">
      <c r="A160" s="21" t="s">
        <v>1311</v>
      </c>
      <c r="B160" s="29">
        <v>10.122200565725677</v>
      </c>
    </row>
    <row r="164" spans="1:2" ht="14.6">
      <c r="A164" s="617" t="s">
        <v>1781</v>
      </c>
    </row>
    <row r="165" spans="1:2" ht="14.6">
      <c r="A165" s="21" t="s">
        <v>1782</v>
      </c>
      <c r="B165" s="720">
        <v>-5.1855630759389164E-4</v>
      </c>
    </row>
    <row r="166" spans="1:2" ht="14.6">
      <c r="A166" s="21" t="s">
        <v>1783</v>
      </c>
      <c r="B166" s="720">
        <v>2.5203823626530298E-3</v>
      </c>
    </row>
    <row r="167" spans="1:2" ht="14.6">
      <c r="A167" s="21" t="s">
        <v>1784</v>
      </c>
      <c r="B167" s="720">
        <v>-6.5840859269290905E-4</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1.69140625" style="21" customWidth="1"/>
    <col min="2" max="2" width="17" style="29" customWidth="1"/>
    <col min="3" max="3" width="17" style="23" customWidth="1"/>
    <col min="4" max="16384" width="11.691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2.9">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2.9">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+(C106/(1000*C$36))^(1/($B$38-1))</f>
        <v>3.474019474595326E-4</v>
      </c>
      <c r="D109" s="390">
        <f>+(D106/(1000*D$36))^(1/($B$38-1))</f>
        <v>3.5635427292864157E-4</v>
      </c>
      <c r="E109" s="390">
        <f>+(E106/(1000*E$36))^(1/($B$38-1))</f>
        <v>3.6548514450988938E-4</v>
      </c>
      <c r="F109" s="390">
        <f t="shared" ref="F109:BI109" si="46">+(F106/(1000*F$36))^(1/($B$38-1))</f>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7">+D40*D61</f>
        <v>0.38410130718839219</v>
      </c>
      <c r="E112" s="470">
        <f t="shared" si="47"/>
        <v>0.37224238569106471</v>
      </c>
      <c r="F112" s="470">
        <f t="shared" si="47"/>
        <v>0.34678573675433172</v>
      </c>
      <c r="G112" s="470">
        <f t="shared" si="47"/>
        <v>0.3334112658011627</v>
      </c>
      <c r="H112" s="470">
        <f t="shared" si="47"/>
        <v>0.32647700502068178</v>
      </c>
      <c r="I112" s="470">
        <f t="shared" si="47"/>
        <v>0.31912079049469433</v>
      </c>
      <c r="J112" s="470">
        <f t="shared" si="47"/>
        <v>0.31167667274843347</v>
      </c>
      <c r="K112" s="470">
        <f t="shared" si="47"/>
        <v>0.30432969771492235</v>
      </c>
      <c r="L112" s="470">
        <f t="shared" si="47"/>
        <v>0.30390602787137333</v>
      </c>
      <c r="M112" s="470">
        <f t="shared" si="47"/>
        <v>0.3097159876426111</v>
      </c>
      <c r="N112" s="470">
        <f t="shared" si="47"/>
        <v>0.31898386000504581</v>
      </c>
      <c r="O112" s="470">
        <f t="shared" si="47"/>
        <v>0.32621229626171505</v>
      </c>
      <c r="P112" s="470">
        <f t="shared" si="47"/>
        <v>0.33237383651167762</v>
      </c>
      <c r="Q112" s="470">
        <f t="shared" si="47"/>
        <v>0.33797488635094075</v>
      </c>
      <c r="R112" s="470">
        <f t="shared" si="47"/>
        <v>0.34328104290202544</v>
      </c>
      <c r="S112" s="470">
        <f t="shared" si="47"/>
        <v>0.34843255393099737</v>
      </c>
      <c r="T112" s="470">
        <f t="shared" si="47"/>
        <v>0.353504068105645</v>
      </c>
      <c r="U112" s="470">
        <f t="shared" si="47"/>
        <v>0.35853584179609088</v>
      </c>
      <c r="V112" s="470">
        <f t="shared" si="47"/>
        <v>0.36369180299289833</v>
      </c>
      <c r="W112" s="470">
        <f t="shared" si="47"/>
        <v>0.36901962834260416</v>
      </c>
      <c r="X112" s="470">
        <f t="shared" si="47"/>
        <v>0.37440388258528029</v>
      </c>
      <c r="Y112" s="470">
        <f t="shared" si="47"/>
        <v>0.37983003410455041</v>
      </c>
      <c r="Z112" s="470">
        <f t="shared" si="47"/>
        <v>0.38529199779653794</v>
      </c>
      <c r="AA112" s="470">
        <f t="shared" si="47"/>
        <v>0.39078917180219735</v>
      </c>
      <c r="AB112" s="470">
        <f t="shared" si="47"/>
        <v>0.39633010490772741</v>
      </c>
      <c r="AC112" s="470">
        <f t="shared" si="47"/>
        <v>0.40194060373078822</v>
      </c>
      <c r="AD112" s="470">
        <f t="shared" si="47"/>
        <v>0.4078523615544552</v>
      </c>
      <c r="AE112" s="470">
        <f t="shared" si="47"/>
        <v>0.4140230804226302</v>
      </c>
      <c r="AF112" s="470">
        <f t="shared" si="47"/>
        <v>0.41949577875686173</v>
      </c>
      <c r="AG112" s="470">
        <f t="shared" si="47"/>
        <v>0.4240036550901819</v>
      </c>
      <c r="AH112" s="470">
        <f t="shared" si="47"/>
        <v>0.42829780503929238</v>
      </c>
      <c r="AI112" s="470">
        <f t="shared" si="47"/>
        <v>0.43247415235189396</v>
      </c>
      <c r="AJ112" s="470">
        <f t="shared" si="47"/>
        <v>0.43657927558589271</v>
      </c>
      <c r="AK112" s="470">
        <f t="shared" si="47"/>
        <v>0.44063613931808732</v>
      </c>
      <c r="AL112" s="470">
        <f t="shared" si="47"/>
        <v>0.44465665910131685</v>
      </c>
      <c r="AM112" s="470">
        <f t="shared" si="47"/>
        <v>0.44864782068446973</v>
      </c>
      <c r="AN112" s="470">
        <f t="shared" si="47"/>
        <v>0.45261454453441069</v>
      </c>
      <c r="AO112" s="470">
        <f t="shared" si="47"/>
        <v>0.4565609466551121</v>
      </c>
      <c r="AP112" s="470">
        <f t="shared" si="47"/>
        <v>0.46049083711419053</v>
      </c>
      <c r="AQ112" s="470">
        <f t="shared" si="47"/>
        <v>0.46440787605786105</v>
      </c>
      <c r="AR112" s="470">
        <f t="shared" si="47"/>
        <v>0.46831559035470915</v>
      </c>
      <c r="AS112" s="470">
        <f t="shared" si="47"/>
        <v>0.47221734470471377</v>
      </c>
      <c r="AT112" s="470">
        <f t="shared" si="47"/>
        <v>0.47611630728335413</v>
      </c>
      <c r="AU112" s="470">
        <f t="shared" si="47"/>
        <v>0.48001542451400792</v>
      </c>
      <c r="AV112" s="470">
        <f t="shared" si="47"/>
        <v>0.48391740819426327</v>
      </c>
      <c r="AW112" s="470">
        <f t="shared" si="47"/>
        <v>0.48782473366204598</v>
      </c>
      <c r="AX112" s="470">
        <f t="shared" si="47"/>
        <v>0.49173964630302841</v>
      </c>
      <c r="AY112" s="470">
        <f t="shared" si="47"/>
        <v>0.49566417366411453</v>
      </c>
      <c r="AZ112" s="470">
        <f t="shared" si="47"/>
        <v>0.49960014089074883</v>
      </c>
      <c r="BA112" s="470">
        <f t="shared" si="47"/>
        <v>0.50354918776377189</v>
      </c>
      <c r="BB112" s="470">
        <f t="shared" si="47"/>
        <v>0.50751278611945727</v>
      </c>
      <c r="BC112" s="470">
        <f t="shared" si="47"/>
        <v>0.51149225684563671</v>
      </c>
      <c r="BD112" s="470">
        <f t="shared" si="47"/>
        <v>0.51548878595476033</v>
      </c>
      <c r="BE112" s="470">
        <f t="shared" si="47"/>
        <v>0.51950343945575195</v>
      </c>
      <c r="BF112" s="470">
        <f t="shared" si="47"/>
        <v>0.52353717689907109</v>
      </c>
      <c r="BG112" s="470">
        <f t="shared" si="47"/>
        <v>0.52759086357068685</v>
      </c>
      <c r="BH112" s="470">
        <f t="shared" si="47"/>
        <v>0.5316652813748961</v>
      </c>
      <c r="BI112" s="470">
        <f t="shared" si="47"/>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8">IF(1-(F113/F112)&lt;0,0,1-(F113/F112))</f>
        <v>0.56910255145717337</v>
      </c>
      <c r="G114" s="398">
        <f t="shared" si="48"/>
        <v>0.68442360887878173</v>
      </c>
      <c r="H114" s="398">
        <f t="shared" si="48"/>
        <v>0.73818916649336197</v>
      </c>
      <c r="I114" s="398">
        <f t="shared" si="48"/>
        <v>0.77796848456902379</v>
      </c>
      <c r="J114" s="398">
        <f t="shared" si="48"/>
        <v>0.80735862249774548</v>
      </c>
      <c r="K114" s="398">
        <f t="shared" si="48"/>
        <v>0.82901189407890596</v>
      </c>
      <c r="L114" s="398">
        <f t="shared" si="48"/>
        <v>0.84749646475036444</v>
      </c>
      <c r="M114" s="398">
        <f t="shared" si="48"/>
        <v>0.86494744282298963</v>
      </c>
      <c r="N114" s="398">
        <f t="shared" si="48"/>
        <v>0.88165635604105053</v>
      </c>
      <c r="O114" s="398">
        <f t="shared" si="48"/>
        <v>0.89556152299378911</v>
      </c>
      <c r="P114" s="398">
        <f t="shared" si="48"/>
        <v>0.90749158545916253</v>
      </c>
      <c r="Q114" s="398">
        <f t="shared" si="48"/>
        <v>0.91789476512077872</v>
      </c>
      <c r="R114" s="398">
        <f t="shared" si="48"/>
        <v>0.92704540209601549</v>
      </c>
      <c r="S114" s="398">
        <f t="shared" si="48"/>
        <v>0.93513193018615459</v>
      </c>
      <c r="T114" s="398">
        <f t="shared" si="48"/>
        <v>0.94229645506534998</v>
      </c>
      <c r="U114" s="398">
        <f t="shared" si="48"/>
        <v>0.94865341748502119</v>
      </c>
      <c r="V114" s="398">
        <f t="shared" si="48"/>
        <v>0.95431666315940533</v>
      </c>
      <c r="W114" s="398">
        <f t="shared" si="48"/>
        <v>0.95722741780413023</v>
      </c>
      <c r="X114" s="398">
        <f t="shared" si="48"/>
        <v>0.95995039858461073</v>
      </c>
      <c r="Y114" s="398">
        <f t="shared" si="48"/>
        <v>0.96249640977917528</v>
      </c>
      <c r="Z114" s="398">
        <f t="shared" si="48"/>
        <v>0.96487666358922342</v>
      </c>
      <c r="AA114" s="398">
        <f t="shared" si="48"/>
        <v>0.96710220149409387</v>
      </c>
      <c r="AB114" s="398">
        <f t="shared" si="48"/>
        <v>0.96918402586785546</v>
      </c>
      <c r="AC114" s="398">
        <f t="shared" si="48"/>
        <v>0.97113346290496549</v>
      </c>
      <c r="AD114" s="398">
        <f t="shared" si="48"/>
        <v>0.97297428501282834</v>
      </c>
      <c r="AE114" s="398">
        <f t="shared" si="48"/>
        <v>0.97470822982739092</v>
      </c>
      <c r="AF114" s="398">
        <f t="shared" si="48"/>
        <v>0.97628627445102312</v>
      </c>
      <c r="AG114" s="398">
        <f t="shared" si="48"/>
        <v>0.97771147190685226</v>
      </c>
      <c r="AH114" s="398">
        <f t="shared" si="48"/>
        <v>0.97903819164250105</v>
      </c>
      <c r="AI114" s="398">
        <f t="shared" si="48"/>
        <v>0.9802785862754344</v>
      </c>
      <c r="AJ114" s="398">
        <f t="shared" si="48"/>
        <v>0.98144082403212285</v>
      </c>
      <c r="AK114" s="398">
        <f t="shared" si="48"/>
        <v>0.98253111051793707</v>
      </c>
      <c r="AL114" s="398">
        <f t="shared" si="48"/>
        <v>0.98355460855269272</v>
      </c>
      <c r="AM114" s="398">
        <f t="shared" si="48"/>
        <v>0.98451586108889155</v>
      </c>
      <c r="AN114" s="398">
        <f t="shared" si="48"/>
        <v>0.9854189862025956</v>
      </c>
      <c r="AO114" s="398">
        <f t="shared" si="48"/>
        <v>0.98626776990288634</v>
      </c>
      <c r="AP114" s="398">
        <f t="shared" si="48"/>
        <v>0.98706571446348701</v>
      </c>
      <c r="AQ114" s="398">
        <f t="shared" si="48"/>
        <v>0.98781606801438326</v>
      </c>
      <c r="AR114" s="398">
        <f t="shared" si="48"/>
        <v>0.98852184640569274</v>
      </c>
      <c r="AS114" s="398">
        <f t="shared" si="48"/>
        <v>0.98918585176904439</v>
      </c>
      <c r="AT114" s="398">
        <f t="shared" si="48"/>
        <v>0.98981068938301542</v>
      </c>
      <c r="AU114" s="398">
        <f t="shared" si="48"/>
        <v>0.99039878332628206</v>
      </c>
      <c r="AV114" s="398">
        <f t="shared" si="48"/>
        <v>0.99095239101038135</v>
      </c>
      <c r="AW114" s="398">
        <f t="shared" si="48"/>
        <v>0.99147361658611111</v>
      </c>
      <c r="AX114" s="398">
        <f t="shared" si="48"/>
        <v>0.9919644232231648</v>
      </c>
      <c r="AY114" s="398">
        <f t="shared" si="48"/>
        <v>0.99242664429380067</v>
      </c>
      <c r="AZ114" s="398">
        <f t="shared" si="48"/>
        <v>0.99286199352001658</v>
      </c>
      <c r="BA114" s="398">
        <f t="shared" si="48"/>
        <v>0.99327207416226793</v>
      </c>
      <c r="BB114" s="398">
        <f t="shared" si="48"/>
        <v>0.99365838733643042</v>
      </c>
      <c r="BC114" s="398">
        <f t="shared" si="48"/>
        <v>0.99402233954690655</v>
      </c>
      <c r="BD114" s="398">
        <f t="shared" si="48"/>
        <v>0.99436524952014349</v>
      </c>
      <c r="BE114" s="398">
        <f t="shared" si="48"/>
        <v>0.99468835441646142</v>
      </c>
      <c r="BF114" s="398">
        <f t="shared" si="48"/>
        <v>0.99499281549047913</v>
      </c>
      <c r="BG114" s="398">
        <f t="shared" si="48"/>
        <v>0.99527972326253655</v>
      </c>
      <c r="BH114" s="398">
        <f t="shared" si="48"/>
        <v>0.99555010225591134</v>
      </c>
      <c r="BI114" s="398">
        <f t="shared" si="48"/>
        <v>0.99580491534763094</v>
      </c>
    </row>
    <row r="115" spans="1:61" s="40" customFormat="1" ht="18" customHeight="1">
      <c r="A115" s="397" t="s">
        <v>952</v>
      </c>
      <c r="B115" s="399">
        <f>+B$36*1000*B114^($B$38-1)</f>
        <v>0</v>
      </c>
      <c r="C115" s="399">
        <f>+C$36*1000*C114^($B$38-1)</f>
        <v>184.86823771769309</v>
      </c>
      <c r="D115" s="399">
        <f>+D$36*1000*D114^($B$38-1)</f>
        <v>198.41132671237446</v>
      </c>
      <c r="E115" s="399">
        <f>+E$36*1000*E114^($B$38-1)</f>
        <v>353.13634592783831</v>
      </c>
      <c r="F115" s="399">
        <f t="shared" ref="F115:BI115" si="49">+F$36*1000*F114^($B$38-1)</f>
        <v>532.7402875976461</v>
      </c>
      <c r="G115" s="399">
        <f t="shared" si="49"/>
        <v>709.93134291148226</v>
      </c>
      <c r="H115" s="399">
        <f t="shared" si="49"/>
        <v>777.88868240696013</v>
      </c>
      <c r="I115" s="399">
        <f t="shared" si="49"/>
        <v>817.82780234368977</v>
      </c>
      <c r="J115" s="399">
        <f t="shared" si="49"/>
        <v>836.5653592956412</v>
      </c>
      <c r="K115" s="399">
        <f t="shared" si="49"/>
        <v>839.80782352022459</v>
      </c>
      <c r="L115" s="399">
        <f t="shared" si="49"/>
        <v>836.67096044093557</v>
      </c>
      <c r="M115" s="399">
        <f t="shared" si="49"/>
        <v>831.33254372964927</v>
      </c>
      <c r="N115" s="399">
        <f t="shared" si="49"/>
        <v>824.47051289303545</v>
      </c>
      <c r="O115" s="399">
        <f t="shared" si="49"/>
        <v>812.85437774879688</v>
      </c>
      <c r="P115" s="399">
        <f t="shared" si="49"/>
        <v>798.23264623343664</v>
      </c>
      <c r="Q115" s="399">
        <f t="shared" si="49"/>
        <v>781.59990712498961</v>
      </c>
      <c r="R115" s="399">
        <f t="shared" si="49"/>
        <v>763.59288439715249</v>
      </c>
      <c r="S115" s="399">
        <f t="shared" si="49"/>
        <v>744.65983044561619</v>
      </c>
      <c r="T115" s="399">
        <f t="shared" si="49"/>
        <v>725.13777507708392</v>
      </c>
      <c r="U115" s="399">
        <f t="shared" si="49"/>
        <v>705.2903185004227</v>
      </c>
      <c r="V115" s="399">
        <f t="shared" si="49"/>
        <v>685.35083726935716</v>
      </c>
      <c r="W115" s="399">
        <f t="shared" si="49"/>
        <v>662.81480604617559</v>
      </c>
      <c r="X115" s="399">
        <f t="shared" si="49"/>
        <v>641.0962883207543</v>
      </c>
      <c r="Y115" s="399">
        <f t="shared" si="49"/>
        <v>620.18568028280561</v>
      </c>
      <c r="Z115" s="399">
        <f t="shared" si="49"/>
        <v>600.07188480968489</v>
      </c>
      <c r="AA115" s="399">
        <f t="shared" si="49"/>
        <v>301.28277866624046</v>
      </c>
      <c r="AB115" s="399">
        <f t="shared" si="49"/>
        <v>151.22559030101709</v>
      </c>
      <c r="AC115" s="399">
        <f t="shared" si="49"/>
        <v>75.886775866099569</v>
      </c>
      <c r="AD115" s="399">
        <f t="shared" si="49"/>
        <v>38.07294784261304</v>
      </c>
      <c r="AE115" s="399">
        <f t="shared" si="49"/>
        <v>19.09758252480767</v>
      </c>
      <c r="AF115" s="399">
        <f t="shared" si="49"/>
        <v>9.5766362275171986</v>
      </c>
      <c r="AG115" s="399">
        <f t="shared" si="49"/>
        <v>4.8009075665108307</v>
      </c>
      <c r="AH115" s="399">
        <f t="shared" si="49"/>
        <v>2.4063201603469881</v>
      </c>
      <c r="AI115" s="399">
        <f t="shared" si="49"/>
        <v>1.2059052940255857</v>
      </c>
      <c r="AJ115" s="399">
        <f t="shared" si="49"/>
        <v>0.60424002794832621</v>
      </c>
      <c r="AK115" s="399">
        <f t="shared" si="49"/>
        <v>0.30272440977442494</v>
      </c>
      <c r="AL115" s="399">
        <f t="shared" si="49"/>
        <v>0.15164613507116156</v>
      </c>
      <c r="AM115" s="399">
        <f t="shared" si="49"/>
        <v>7.595650648409305E-2</v>
      </c>
      <c r="AN115" s="399">
        <f t="shared" si="49"/>
        <v>3.8040985657573349E-2</v>
      </c>
      <c r="AO115" s="399">
        <f t="shared" si="49"/>
        <v>1.9049992689958054E-2</v>
      </c>
      <c r="AP115" s="399">
        <f t="shared" si="49"/>
        <v>9.5388720710363906E-3</v>
      </c>
      <c r="AQ115" s="399">
        <f t="shared" si="49"/>
        <v>4.7759642052863658E-3</v>
      </c>
      <c r="AR115" s="399">
        <f t="shared" si="49"/>
        <v>2.391054093641837E-3</v>
      </c>
      <c r="AS115" s="399">
        <f t="shared" si="49"/>
        <v>1.1969729322944241E-3</v>
      </c>
      <c r="AT115" s="399">
        <f t="shared" si="49"/>
        <v>5.9916711923947816E-4</v>
      </c>
      <c r="AU115" s="399">
        <f t="shared" si="49"/>
        <v>2.9990403025891216E-4</v>
      </c>
      <c r="AV115" s="399">
        <f t="shared" si="49"/>
        <v>1.5010292370238552E-4</v>
      </c>
      <c r="AW115" s="399">
        <f t="shared" si="49"/>
        <v>7.5122533427663033E-5</v>
      </c>
      <c r="AX115" s="399">
        <f t="shared" si="49"/>
        <v>3.7594742284072092E-5</v>
      </c>
      <c r="AY115" s="399">
        <f t="shared" si="49"/>
        <v>1.8813140143758131E-5</v>
      </c>
      <c r="AZ115" s="399">
        <f t="shared" si="49"/>
        <v>9.4139988837035577E-6</v>
      </c>
      <c r="BA115" s="399">
        <f t="shared" si="49"/>
        <v>4.71049944775739E-6</v>
      </c>
      <c r="BB115" s="399">
        <f t="shared" si="49"/>
        <v>2.3568988289114094E-6</v>
      </c>
      <c r="BC115" s="399">
        <f t="shared" si="49"/>
        <v>1.1792264740571908E-6</v>
      </c>
      <c r="BD115" s="399">
        <f t="shared" si="49"/>
        <v>5.899794077570247E-7</v>
      </c>
      <c r="BE115" s="399">
        <f t="shared" si="49"/>
        <v>2.9516226120609831E-7</v>
      </c>
      <c r="BF115" s="399">
        <f t="shared" si="49"/>
        <v>1.476624513292599E-7</v>
      </c>
      <c r="BG115" s="399">
        <f t="shared" si="49"/>
        <v>7.3869550918415201E-8</v>
      </c>
      <c r="BH115" s="399">
        <f t="shared" si="49"/>
        <v>3.6952838170804989E-8</v>
      </c>
      <c r="BI115" s="399">
        <f t="shared" si="49"/>
        <v>1.8484932296175203E-8</v>
      </c>
    </row>
    <row r="116" spans="1:61" s="394" customFormat="1" ht="18" customHeight="1">
      <c r="A116" s="397" t="s">
        <v>969</v>
      </c>
      <c r="B116" s="398">
        <f t="shared" ref="B116:AG116" si="50">+B112*(1-B103)</f>
        <v>0.3698406448791311</v>
      </c>
      <c r="C116" s="398">
        <f t="shared" si="50"/>
        <v>0.38197401254589891</v>
      </c>
      <c r="D116" s="398">
        <f t="shared" si="50"/>
        <v>0.38396443104633809</v>
      </c>
      <c r="E116" s="398">
        <f t="shared" si="50"/>
        <v>0.37210633662893772</v>
      </c>
      <c r="F116" s="398">
        <f t="shared" si="50"/>
        <v>0.3466557634269794</v>
      </c>
      <c r="G116" s="398">
        <f t="shared" si="50"/>
        <v>0.33328314208815596</v>
      </c>
      <c r="H116" s="398">
        <f t="shared" si="50"/>
        <v>0.32634839091858414</v>
      </c>
      <c r="I116" s="398">
        <f t="shared" si="50"/>
        <v>0.31899193358800321</v>
      </c>
      <c r="J116" s="398">
        <f t="shared" si="50"/>
        <v>0.31154769471063382</v>
      </c>
      <c r="K116" s="398">
        <f t="shared" si="50"/>
        <v>0.30420062276098331</v>
      </c>
      <c r="L116" s="398">
        <f t="shared" si="50"/>
        <v>0.30377378536957356</v>
      </c>
      <c r="M116" s="398">
        <f t="shared" si="50"/>
        <v>0.30957701737570981</v>
      </c>
      <c r="N116" s="398">
        <f t="shared" si="50"/>
        <v>0.31883340937135979</v>
      </c>
      <c r="O116" s="398">
        <f t="shared" si="50"/>
        <v>0.32604075971343938</v>
      </c>
      <c r="P116" s="398">
        <f t="shared" si="50"/>
        <v>0.3321524630364644</v>
      </c>
      <c r="Q116" s="398">
        <f t="shared" si="50"/>
        <v>0.3376397034748892</v>
      </c>
      <c r="R116" s="398">
        <f t="shared" si="50"/>
        <v>0.34271701963070211</v>
      </c>
      <c r="S116" s="398">
        <f t="shared" si="50"/>
        <v>0.34745221550954103</v>
      </c>
      <c r="T116" s="398">
        <f t="shared" si="50"/>
        <v>0.35181172938412236</v>
      </c>
      <c r="U116" s="398">
        <f t="shared" si="50"/>
        <v>0.35567514358659963</v>
      </c>
      <c r="V116" s="398">
        <f t="shared" si="50"/>
        <v>0.35897349489095615</v>
      </c>
      <c r="W116" s="398">
        <f t="shared" si="50"/>
        <v>0.36141926471703639</v>
      </c>
      <c r="X116" s="398">
        <f t="shared" si="50"/>
        <v>0.3624313826610564</v>
      </c>
      <c r="Y116" s="398">
        <f t="shared" si="50"/>
        <v>0.36138270092761454</v>
      </c>
      <c r="Z116" s="398">
        <f t="shared" si="50"/>
        <v>0.35750636061505703</v>
      </c>
      <c r="AA116" s="398">
        <f t="shared" si="50"/>
        <v>0.33195583783382276</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2">+C112</f>
        <v>0.38210675717747983</v>
      </c>
      <c r="D119" s="420">
        <f t="shared" si="52"/>
        <v>0.38410130718839219</v>
      </c>
      <c r="E119" s="420">
        <f t="shared" si="52"/>
        <v>0.37224238569106471</v>
      </c>
      <c r="F119" s="420">
        <f t="shared" si="52"/>
        <v>0.34678573675433172</v>
      </c>
      <c r="G119" s="420">
        <f t="shared" si="52"/>
        <v>0.3334112658011627</v>
      </c>
      <c r="H119" s="420">
        <f t="shared" si="52"/>
        <v>0.32647700502068178</v>
      </c>
      <c r="I119" s="420">
        <f t="shared" si="52"/>
        <v>0.31912079049469433</v>
      </c>
      <c r="J119" s="420">
        <f t="shared" si="52"/>
        <v>0.31167667274843347</v>
      </c>
      <c r="K119" s="420">
        <f t="shared" si="52"/>
        <v>0.30432969771492235</v>
      </c>
      <c r="L119" s="420">
        <f t="shared" si="52"/>
        <v>0.30390602787137333</v>
      </c>
      <c r="M119" s="420">
        <f t="shared" si="52"/>
        <v>0.3097159876426111</v>
      </c>
      <c r="N119" s="420">
        <f t="shared" si="52"/>
        <v>0.31898386000504581</v>
      </c>
      <c r="O119" s="420">
        <f t="shared" si="52"/>
        <v>0.32621229626171505</v>
      </c>
      <c r="P119" s="420">
        <f t="shared" si="52"/>
        <v>0.33237383651167762</v>
      </c>
      <c r="Q119" s="420">
        <f t="shared" si="52"/>
        <v>0.33797488635094075</v>
      </c>
      <c r="R119" s="420">
        <f t="shared" si="52"/>
        <v>0.34328104290202544</v>
      </c>
      <c r="S119" s="420">
        <f t="shared" si="52"/>
        <v>0.34843255393099737</v>
      </c>
      <c r="T119" s="420">
        <f t="shared" si="52"/>
        <v>0.353504068105645</v>
      </c>
      <c r="U119" s="420">
        <f t="shared" si="52"/>
        <v>0.35853584179609088</v>
      </c>
      <c r="V119" s="420">
        <f t="shared" si="52"/>
        <v>0.36369180299289833</v>
      </c>
      <c r="W119" s="420">
        <f t="shared" si="52"/>
        <v>0.36901962834260416</v>
      </c>
      <c r="X119" s="420">
        <f t="shared" si="52"/>
        <v>0.37440388258528029</v>
      </c>
      <c r="Y119" s="420">
        <f t="shared" si="52"/>
        <v>0.37983003410455041</v>
      </c>
      <c r="Z119" s="420">
        <f t="shared" si="52"/>
        <v>0.38529199779653794</v>
      </c>
      <c r="AA119" s="420">
        <f t="shared" si="52"/>
        <v>0.39078917180219735</v>
      </c>
      <c r="AB119" s="420">
        <f t="shared" si="52"/>
        <v>0.39633010490772741</v>
      </c>
      <c r="AC119" s="420">
        <f t="shared" si="52"/>
        <v>0.40194060373078822</v>
      </c>
      <c r="AD119" s="420">
        <f t="shared" si="52"/>
        <v>0.4078523615544552</v>
      </c>
      <c r="AE119" s="420">
        <f t="shared" si="52"/>
        <v>0.4140230804226302</v>
      </c>
      <c r="AF119" s="420">
        <f t="shared" si="52"/>
        <v>0.41949577875686173</v>
      </c>
      <c r="AG119" s="420">
        <f t="shared" si="52"/>
        <v>0.4240036550901819</v>
      </c>
      <c r="AH119" s="420">
        <f t="shared" si="52"/>
        <v>0.42829780503929238</v>
      </c>
      <c r="AI119" s="420">
        <f t="shared" si="52"/>
        <v>0.43247415235189396</v>
      </c>
      <c r="AJ119" s="420">
        <f t="shared" si="52"/>
        <v>0.43657927558589271</v>
      </c>
      <c r="AK119" s="420">
        <f t="shared" si="52"/>
        <v>0.44063613931808732</v>
      </c>
      <c r="AL119" s="420">
        <f t="shared" si="52"/>
        <v>0.44465665910131685</v>
      </c>
      <c r="AM119" s="420">
        <f t="shared" si="52"/>
        <v>0.44864782068446973</v>
      </c>
      <c r="AN119" s="420">
        <f t="shared" si="52"/>
        <v>0.45261454453441069</v>
      </c>
      <c r="AO119" s="420">
        <f t="shared" si="52"/>
        <v>0.4565609466551121</v>
      </c>
      <c r="AP119" s="420">
        <f t="shared" si="52"/>
        <v>0.46049083711419053</v>
      </c>
      <c r="AQ119" s="420">
        <f t="shared" si="52"/>
        <v>0.46440787605786105</v>
      </c>
      <c r="AR119" s="420">
        <f t="shared" si="52"/>
        <v>0.46831559035470915</v>
      </c>
      <c r="AS119" s="420">
        <f t="shared" si="52"/>
        <v>0.47221734470471377</v>
      </c>
      <c r="AT119" s="420">
        <f t="shared" si="52"/>
        <v>0.47611630728335413</v>
      </c>
      <c r="AU119" s="420">
        <f t="shared" si="52"/>
        <v>0.48001542451400792</v>
      </c>
      <c r="AV119" s="420">
        <f t="shared" si="52"/>
        <v>0.48391740819426327</v>
      </c>
      <c r="AW119" s="420">
        <f t="shared" si="52"/>
        <v>0.48782473366204598</v>
      </c>
      <c r="AX119" s="420">
        <f t="shared" si="52"/>
        <v>0.49173964630302841</v>
      </c>
      <c r="AY119" s="420">
        <f t="shared" si="52"/>
        <v>0.49566417366411453</v>
      </c>
      <c r="AZ119" s="420">
        <f t="shared" si="52"/>
        <v>0.49960014089074883</v>
      </c>
      <c r="BA119" s="420">
        <f t="shared" si="52"/>
        <v>0.50354918776377189</v>
      </c>
      <c r="BB119" s="420">
        <f t="shared" si="52"/>
        <v>0.50751278611945727</v>
      </c>
      <c r="BC119" s="420">
        <f t="shared" si="52"/>
        <v>0.51149225684563671</v>
      </c>
      <c r="BD119" s="420">
        <f t="shared" si="52"/>
        <v>0.51548878595476033</v>
      </c>
      <c r="BE119" s="420">
        <f t="shared" si="52"/>
        <v>0.51950343945575195</v>
      </c>
      <c r="BF119" s="420">
        <f t="shared" si="52"/>
        <v>0.52353717689907109</v>
      </c>
      <c r="BG119" s="420">
        <f t="shared" si="52"/>
        <v>0.52759086357068685</v>
      </c>
      <c r="BH119" s="420">
        <f t="shared" si="52"/>
        <v>0.5316652813748961</v>
      </c>
      <c r="BI119" s="420">
        <f t="shared" si="52"/>
        <v>0.53576113848408902</v>
      </c>
    </row>
    <row r="120" spans="1:61" s="416" customFormat="1" ht="18" customHeight="1">
      <c r="A120" s="418" t="s">
        <v>949</v>
      </c>
      <c r="B120" s="420">
        <f>+B113</f>
        <v>0.36996592574248305</v>
      </c>
      <c r="C120" s="420">
        <f t="shared" si="52"/>
        <v>0.27014967320962396</v>
      </c>
      <c r="D120" s="420">
        <f t="shared" si="52"/>
        <v>0.26403525414455947</v>
      </c>
      <c r="E120" s="420">
        <f t="shared" si="52"/>
        <v>0.20784845299623433</v>
      </c>
      <c r="F120" s="420">
        <f t="shared" si="52"/>
        <v>0.14942908915848588</v>
      </c>
      <c r="G120" s="420">
        <f t="shared" si="52"/>
        <v>0.10521672402068818</v>
      </c>
      <c r="H120" s="420">
        <f t="shared" si="52"/>
        <v>8.5475216805215526E-2</v>
      </c>
      <c r="I120" s="420">
        <f t="shared" si="52"/>
        <v>7.0854872719068041E-2</v>
      </c>
      <c r="J120" s="420">
        <f t="shared" si="52"/>
        <v>6.0041823573577624E-2</v>
      </c>
      <c r="K120" s="420">
        <f t="shared" si="52"/>
        <v>5.2036758587813689E-2</v>
      </c>
      <c r="L120" s="420">
        <f t="shared" si="52"/>
        <v>4.6346743634058704E-2</v>
      </c>
      <c r="M120" s="420">
        <f t="shared" si="52"/>
        <v>4.1827936129737973E-2</v>
      </c>
      <c r="N120" s="420">
        <f t="shared" si="52"/>
        <v>3.7749712357088516E-2</v>
      </c>
      <c r="O120" s="420">
        <f t="shared" si="52"/>
        <v>3.4069115402272379E-2</v>
      </c>
      <c r="P120" s="420">
        <f t="shared" si="52"/>
        <v>3.0747376650550821E-2</v>
      </c>
      <c r="Q120" s="420">
        <f t="shared" si="52"/>
        <v>2.7749507427122115E-2</v>
      </c>
      <c r="R120" s="420">
        <f t="shared" si="52"/>
        <v>2.5043930452977706E-2</v>
      </c>
      <c r="S120" s="420">
        <f t="shared" si="52"/>
        <v>2.2602147233812379E-2</v>
      </c>
      <c r="T120" s="420">
        <f t="shared" si="52"/>
        <v>2.0398437878515668E-2</v>
      </c>
      <c r="U120" s="420">
        <f t="shared" si="52"/>
        <v>1.840959018536039E-2</v>
      </c>
      <c r="V120" s="420">
        <f t="shared" si="52"/>
        <v>1.661465514228775E-2</v>
      </c>
      <c r="W120" s="420">
        <f t="shared" si="52"/>
        <v>1.5783922385173361E-2</v>
      </c>
      <c r="X120" s="420">
        <f t="shared" si="52"/>
        <v>1.4994726265914691E-2</v>
      </c>
      <c r="Y120" s="420">
        <f t="shared" si="52"/>
        <v>1.4244989952618956E-2</v>
      </c>
      <c r="Z120" s="420">
        <f t="shared" si="52"/>
        <v>1.3532740454988007E-2</v>
      </c>
      <c r="AA120" s="420">
        <f t="shared" si="52"/>
        <v>1.2856103432238607E-2</v>
      </c>
      <c r="AB120" s="420">
        <f t="shared" si="52"/>
        <v>1.2213298260626676E-2</v>
      </c>
      <c r="AC120" s="420">
        <f t="shared" si="52"/>
        <v>1.1602633347595341E-2</v>
      </c>
      <c r="AD120" s="420">
        <f t="shared" si="52"/>
        <v>1.1022501680215574E-2</v>
      </c>
      <c r="AE120" s="420">
        <f t="shared" si="52"/>
        <v>1.0471376596204795E-2</v>
      </c>
      <c r="AF120" s="420">
        <f t="shared" si="52"/>
        <v>9.9478077663945549E-3</v>
      </c>
      <c r="AG120" s="420">
        <f t="shared" si="52"/>
        <v>9.4504173780748275E-3</v>
      </c>
      <c r="AH120" s="420">
        <f t="shared" si="52"/>
        <v>8.9778965091710863E-3</v>
      </c>
      <c r="AI120" s="420">
        <f t="shared" si="52"/>
        <v>8.5290016837125324E-3</v>
      </c>
      <c r="AJ120" s="420">
        <f t="shared" si="52"/>
        <v>8.1025515995269051E-3</v>
      </c>
      <c r="AK120" s="420">
        <f t="shared" si="52"/>
        <v>7.6974240195505595E-3</v>
      </c>
      <c r="AL120" s="420">
        <f t="shared" si="52"/>
        <v>7.3125528185730313E-3</v>
      </c>
      <c r="AM120" s="420">
        <f t="shared" si="52"/>
        <v>6.9469251776443797E-3</v>
      </c>
      <c r="AN120" s="420">
        <f t="shared" si="52"/>
        <v>6.5995789187621601E-3</v>
      </c>
      <c r="AO120" s="420">
        <f t="shared" si="52"/>
        <v>6.269599972824052E-3</v>
      </c>
      <c r="AP120" s="420">
        <f t="shared" si="52"/>
        <v>5.9561199741828491E-3</v>
      </c>
      <c r="AQ120" s="420">
        <f t="shared" si="52"/>
        <v>5.658313975473706E-3</v>
      </c>
      <c r="AR120" s="420">
        <f t="shared" si="52"/>
        <v>5.3753982767000205E-3</v>
      </c>
      <c r="AS120" s="420">
        <f t="shared" si="52"/>
        <v>5.1066283628650195E-3</v>
      </c>
      <c r="AT120" s="420">
        <f t="shared" si="52"/>
        <v>4.8512969447217684E-3</v>
      </c>
      <c r="AU120" s="420">
        <f t="shared" si="52"/>
        <v>4.6087320974856801E-3</v>
      </c>
      <c r="AV120" s="420">
        <f t="shared" si="52"/>
        <v>4.378295492611396E-3</v>
      </c>
      <c r="AW120" s="420">
        <f t="shared" si="52"/>
        <v>4.1593807179808257E-3</v>
      </c>
      <c r="AX120" s="420">
        <f t="shared" si="52"/>
        <v>3.9514116820817844E-3</v>
      </c>
      <c r="AY120" s="420">
        <f t="shared" si="52"/>
        <v>3.7538410979776949E-3</v>
      </c>
      <c r="AZ120" s="420">
        <f t="shared" si="52"/>
        <v>3.5661490430788098E-3</v>
      </c>
      <c r="BA120" s="420">
        <f t="shared" si="52"/>
        <v>3.3878415909248693E-3</v>
      </c>
      <c r="BB120" s="420">
        <f t="shared" si="52"/>
        <v>3.2184495113786256E-3</v>
      </c>
      <c r="BC120" s="420">
        <f t="shared" si="52"/>
        <v>3.0575270358096942E-3</v>
      </c>
      <c r="BD120" s="420">
        <f t="shared" si="52"/>
        <v>2.9046506840192093E-3</v>
      </c>
      <c r="BE120" s="420">
        <f t="shared" si="52"/>
        <v>2.7594181498182485E-3</v>
      </c>
      <c r="BF120" s="420">
        <f t="shared" si="52"/>
        <v>2.621447242327336E-3</v>
      </c>
      <c r="BG120" s="420">
        <f t="shared" si="52"/>
        <v>2.4903748802109693E-3</v>
      </c>
      <c r="BH120" s="420">
        <f t="shared" si="52"/>
        <v>2.3658561362004207E-3</v>
      </c>
      <c r="BI120" s="420">
        <f t="shared" si="52"/>
        <v>2.2475633293903997E-3</v>
      </c>
    </row>
    <row r="121" spans="1:61" s="417" customFormat="1" ht="18" customHeight="1">
      <c r="A121" s="419" t="s">
        <v>965</v>
      </c>
      <c r="B121" s="420">
        <f>+B119*(1-B122)</f>
        <v>0.36996592574248305</v>
      </c>
      <c r="C121" s="420">
        <f t="shared" ref="C121:BI121" si="53">+C119*(1-C122)</f>
        <v>0.35997073588767614</v>
      </c>
      <c r="D121" s="420">
        <f t="shared" si="53"/>
        <v>0.32946270124549654</v>
      </c>
      <c r="E121" s="420">
        <f t="shared" si="53"/>
        <v>0.28599049642557683</v>
      </c>
      <c r="F121" s="420">
        <f t="shared" si="53"/>
        <v>0.22184625183821274</v>
      </c>
      <c r="G121" s="420">
        <f t="shared" si="53"/>
        <v>0.18187775269729581</v>
      </c>
      <c r="H121" s="420">
        <f t="shared" si="53"/>
        <v>0.16090302745747917</v>
      </c>
      <c r="I121" s="420">
        <f t="shared" si="53"/>
        <v>0.1582032213710941</v>
      </c>
      <c r="J121" s="420">
        <f t="shared" si="53"/>
        <v>0.14383958168932945</v>
      </c>
      <c r="K121" s="420">
        <f t="shared" si="53"/>
        <v>0.13268192955993585</v>
      </c>
      <c r="L121" s="420">
        <f t="shared" si="53"/>
        <v>0.12693260430796244</v>
      </c>
      <c r="M121" s="420">
        <f t="shared" si="53"/>
        <v>0.12498908009178979</v>
      </c>
      <c r="N121" s="420">
        <f t="shared" si="53"/>
        <v>0.12487873278032126</v>
      </c>
      <c r="O121" s="420">
        <f t="shared" si="53"/>
        <v>0.124198736566556</v>
      </c>
      <c r="P121" s="420">
        <f t="shared" si="53"/>
        <v>0.12353097336059003</v>
      </c>
      <c r="Q121" s="420">
        <f t="shared" si="53"/>
        <v>0.12296750966702381</v>
      </c>
      <c r="R121" s="420">
        <f t="shared" si="53"/>
        <v>0.12262550180659888</v>
      </c>
      <c r="S121" s="420">
        <f t="shared" si="53"/>
        <v>0.12257922263191565</v>
      </c>
      <c r="T121" s="420">
        <f t="shared" si="53"/>
        <v>0.12257594395853284</v>
      </c>
      <c r="U121" s="420">
        <f t="shared" si="53"/>
        <v>0.12264582287910805</v>
      </c>
      <c r="V121" s="420">
        <f t="shared" si="53"/>
        <v>0.12286082114978786</v>
      </c>
      <c r="W121" s="420">
        <f t="shared" si="53"/>
        <v>0.13351622572025842</v>
      </c>
      <c r="X121" s="420">
        <f t="shared" si="53"/>
        <v>0.14418592440678707</v>
      </c>
      <c r="Y121" s="420">
        <f t="shared" si="53"/>
        <v>0.15486319704575446</v>
      </c>
      <c r="Z121" s="420">
        <f t="shared" si="53"/>
        <v>0.16554358710376793</v>
      </c>
      <c r="AA121" s="420">
        <f t="shared" si="53"/>
        <v>8.1833385357566304E-2</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5.7931509647504195E-2</v>
      </c>
      <c r="D122" s="421">
        <f t="shared" si="54"/>
        <v>0.14225050766644948</v>
      </c>
      <c r="E122" s="421">
        <f t="shared" si="54"/>
        <v>0.2317089417567588</v>
      </c>
      <c r="F122" s="421">
        <f t="shared" si="54"/>
        <v>0.36027861493227442</v>
      </c>
      <c r="G122" s="421">
        <f t="shared" si="54"/>
        <v>0.45449427972909989</v>
      </c>
      <c r="H122" s="421">
        <f t="shared" si="54"/>
        <v>0.50715356676564027</v>
      </c>
      <c r="I122" s="421">
        <f t="shared" si="54"/>
        <v>0.50425285320379531</v>
      </c>
      <c r="J122" s="421">
        <f t="shared" si="54"/>
        <v>0.5384974421700528</v>
      </c>
      <c r="K122" s="421">
        <f t="shared" si="54"/>
        <v>0.56401911953980821</v>
      </c>
      <c r="L122" s="421">
        <f t="shared" si="54"/>
        <v>0.58232942861638137</v>
      </c>
      <c r="M122" s="421">
        <f t="shared" ref="M122:BI122" si="55">+(M123/(1000*M$36))^(1/($B$38-1))</f>
        <v>0.59643968965522776</v>
      </c>
      <c r="N122" s="421">
        <f t="shared" si="55"/>
        <v>0.60851081061485091</v>
      </c>
      <c r="O122" s="421">
        <f t="shared" si="55"/>
        <v>0.61927021761646506</v>
      </c>
      <c r="P122" s="421">
        <f t="shared" si="55"/>
        <v>0.62833725224262682</v>
      </c>
      <c r="Q122" s="421">
        <f t="shared" si="55"/>
        <v>0.63616376650145878</v>
      </c>
      <c r="R122" s="421">
        <f t="shared" si="55"/>
        <v>0.6427839394510434</v>
      </c>
      <c r="S122" s="421">
        <f t="shared" si="55"/>
        <v>0.64819813404636439</v>
      </c>
      <c r="T122" s="421">
        <f t="shared" si="55"/>
        <v>0.65325450251423722</v>
      </c>
      <c r="U122" s="421">
        <f t="shared" si="55"/>
        <v>0.6579259070314647</v>
      </c>
      <c r="V122" s="421">
        <f t="shared" si="55"/>
        <v>0.66218424463037207</v>
      </c>
      <c r="W122" s="421">
        <f t="shared" si="55"/>
        <v>0.63818665603256297</v>
      </c>
      <c r="X122" s="421">
        <f t="shared" si="55"/>
        <v>0.61489201604648169</v>
      </c>
      <c r="Y122" s="421">
        <f t="shared" si="55"/>
        <v>0.59228290777256576</v>
      </c>
      <c r="Z122" s="421">
        <f t="shared" si="55"/>
        <v>0.57034252449959544</v>
      </c>
      <c r="AA122" s="421">
        <f t="shared" si="55"/>
        <v>0.79059454237133453</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6">+C119*(1-C122)</f>
        <v>0.35997073588767614</v>
      </c>
      <c r="D124" s="420">
        <f t="shared" si="56"/>
        <v>0.32946270124549654</v>
      </c>
      <c r="E124" s="420">
        <f t="shared" si="56"/>
        <v>0.28599049642557683</v>
      </c>
      <c r="F124" s="420">
        <f t="shared" si="56"/>
        <v>0.22184625183821274</v>
      </c>
      <c r="G124" s="420">
        <f t="shared" si="56"/>
        <v>0.18187775269729581</v>
      </c>
      <c r="H124" s="420">
        <f t="shared" si="56"/>
        <v>0.16090302745747917</v>
      </c>
      <c r="I124" s="420">
        <f t="shared" si="56"/>
        <v>0.1582032213710941</v>
      </c>
      <c r="J124" s="420">
        <f t="shared" si="56"/>
        <v>0.14383958168932945</v>
      </c>
      <c r="K124" s="420">
        <f t="shared" si="56"/>
        <v>0.13268192955993585</v>
      </c>
      <c r="L124" s="420">
        <f t="shared" si="56"/>
        <v>0.12693260430796244</v>
      </c>
      <c r="M124" s="420">
        <f t="shared" si="56"/>
        <v>0.12498908009178979</v>
      </c>
      <c r="N124" s="420">
        <f t="shared" si="56"/>
        <v>0.12487873278032126</v>
      </c>
      <c r="O124" s="420">
        <f t="shared" si="56"/>
        <v>0.124198736566556</v>
      </c>
      <c r="P124" s="420">
        <f t="shared" si="56"/>
        <v>0.12353097336059003</v>
      </c>
      <c r="Q124" s="420">
        <f t="shared" si="56"/>
        <v>0.12296750966702381</v>
      </c>
      <c r="R124" s="420">
        <f t="shared" si="56"/>
        <v>0.12262550180659888</v>
      </c>
      <c r="S124" s="420">
        <f t="shared" si="56"/>
        <v>0.12257922263191565</v>
      </c>
      <c r="T124" s="420">
        <f t="shared" si="56"/>
        <v>0.12257594395853284</v>
      </c>
      <c r="U124" s="420">
        <f t="shared" si="56"/>
        <v>0.12264582287910805</v>
      </c>
      <c r="V124" s="420">
        <f t="shared" si="56"/>
        <v>0.12286082114978786</v>
      </c>
      <c r="W124" s="420">
        <f t="shared" si="56"/>
        <v>0.13351622572025842</v>
      </c>
      <c r="X124" s="420">
        <f t="shared" si="56"/>
        <v>0.14418592440678707</v>
      </c>
      <c r="Y124" s="420">
        <f t="shared" si="56"/>
        <v>0.15486319704575446</v>
      </c>
      <c r="Z124" s="420">
        <f t="shared" si="56"/>
        <v>0.16554358710376793</v>
      </c>
      <c r="AA124" s="420">
        <f t="shared" si="56"/>
        <v>8.1833385357566304E-2</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0.15925786794927271</v>
      </c>
      <c r="D128" s="23">
        <f t="shared" si="57"/>
        <v>0.14403911874318812</v>
      </c>
      <c r="E128" s="23">
        <f t="shared" si="57"/>
        <v>0.13584116565312992</v>
      </c>
      <c r="F128" s="23">
        <f t="shared" si="57"/>
        <v>0.13063412883821582</v>
      </c>
      <c r="G128" s="23">
        <f t="shared" si="57"/>
        <v>0.12626786177513202</v>
      </c>
      <c r="H128" s="23">
        <f t="shared" si="57"/>
        <v>0.12254620823678632</v>
      </c>
      <c r="I128" s="23">
        <f t="shared" si="57"/>
        <v>0.11957824143407034</v>
      </c>
      <c r="J128" s="23">
        <f t="shared" si="57"/>
        <v>0.11702793000158047</v>
      </c>
      <c r="K128" s="23">
        <f t="shared" si="57"/>
        <v>0.11470069377490702</v>
      </c>
      <c r="L128" s="23">
        <f t="shared" si="57"/>
        <v>0.11250405265091587</v>
      </c>
      <c r="M128" s="23">
        <f t="shared" si="57"/>
        <v>0.11096833438578026</v>
      </c>
      <c r="N128" s="23">
        <f t="shared" si="57"/>
        <v>0.10684519855050958</v>
      </c>
      <c r="O128" s="23">
        <f t="shared" si="57"/>
        <v>0.10462953665268329</v>
      </c>
      <c r="P128" s="23">
        <f t="shared" si="57"/>
        <v>0.10337970405726356</v>
      </c>
      <c r="Q128" s="23">
        <f t="shared" si="57"/>
        <v>0.10264786361113556</v>
      </c>
      <c r="R128" s="23">
        <f t="shared" si="57"/>
        <v>0.1022100572560441</v>
      </c>
      <c r="S128" s="23">
        <f t="shared" si="57"/>
        <v>0.10195020910253197</v>
      </c>
      <c r="T128" s="23">
        <f t="shared" si="57"/>
        <v>0.10180620166801842</v>
      </c>
      <c r="U128" s="23">
        <f t="shared" si="57"/>
        <v>0.1017435444387894</v>
      </c>
      <c r="V128" s="23">
        <f t="shared" si="57"/>
        <v>0.10178175842908657</v>
      </c>
      <c r="W128" s="23">
        <f t="shared" si="57"/>
        <v>0.10188991427101031</v>
      </c>
      <c r="X128" s="23">
        <f t="shared" si="57"/>
        <v>0.10201054674352561</v>
      </c>
      <c r="Y128" s="23">
        <f t="shared" si="57"/>
        <v>0.102151329153142</v>
      </c>
      <c r="Z128" s="23">
        <f t="shared" si="57"/>
        <v>0.10231455047085525</v>
      </c>
      <c r="AA128" s="23">
        <f t="shared" si="57"/>
        <v>0.10249924364807912</v>
      </c>
      <c r="AB128" s="23">
        <f t="shared" si="57"/>
        <v>0.10269914360472963</v>
      </c>
      <c r="AC128" s="23">
        <f t="shared" si="57"/>
        <v>0.10289813582861947</v>
      </c>
      <c r="AD128" s="23">
        <f t="shared" si="57"/>
        <v>0.10295963726946623</v>
      </c>
      <c r="AE128" s="23">
        <f t="shared" si="57"/>
        <v>0.10291399612510403</v>
      </c>
      <c r="AF128" s="23">
        <f t="shared" si="57"/>
        <v>0.10257345870782736</v>
      </c>
      <c r="AG128" s="23">
        <f t="shared" si="57"/>
        <v>0.10207381406721062</v>
      </c>
      <c r="AH128" s="23">
        <f t="shared" si="57"/>
        <v>0.10171433917005675</v>
      </c>
      <c r="AI128" s="23">
        <f t="shared" si="57"/>
        <v>0.10143707103303073</v>
      </c>
      <c r="AJ128" s="23">
        <f t="shared" si="57"/>
        <v>0.10121397655971603</v>
      </c>
      <c r="AK128" s="23">
        <f t="shared" si="57"/>
        <v>0.10103110971689162</v>
      </c>
      <c r="AL128" s="23">
        <f t="shared" si="57"/>
        <v>0.10088107375262909</v>
      </c>
      <c r="AM128" s="23">
        <f t="shared" si="57"/>
        <v>0.10075942579195039</v>
      </c>
      <c r="AN128" s="23">
        <f t="shared" si="57"/>
        <v>0.1006630189536578</v>
      </c>
      <c r="AO128" s="23">
        <f t="shared" si="57"/>
        <v>0.10058927727646816</v>
      </c>
      <c r="AP128" s="23">
        <f t="shared" si="57"/>
        <v>0.10053590470983148</v>
      </c>
      <c r="AQ128" s="23">
        <f t="shared" si="57"/>
        <v>0.10050078535065984</v>
      </c>
      <c r="AR128" s="23">
        <f t="shared" si="57"/>
        <v>0.10048196027942771</v>
      </c>
      <c r="AS128" s="23">
        <f t="shared" si="57"/>
        <v>0.10047762942081019</v>
      </c>
      <c r="AT128" s="23">
        <f t="shared" si="57"/>
        <v>0.10048615707641338</v>
      </c>
      <c r="AU128" s="23">
        <f t="shared" si="57"/>
        <v>0.10050607368305402</v>
      </c>
      <c r="AV128" s="23">
        <f t="shared" si="57"/>
        <v>0.10053607233394286</v>
      </c>
      <c r="AW128" s="23">
        <f t="shared" si="57"/>
        <v>0.10057500086464209</v>
      </c>
      <c r="AX128" s="23">
        <f t="shared" si="57"/>
        <v>0.10062185091410734</v>
      </c>
      <c r="AY128" s="23">
        <f t="shared" si="57"/>
        <v>0.10067574530870867</v>
      </c>
      <c r="AZ128" s="23">
        <f t="shared" si="57"/>
        <v>0.10073592483487737</v>
      </c>
      <c r="BA128" s="23">
        <f t="shared" si="57"/>
        <v>0.10080173515634468</v>
      </c>
      <c r="BB128" s="23">
        <f t="shared" si="57"/>
        <v>0.10087261436619989</v>
      </c>
      <c r="BC128" s="23">
        <f t="shared" si="57"/>
        <v>0.10094808145991956</v>
      </c>
      <c r="BD128" s="23">
        <f t="shared" si="57"/>
        <v>0.10102772586923352</v>
      </c>
      <c r="BE128" s="23">
        <f t="shared" si="57"/>
        <v>0.10111119809738331</v>
      </c>
      <c r="BF128" s="23">
        <f t="shared" si="57"/>
        <v>0.10119820143245738</v>
      </c>
      <c r="BG128" s="23">
        <f t="shared" si="57"/>
        <v>0.10128848467709303</v>
      </c>
      <c r="BH128" s="23">
        <f t="shared" si="57"/>
        <v>0.10138183581208327</v>
      </c>
      <c r="BI128" s="23">
        <f t="shared" si="57"/>
        <v>0.1014780765024921</v>
      </c>
    </row>
    <row r="129" spans="1:61" ht="18" customHeight="1">
      <c r="A129" s="23" t="s">
        <v>11</v>
      </c>
      <c r="B129" s="23"/>
      <c r="C129" s="23">
        <f>+$B$14+LN(D56/C56)/10+$B$18*LN(D88/C88)/10</f>
        <v>4.2508458006381478E-2</v>
      </c>
      <c r="D129" s="23">
        <f t="shared" ref="D129:BH129" si="58">+$B$14+LN(E56/D56)/10+$B$18*LN(E88/D88)/10</f>
        <v>3.6382065188055951E-2</v>
      </c>
      <c r="E129" s="23">
        <f t="shared" si="58"/>
        <v>2.5895035995794173E-2</v>
      </c>
      <c r="F129" s="23">
        <f t="shared" si="58"/>
        <v>2.8816153710633872E-2</v>
      </c>
      <c r="G129" s="23">
        <f t="shared" si="58"/>
        <v>3.0180108384732056E-2</v>
      </c>
      <c r="H129" s="23">
        <f t="shared" si="58"/>
        <v>2.8505722224909567E-2</v>
      </c>
      <c r="I129" s="23">
        <f t="shared" si="58"/>
        <v>2.7099946013662099E-2</v>
      </c>
      <c r="J129" s="23">
        <f t="shared" si="58"/>
        <v>2.4674608559740331E-2</v>
      </c>
      <c r="K129" s="23">
        <f t="shared" si="58"/>
        <v>2.6220405140801033E-2</v>
      </c>
      <c r="L129" s="23">
        <f t="shared" si="58"/>
        <v>2.6185026905280438E-2</v>
      </c>
      <c r="M129" s="23">
        <f t="shared" si="58"/>
        <v>2.9438984689640901E-2</v>
      </c>
      <c r="N129" s="23">
        <f t="shared" si="58"/>
        <v>2.7659380261427238E-2</v>
      </c>
      <c r="O129" s="23">
        <f t="shared" si="58"/>
        <v>2.6459124340001181E-2</v>
      </c>
      <c r="P129" s="23">
        <f t="shared" si="58"/>
        <v>2.5577514139357618E-2</v>
      </c>
      <c r="Q129" s="23">
        <f t="shared" si="58"/>
        <v>2.4884165290173205E-2</v>
      </c>
      <c r="R129" s="23">
        <f t="shared" si="58"/>
        <v>2.4310944238308131E-2</v>
      </c>
      <c r="S129" s="23">
        <f t="shared" si="58"/>
        <v>2.3820872095770888E-2</v>
      </c>
      <c r="T129" s="23">
        <f t="shared" si="58"/>
        <v>2.3393033006590833E-2</v>
      </c>
      <c r="U129" s="23">
        <f t="shared" si="58"/>
        <v>2.3045101219490157E-2</v>
      </c>
      <c r="V129" s="23">
        <f t="shared" si="58"/>
        <v>2.2749350990987155E-2</v>
      </c>
      <c r="W129" s="23">
        <f t="shared" si="58"/>
        <v>2.2464131696573172E-2</v>
      </c>
      <c r="X129" s="23">
        <f t="shared" si="58"/>
        <v>2.2202517268770573E-2</v>
      </c>
      <c r="Y129" s="23">
        <f t="shared" si="58"/>
        <v>2.1967007908493368E-2</v>
      </c>
      <c r="Z129" s="23">
        <f t="shared" si="58"/>
        <v>2.1768822630773878E-2</v>
      </c>
      <c r="AA129" s="23">
        <f t="shared" si="58"/>
        <v>2.1631311931505137E-2</v>
      </c>
      <c r="AB129" s="23">
        <f t="shared" si="58"/>
        <v>2.1917845226334959E-2</v>
      </c>
      <c r="AC129" s="23">
        <f t="shared" si="58"/>
        <v>2.1980929366170507E-2</v>
      </c>
      <c r="AD129" s="23">
        <f t="shared" si="58"/>
        <v>2.1982605427292447E-2</v>
      </c>
      <c r="AE129" s="23">
        <f t="shared" si="58"/>
        <v>2.1766592978284798E-2</v>
      </c>
      <c r="AF129" s="23">
        <f t="shared" si="58"/>
        <v>2.1453498257508839E-2</v>
      </c>
      <c r="AG129" s="23">
        <f t="shared" si="58"/>
        <v>2.1256014616058427E-2</v>
      </c>
      <c r="AH129" s="23">
        <f t="shared" si="58"/>
        <v>2.1094324239039168E-2</v>
      </c>
      <c r="AI129" s="23">
        <f t="shared" si="58"/>
        <v>2.0954420155608649E-2</v>
      </c>
      <c r="AJ129" s="23">
        <f t="shared" si="58"/>
        <v>2.0829718701602756E-2</v>
      </c>
      <c r="AK129" s="23">
        <f t="shared" si="58"/>
        <v>2.0717180792929897E-2</v>
      </c>
      <c r="AL129" s="23">
        <f t="shared" si="58"/>
        <v>2.0615290904425206E-2</v>
      </c>
      <c r="AM129" s="23">
        <f t="shared" si="58"/>
        <v>2.0523129923493852E-2</v>
      </c>
      <c r="AN129" s="23">
        <f t="shared" si="58"/>
        <v>2.043997605542049E-2</v>
      </c>
      <c r="AO129" s="23">
        <f t="shared" si="58"/>
        <v>2.0365152139145536E-2</v>
      </c>
      <c r="AP129" s="23">
        <f t="shared" si="58"/>
        <v>2.0297981660588906E-2</v>
      </c>
      <c r="AQ129" s="23">
        <f t="shared" si="58"/>
        <v>2.0237788040055049E-2</v>
      </c>
      <c r="AR129" s="23">
        <f t="shared" si="58"/>
        <v>2.0183907526079115E-2</v>
      </c>
      <c r="AS129" s="23">
        <f t="shared" si="58"/>
        <v>2.0135703285546057E-2</v>
      </c>
      <c r="AT129" s="23">
        <f t="shared" si="58"/>
        <v>2.0092576299302431E-2</v>
      </c>
      <c r="AU129" s="23">
        <f t="shared" si="58"/>
        <v>2.0053972173811278E-2</v>
      </c>
      <c r="AV129" s="23">
        <f t="shared" si="58"/>
        <v>2.0019384338622805E-2</v>
      </c>
      <c r="AW129" s="23">
        <f t="shared" si="58"/>
        <v>1.9988354491178455E-2</v>
      </c>
      <c r="AX129" s="23">
        <f t="shared" si="58"/>
        <v>1.9960471140708744E-2</v>
      </c>
      <c r="AY129" s="23">
        <f t="shared" si="58"/>
        <v>1.9935366954135687E-2</v>
      </c>
      <c r="AZ129" s="23">
        <f t="shared" si="58"/>
        <v>1.9912715433159957E-2</v>
      </c>
      <c r="BA129" s="23">
        <f t="shared" si="58"/>
        <v>1.9892227297231647E-2</v>
      </c>
      <c r="BB129" s="23">
        <f t="shared" si="58"/>
        <v>1.9873646824410545E-2</v>
      </c>
      <c r="BC129" s="23">
        <f t="shared" si="58"/>
        <v>1.9856748310652976E-2</v>
      </c>
      <c r="BD129" s="23">
        <f t="shared" si="58"/>
        <v>1.9841332742728111E-2</v>
      </c>
      <c r="BE129" s="23">
        <f t="shared" si="58"/>
        <v>1.9827224734873659E-2</v>
      </c>
      <c r="BF129" s="23">
        <f t="shared" si="58"/>
        <v>1.9814269749165482E-2</v>
      </c>
      <c r="BG129" s="23">
        <f t="shared" si="58"/>
        <v>1.9802331600148222E-2</v>
      </c>
      <c r="BH129" s="23">
        <f t="shared" si="58"/>
        <v>1.4999999999999999E-2</v>
      </c>
      <c r="BI129" s="23" t="e">
        <f>+$B$14/100+LN(BJ56/BI56)/10+$B$18*LN(BJ88/BI88)/10</f>
        <v>#NUM!</v>
      </c>
    </row>
    <row r="130" spans="1:61" ht="18" customHeight="1">
      <c r="A130" s="23" t="s">
        <v>12</v>
      </c>
      <c r="B130" s="23"/>
      <c r="C130" s="23">
        <f>+$B$14+LN(C56/B56)/10+$B$18*LN(C88/B88)/10</f>
        <v>3.0469364934764272E-2</v>
      </c>
      <c r="D130" s="23">
        <f t="shared" ref="D130:BH130" si="59">+$B$14+LN(D56/C56)/10+$B$18*LN(D88/C88)/10</f>
        <v>4.2508458006381478E-2</v>
      </c>
      <c r="E130" s="23">
        <f t="shared" si="59"/>
        <v>3.6382065188055951E-2</v>
      </c>
      <c r="F130" s="23">
        <f t="shared" si="59"/>
        <v>2.5895035995794173E-2</v>
      </c>
      <c r="G130" s="23">
        <f t="shared" si="59"/>
        <v>2.8816153710633872E-2</v>
      </c>
      <c r="H130" s="23">
        <f t="shared" si="59"/>
        <v>3.0180108384732056E-2</v>
      </c>
      <c r="I130" s="23">
        <f t="shared" si="59"/>
        <v>2.8505722224909567E-2</v>
      </c>
      <c r="J130" s="23">
        <f t="shared" si="59"/>
        <v>2.7099946013662099E-2</v>
      </c>
      <c r="K130" s="23">
        <f t="shared" si="59"/>
        <v>2.4674608559740331E-2</v>
      </c>
      <c r="L130" s="23">
        <f t="shared" si="59"/>
        <v>2.6220405140801033E-2</v>
      </c>
      <c r="M130" s="23">
        <f t="shared" si="59"/>
        <v>2.6185026905280438E-2</v>
      </c>
      <c r="N130" s="23">
        <f t="shared" si="59"/>
        <v>2.9438984689640901E-2</v>
      </c>
      <c r="O130" s="23">
        <f t="shared" si="59"/>
        <v>2.7659380261427238E-2</v>
      </c>
      <c r="P130" s="23">
        <f t="shared" si="59"/>
        <v>2.6459124340001181E-2</v>
      </c>
      <c r="Q130" s="23">
        <f t="shared" si="59"/>
        <v>2.5577514139357618E-2</v>
      </c>
      <c r="R130" s="23">
        <f t="shared" si="59"/>
        <v>2.4884165290173205E-2</v>
      </c>
      <c r="S130" s="23">
        <f t="shared" si="59"/>
        <v>2.4310944238308131E-2</v>
      </c>
      <c r="T130" s="23">
        <f t="shared" si="59"/>
        <v>2.3820872095770888E-2</v>
      </c>
      <c r="U130" s="23">
        <f t="shared" si="59"/>
        <v>2.3393033006590833E-2</v>
      </c>
      <c r="V130" s="23">
        <f t="shared" si="59"/>
        <v>2.3045101219490157E-2</v>
      </c>
      <c r="W130" s="23">
        <f t="shared" si="59"/>
        <v>2.2749350990987155E-2</v>
      </c>
      <c r="X130" s="23">
        <f t="shared" si="59"/>
        <v>2.2464131696573172E-2</v>
      </c>
      <c r="Y130" s="23">
        <f t="shared" si="59"/>
        <v>2.2202517268770573E-2</v>
      </c>
      <c r="Z130" s="23">
        <f t="shared" si="59"/>
        <v>2.1967007908493368E-2</v>
      </c>
      <c r="AA130" s="23">
        <f t="shared" si="59"/>
        <v>2.1768822630773878E-2</v>
      </c>
      <c r="AB130" s="23">
        <f t="shared" si="59"/>
        <v>2.1631311931505137E-2</v>
      </c>
      <c r="AC130" s="23">
        <f t="shared" si="59"/>
        <v>2.1917845226334959E-2</v>
      </c>
      <c r="AD130" s="23">
        <f t="shared" si="59"/>
        <v>2.1980929366170507E-2</v>
      </c>
      <c r="AE130" s="23">
        <f t="shared" si="59"/>
        <v>2.1982605427292447E-2</v>
      </c>
      <c r="AF130" s="23">
        <f t="shared" si="59"/>
        <v>2.1766592978284798E-2</v>
      </c>
      <c r="AG130" s="23">
        <f t="shared" si="59"/>
        <v>2.1453498257508839E-2</v>
      </c>
      <c r="AH130" s="23">
        <f t="shared" si="59"/>
        <v>2.1256014616058427E-2</v>
      </c>
      <c r="AI130" s="23">
        <f t="shared" si="59"/>
        <v>2.1094324239039168E-2</v>
      </c>
      <c r="AJ130" s="23">
        <f t="shared" si="59"/>
        <v>2.0954420155608649E-2</v>
      </c>
      <c r="AK130" s="23">
        <f t="shared" si="59"/>
        <v>2.0829718701602756E-2</v>
      </c>
      <c r="AL130" s="23">
        <f t="shared" si="59"/>
        <v>2.0717180792929897E-2</v>
      </c>
      <c r="AM130" s="23">
        <f t="shared" si="59"/>
        <v>2.0615290904425206E-2</v>
      </c>
      <c r="AN130" s="23">
        <f t="shared" si="59"/>
        <v>2.0523129923493852E-2</v>
      </c>
      <c r="AO130" s="23">
        <f t="shared" si="59"/>
        <v>2.043997605542049E-2</v>
      </c>
      <c r="AP130" s="23">
        <f t="shared" si="59"/>
        <v>2.0365152139145536E-2</v>
      </c>
      <c r="AQ130" s="23">
        <f t="shared" si="59"/>
        <v>2.0297981660588906E-2</v>
      </c>
      <c r="AR130" s="23">
        <f t="shared" si="59"/>
        <v>2.0237788040055049E-2</v>
      </c>
      <c r="AS130" s="23">
        <f t="shared" si="59"/>
        <v>2.0183907526079115E-2</v>
      </c>
      <c r="AT130" s="23">
        <f t="shared" si="59"/>
        <v>2.0135703285546057E-2</v>
      </c>
      <c r="AU130" s="23">
        <f t="shared" si="59"/>
        <v>2.0092576299302431E-2</v>
      </c>
      <c r="AV130" s="23">
        <f t="shared" si="59"/>
        <v>2.0053972173811278E-2</v>
      </c>
      <c r="AW130" s="23">
        <f t="shared" si="59"/>
        <v>2.0019384338622805E-2</v>
      </c>
      <c r="AX130" s="23">
        <f t="shared" si="59"/>
        <v>1.9988354491178455E-2</v>
      </c>
      <c r="AY130" s="23">
        <f t="shared" si="59"/>
        <v>1.9960471140708744E-2</v>
      </c>
      <c r="AZ130" s="23">
        <f t="shared" si="59"/>
        <v>1.9935366954135687E-2</v>
      </c>
      <c r="BA130" s="23">
        <f t="shared" si="59"/>
        <v>1.9912715433159957E-2</v>
      </c>
      <c r="BB130" s="23">
        <f t="shared" si="59"/>
        <v>1.9892227297231647E-2</v>
      </c>
      <c r="BC130" s="23">
        <f t="shared" si="59"/>
        <v>1.9873646824410545E-2</v>
      </c>
      <c r="BD130" s="23">
        <f t="shared" si="59"/>
        <v>1.9856748310652976E-2</v>
      </c>
      <c r="BE130" s="23">
        <f t="shared" si="59"/>
        <v>1.9841332742728111E-2</v>
      </c>
      <c r="BF130" s="23">
        <f t="shared" si="59"/>
        <v>1.9827224734873659E-2</v>
      </c>
      <c r="BG130" s="23">
        <f t="shared" si="59"/>
        <v>1.9814269749165482E-2</v>
      </c>
      <c r="BH130" s="23">
        <f t="shared" si="59"/>
        <v>1.9802331600148222E-2</v>
      </c>
      <c r="BI130" s="23">
        <f>+$B$14/100+LN(BI56/BH56)/10+$B$18*LN(BI88/BH88)/10</f>
        <v>1.4999999999999999E-4</v>
      </c>
    </row>
    <row r="131" spans="1:61" ht="18" customHeight="1">
      <c r="A131" s="23" t="s">
        <v>88</v>
      </c>
      <c r="B131" s="23"/>
      <c r="C131" s="23">
        <f t="shared" ref="C131:BB131" si="60">+AVERAGE(C129:C130)</f>
        <v>3.6488911470572871E-2</v>
      </c>
      <c r="D131" s="23">
        <f t="shared" si="60"/>
        <v>3.9445261597218714E-2</v>
      </c>
      <c r="E131" s="23">
        <f t="shared" si="60"/>
        <v>3.1138550591925062E-2</v>
      </c>
      <c r="F131" s="23">
        <f t="shared" si="60"/>
        <v>2.7355594853214024E-2</v>
      </c>
      <c r="G131" s="23">
        <f t="shared" si="60"/>
        <v>2.9498131047682966E-2</v>
      </c>
      <c r="H131" s="23">
        <f t="shared" si="60"/>
        <v>2.9342915304820812E-2</v>
      </c>
      <c r="I131" s="23">
        <f t="shared" si="60"/>
        <v>2.7802834119285833E-2</v>
      </c>
      <c r="J131" s="23">
        <f t="shared" si="60"/>
        <v>2.5887277286701215E-2</v>
      </c>
      <c r="K131" s="23">
        <f t="shared" si="60"/>
        <v>2.5447506850270682E-2</v>
      </c>
      <c r="L131" s="23">
        <f t="shared" si="60"/>
        <v>2.6202716023040737E-2</v>
      </c>
      <c r="M131" s="23">
        <f t="shared" si="60"/>
        <v>2.7812005797460668E-2</v>
      </c>
      <c r="N131" s="23">
        <f t="shared" si="60"/>
        <v>2.854918247553407E-2</v>
      </c>
      <c r="O131" s="23">
        <f t="shared" si="60"/>
        <v>2.7059252300714209E-2</v>
      </c>
      <c r="P131" s="23">
        <f t="shared" si="60"/>
        <v>2.6018319239679399E-2</v>
      </c>
      <c r="Q131" s="23">
        <f t="shared" si="60"/>
        <v>2.5230839714765411E-2</v>
      </c>
      <c r="R131" s="23">
        <f t="shared" si="60"/>
        <v>2.4597554764240668E-2</v>
      </c>
      <c r="S131" s="23">
        <f t="shared" si="60"/>
        <v>2.4065908167039511E-2</v>
      </c>
      <c r="T131" s="23">
        <f t="shared" si="60"/>
        <v>2.3606952551180858E-2</v>
      </c>
      <c r="U131" s="23">
        <f t="shared" si="60"/>
        <v>2.3219067113040497E-2</v>
      </c>
      <c r="V131" s="23">
        <f t="shared" si="60"/>
        <v>2.2897226105238658E-2</v>
      </c>
      <c r="W131" s="23">
        <f t="shared" si="60"/>
        <v>2.2606741343780164E-2</v>
      </c>
      <c r="X131" s="23">
        <f t="shared" si="60"/>
        <v>2.2333324482671873E-2</v>
      </c>
      <c r="Y131" s="23">
        <f t="shared" si="60"/>
        <v>2.208476258863197E-2</v>
      </c>
      <c r="Z131" s="23">
        <f t="shared" si="60"/>
        <v>2.1867915269633623E-2</v>
      </c>
      <c r="AA131" s="23">
        <f t="shared" si="60"/>
        <v>2.1700067281139507E-2</v>
      </c>
      <c r="AB131" s="23">
        <f t="shared" si="60"/>
        <v>2.1774578578920047E-2</v>
      </c>
      <c r="AC131" s="23">
        <f t="shared" si="60"/>
        <v>2.1949387296252731E-2</v>
      </c>
      <c r="AD131" s="23">
        <f t="shared" si="60"/>
        <v>2.1981767396731477E-2</v>
      </c>
      <c r="AE131" s="23">
        <f t="shared" si="60"/>
        <v>2.1874599202788621E-2</v>
      </c>
      <c r="AF131" s="23">
        <f t="shared" si="60"/>
        <v>2.1610045617896818E-2</v>
      </c>
      <c r="AG131" s="23">
        <f t="shared" si="60"/>
        <v>2.1354756436783633E-2</v>
      </c>
      <c r="AH131" s="23">
        <f t="shared" si="60"/>
        <v>2.1175169427548796E-2</v>
      </c>
      <c r="AI131" s="23">
        <f t="shared" si="60"/>
        <v>2.1024372197323907E-2</v>
      </c>
      <c r="AJ131" s="23">
        <f t="shared" si="60"/>
        <v>2.0892069428605702E-2</v>
      </c>
      <c r="AK131" s="23">
        <f t="shared" si="60"/>
        <v>2.0773449747266325E-2</v>
      </c>
      <c r="AL131" s="23">
        <f t="shared" si="60"/>
        <v>2.066623584867755E-2</v>
      </c>
      <c r="AM131" s="23">
        <f t="shared" si="60"/>
        <v>2.0569210413959531E-2</v>
      </c>
      <c r="AN131" s="23">
        <f t="shared" si="60"/>
        <v>2.0481552989457169E-2</v>
      </c>
      <c r="AO131" s="23">
        <f t="shared" si="60"/>
        <v>2.0402564097283013E-2</v>
      </c>
      <c r="AP131" s="23">
        <f t="shared" si="60"/>
        <v>2.0331566899867221E-2</v>
      </c>
      <c r="AQ131" s="23">
        <f t="shared" si="60"/>
        <v>2.0267884850321979E-2</v>
      </c>
      <c r="AR131" s="23">
        <f t="shared" si="60"/>
        <v>2.021084778306708E-2</v>
      </c>
      <c r="AS131" s="23">
        <f t="shared" si="60"/>
        <v>2.0159805405812588E-2</v>
      </c>
      <c r="AT131" s="23">
        <f t="shared" si="60"/>
        <v>2.0114139792424244E-2</v>
      </c>
      <c r="AU131" s="23">
        <f t="shared" si="60"/>
        <v>2.0073274236556853E-2</v>
      </c>
      <c r="AV131" s="23">
        <f t="shared" si="60"/>
        <v>2.0036678256217043E-2</v>
      </c>
      <c r="AW131" s="23">
        <f t="shared" si="60"/>
        <v>2.0003869414900628E-2</v>
      </c>
      <c r="AX131" s="23">
        <f t="shared" si="60"/>
        <v>1.9974412815943601E-2</v>
      </c>
      <c r="AY131" s="23">
        <f t="shared" si="60"/>
        <v>1.9947919047422213E-2</v>
      </c>
      <c r="AZ131" s="23">
        <f t="shared" si="60"/>
        <v>1.9924041193647823E-2</v>
      </c>
      <c r="BA131" s="23">
        <f t="shared" si="60"/>
        <v>1.9902471365195802E-2</v>
      </c>
      <c r="BB131" s="23">
        <f t="shared" si="60"/>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1">+B88^-$B$18</f>
        <v>7.6849750432175356E-3</v>
      </c>
      <c r="C132" s="23">
        <f t="shared" si="61"/>
        <v>6.4978996581616117E-3</v>
      </c>
      <c r="D132" s="23">
        <f t="shared" si="61"/>
        <v>4.7391175729504485E-3</v>
      </c>
      <c r="E132" s="23">
        <f t="shared" si="61"/>
        <v>3.6031395396720527E-3</v>
      </c>
      <c r="F132" s="23">
        <f t="shared" si="61"/>
        <v>3.0041205246904967E-3</v>
      </c>
      <c r="G132" s="23">
        <f t="shared" si="61"/>
        <v>2.4658171586948276E-3</v>
      </c>
      <c r="H132" s="23">
        <f t="shared" si="61"/>
        <v>2.0357013510420826E-3</v>
      </c>
      <c r="I132" s="23">
        <f t="shared" si="61"/>
        <v>1.7089880505331096E-3</v>
      </c>
      <c r="J132" s="23">
        <f t="shared" si="61"/>
        <v>1.4550207801374193E-3</v>
      </c>
      <c r="K132" s="23">
        <f t="shared" si="61"/>
        <v>1.2692070397519225E-3</v>
      </c>
      <c r="L132" s="23">
        <f t="shared" si="61"/>
        <v>1.114911382447392E-3</v>
      </c>
      <c r="M132" s="23">
        <f t="shared" si="61"/>
        <v>1.001981681942263E-3</v>
      </c>
      <c r="N132" s="23">
        <f t="shared" si="61"/>
        <v>8.7166067936696515E-4</v>
      </c>
      <c r="O132" s="23">
        <f t="shared" si="61"/>
        <v>7.7190499758074676E-4</v>
      </c>
      <c r="P132" s="23">
        <f t="shared" si="61"/>
        <v>6.9181965317314023E-4</v>
      </c>
      <c r="Q132" s="23">
        <f t="shared" si="61"/>
        <v>6.2553371502993853E-4</v>
      </c>
      <c r="R132" s="23">
        <f t="shared" si="61"/>
        <v>5.6953409101597764E-4</v>
      </c>
      <c r="S132" s="23">
        <f t="shared" si="61"/>
        <v>5.2152867885959728E-4</v>
      </c>
      <c r="T132" s="23">
        <f t="shared" si="61"/>
        <v>4.7991577075784988E-4</v>
      </c>
      <c r="U132" s="23">
        <f t="shared" si="61"/>
        <v>4.4351665153175186E-4</v>
      </c>
      <c r="V132" s="23">
        <f t="shared" si="61"/>
        <v>4.1153575295770252E-4</v>
      </c>
      <c r="W132" s="23">
        <f t="shared" si="61"/>
        <v>3.8320513925684766E-4</v>
      </c>
      <c r="X132" s="23">
        <f t="shared" si="61"/>
        <v>3.578440249597269E-4</v>
      </c>
      <c r="Y132" s="23">
        <f t="shared" si="61"/>
        <v>3.3503670762917811E-4</v>
      </c>
      <c r="Z132" s="23">
        <f t="shared" si="61"/>
        <v>3.1442264633211746E-4</v>
      </c>
      <c r="AA132" s="23">
        <f t="shared" si="61"/>
        <v>2.9566230113915509E-4</v>
      </c>
      <c r="AB132" s="23">
        <f t="shared" si="61"/>
        <v>2.7840388294310322E-4</v>
      </c>
      <c r="AC132" s="23">
        <f t="shared" si="61"/>
        <v>2.6140279406525608E-4</v>
      </c>
      <c r="AD132" s="23">
        <f t="shared" si="61"/>
        <v>2.4528511358378309E-4</v>
      </c>
      <c r="AE132" s="23">
        <f t="shared" si="61"/>
        <v>2.301573660327356E-4</v>
      </c>
      <c r="AF132" s="23">
        <f t="shared" si="61"/>
        <v>2.1576317164306706E-4</v>
      </c>
      <c r="AG132" s="23">
        <f t="shared" si="61"/>
        <v>2.0227868918988928E-4</v>
      </c>
      <c r="AH132" s="23">
        <f t="shared" si="61"/>
        <v>1.9001181412898712E-4</v>
      </c>
      <c r="AI132" s="23">
        <f t="shared" si="61"/>
        <v>1.7877767727020961E-4</v>
      </c>
      <c r="AJ132" s="23">
        <f t="shared" si="61"/>
        <v>1.6844323451926599E-4</v>
      </c>
      <c r="AK132" s="23">
        <f t="shared" si="61"/>
        <v>1.589042181118597E-4</v>
      </c>
      <c r="AL132" s="23">
        <f t="shared" si="61"/>
        <v>1.5007419587388361E-4</v>
      </c>
      <c r="AM132" s="23">
        <f t="shared" si="61"/>
        <v>1.4187932919467434E-4</v>
      </c>
      <c r="AN132" s="23">
        <f t="shared" si="61"/>
        <v>1.3425562107035225E-4</v>
      </c>
      <c r="AO132" s="23">
        <f t="shared" si="61"/>
        <v>1.2714724726539946E-4</v>
      </c>
      <c r="AP132" s="23">
        <f t="shared" si="61"/>
        <v>1.2050537054033431E-4</v>
      </c>
      <c r="AQ132" s="23">
        <f t="shared" si="61"/>
        <v>1.1428719149737564E-4</v>
      </c>
      <c r="AR132" s="23">
        <f t="shared" si="61"/>
        <v>1.0845513918309848E-4</v>
      </c>
      <c r="AS132" s="23">
        <f t="shared" si="61"/>
        <v>1.0297616446308617E-4</v>
      </c>
      <c r="AT132" s="23">
        <f t="shared" si="61"/>
        <v>9.7821121072837598E-5</v>
      </c>
      <c r="AU132" s="23">
        <f t="shared" si="61"/>
        <v>9.2964226012819869E-5</v>
      </c>
      <c r="AV132" s="23">
        <f t="shared" si="61"/>
        <v>8.8382592327757882E-5</v>
      </c>
      <c r="AW132" s="23">
        <f t="shared" si="61"/>
        <v>8.4055827190327785E-5</v>
      </c>
      <c r="AX132" s="23">
        <f t="shared" si="61"/>
        <v>7.9965687993218505E-5</v>
      </c>
      <c r="AY132" s="23">
        <f t="shared" si="61"/>
        <v>7.6095789222724238E-5</v>
      </c>
      <c r="AZ132" s="23">
        <f t="shared" si="61"/>
        <v>7.2431353253439384E-5</v>
      </c>
      <c r="BA132" s="23">
        <f t="shared" si="61"/>
        <v>6.8958998773558609E-5</v>
      </c>
      <c r="BB132" s="23">
        <f t="shared" si="61"/>
        <v>6.5666561223350146E-5</v>
      </c>
      <c r="BC132" s="23">
        <f t="shared" si="61"/>
        <v>6.2542940328367904E-5</v>
      </c>
      <c r="BD132" s="23">
        <f t="shared" si="61"/>
        <v>5.9577970483396454E-5</v>
      </c>
      <c r="BE132" s="23">
        <f t="shared" si="61"/>
        <v>5.6762310364229925E-5</v>
      </c>
      <c r="BF132" s="23">
        <f t="shared" si="61"/>
        <v>5.4087348698821945E-5</v>
      </c>
      <c r="BG132" s="23">
        <f t="shared" si="61"/>
        <v>5.154512361362229E-5</v>
      </c>
      <c r="BH132" s="23">
        <f t="shared" si="61"/>
        <v>4.9128253387447209E-5</v>
      </c>
      <c r="BI132" s="23">
        <f t="shared" si="61"/>
        <v>4.9128253387447209E-5</v>
      </c>
    </row>
    <row r="133" spans="1:61" ht="18" customHeight="1">
      <c r="A133" s="23" t="s">
        <v>14</v>
      </c>
      <c r="B133" s="23">
        <f t="shared" ref="B133:AG133" si="62">+B17*B132/$B132</f>
        <v>1</v>
      </c>
      <c r="C133" s="23">
        <f t="shared" si="62"/>
        <v>0.72856804075091075</v>
      </c>
      <c r="D133" s="23">
        <f t="shared" si="62"/>
        <v>0.45786155278481766</v>
      </c>
      <c r="E133" s="23">
        <f t="shared" si="62"/>
        <v>0.29995586117448592</v>
      </c>
      <c r="F133" s="23">
        <f t="shared" si="62"/>
        <v>0.21549301676421323</v>
      </c>
      <c r="G133" s="23">
        <f t="shared" si="62"/>
        <v>0.15241099432289137</v>
      </c>
      <c r="H133" s="23">
        <f t="shared" si="62"/>
        <v>0.10841991649186218</v>
      </c>
      <c r="I133" s="23">
        <f t="shared" si="62"/>
        <v>7.8428445509612907E-2</v>
      </c>
      <c r="J133" s="23">
        <f t="shared" si="62"/>
        <v>5.7536488685088212E-2</v>
      </c>
      <c r="K133" s="23">
        <f t="shared" si="62"/>
        <v>4.3246026327809987E-2</v>
      </c>
      <c r="L133" s="23">
        <f t="shared" si="62"/>
        <v>3.2733591846646697E-2</v>
      </c>
      <c r="M133" s="23">
        <f t="shared" si="62"/>
        <v>2.5348523813990897E-2</v>
      </c>
      <c r="N133" s="23">
        <f t="shared" si="62"/>
        <v>1.9001151645369183E-2</v>
      </c>
      <c r="O133" s="23">
        <f t="shared" si="62"/>
        <v>1.4498928187886364E-2</v>
      </c>
      <c r="P133" s="23">
        <f t="shared" si="62"/>
        <v>1.1197073239007914E-2</v>
      </c>
      <c r="Q133" s="23">
        <f t="shared" si="62"/>
        <v>8.7237241293324341E-3</v>
      </c>
      <c r="R133" s="23">
        <f t="shared" si="62"/>
        <v>6.8440079243778868E-3</v>
      </c>
      <c r="S133" s="23">
        <f t="shared" si="62"/>
        <v>5.4001839213099903E-3</v>
      </c>
      <c r="T133" s="23">
        <f t="shared" si="62"/>
        <v>4.2818845689203038E-3</v>
      </c>
      <c r="U133" s="23">
        <f t="shared" si="62"/>
        <v>3.4097256838637896E-3</v>
      </c>
      <c r="V133" s="23">
        <f t="shared" si="62"/>
        <v>2.7261933872979554E-3</v>
      </c>
      <c r="W133" s="23">
        <f t="shared" si="62"/>
        <v>2.1873586154474538E-3</v>
      </c>
      <c r="X133" s="23">
        <f t="shared" si="62"/>
        <v>1.7600378752537036E-3</v>
      </c>
      <c r="Y133" s="23">
        <f t="shared" si="62"/>
        <v>1.4199080240981793E-3</v>
      </c>
      <c r="Z133" s="23">
        <f t="shared" si="62"/>
        <v>1.1482097155462376E-3</v>
      </c>
      <c r="AA133" s="23">
        <f t="shared" si="62"/>
        <v>9.3034264569959071E-4</v>
      </c>
      <c r="AB133" s="23">
        <f t="shared" si="62"/>
        <v>7.5485205530149817E-4</v>
      </c>
      <c r="AC133" s="23">
        <f t="shared" si="62"/>
        <v>6.1071186351505775E-4</v>
      </c>
      <c r="AD133" s="23">
        <f t="shared" si="62"/>
        <v>4.9378387134953162E-4</v>
      </c>
      <c r="AE133" s="23">
        <f t="shared" si="62"/>
        <v>3.9923643143513715E-4</v>
      </c>
      <c r="AF133" s="23">
        <f t="shared" si="62"/>
        <v>3.2249440263925E-4</v>
      </c>
      <c r="AG133" s="23">
        <f t="shared" si="62"/>
        <v>2.6051610232093262E-4</v>
      </c>
      <c r="AH133" s="23">
        <f t="shared" ref="AH133:BI133" si="63">+AH17*AH132/$B132</f>
        <v>2.1086505968190313E-4</v>
      </c>
      <c r="AI133" s="23">
        <f t="shared" si="63"/>
        <v>1.7095306309312247E-4</v>
      </c>
      <c r="AJ133" s="23">
        <f t="shared" si="63"/>
        <v>1.3878954312182624E-4</v>
      </c>
      <c r="AK133" s="23">
        <f t="shared" si="63"/>
        <v>1.1281794299767578E-4</v>
      </c>
      <c r="AL133" s="23">
        <f t="shared" si="63"/>
        <v>9.1809654659145444E-5</v>
      </c>
      <c r="AM133" s="23">
        <f t="shared" si="63"/>
        <v>7.4789569397066665E-5</v>
      </c>
      <c r="AN133" s="23">
        <f t="shared" si="63"/>
        <v>6.0980918546281119E-5</v>
      </c>
      <c r="AO133" s="23">
        <f t="shared" si="63"/>
        <v>4.9763168349845604E-5</v>
      </c>
      <c r="AP133" s="23">
        <f t="shared" si="63"/>
        <v>4.0639376970420444E-5</v>
      </c>
      <c r="AQ133" s="23">
        <f t="shared" si="63"/>
        <v>3.3210680671444368E-5</v>
      </c>
      <c r="AR133" s="23">
        <f t="shared" si="63"/>
        <v>2.7156258237940538E-5</v>
      </c>
      <c r="AS133" s="23">
        <f t="shared" si="63"/>
        <v>2.221754574566235E-5</v>
      </c>
      <c r="AT133" s="23">
        <f t="shared" si="63"/>
        <v>1.8185765411643022E-5</v>
      </c>
      <c r="AU133" s="23">
        <f t="shared" si="63"/>
        <v>1.4892046520994133E-5</v>
      </c>
      <c r="AV133" s="23">
        <f t="shared" si="63"/>
        <v>1.2199578881353424E-5</v>
      </c>
      <c r="AW133" s="23">
        <f t="shared" si="63"/>
        <v>9.9973640665065673E-6</v>
      </c>
      <c r="AX133" s="23">
        <f t="shared" si="63"/>
        <v>8.1952260445960358E-6</v>
      </c>
      <c r="AY133" s="23">
        <f t="shared" si="63"/>
        <v>6.7198172465002734E-6</v>
      </c>
      <c r="AZ133" s="23">
        <f t="shared" si="63"/>
        <v>5.5114137225734547E-6</v>
      </c>
      <c r="BA133" s="23">
        <f t="shared" si="63"/>
        <v>4.5213376257117167E-6</v>
      </c>
      <c r="BB133" s="23">
        <f t="shared" si="63"/>
        <v>3.709879836629661E-6</v>
      </c>
      <c r="BC133" s="23">
        <f t="shared" si="63"/>
        <v>3.0446224211915488E-6</v>
      </c>
      <c r="BD133" s="23">
        <f t="shared" si="63"/>
        <v>2.4990815536160757E-6</v>
      </c>
      <c r="BE133" s="23">
        <f t="shared" si="63"/>
        <v>2.0516079128780567E-6</v>
      </c>
      <c r="BF133" s="23">
        <f t="shared" si="63"/>
        <v>1.6844944029296607E-6</v>
      </c>
      <c r="BG133" s="23">
        <f t="shared" si="63"/>
        <v>1.3832511563204093E-6</v>
      </c>
      <c r="BH133" s="23">
        <f t="shared" si="63"/>
        <v>1.1360157649521358E-6</v>
      </c>
      <c r="BI133" s="23">
        <f t="shared" si="63"/>
        <v>9.7886755937906695E-7</v>
      </c>
    </row>
    <row r="134" spans="1:61" ht="18" customHeight="1">
      <c r="A134" s="23" t="s">
        <v>15</v>
      </c>
      <c r="B134" s="23"/>
      <c r="C134" s="23">
        <f>+(C133/B133)^-0.1-1</f>
        <v>3.2174173849278009E-2</v>
      </c>
      <c r="D134" s="23">
        <f t="shared" ref="D134:BI134" si="64">+(D133/C133)^-0.1-1</f>
        <v>4.7547184614409765E-2</v>
      </c>
      <c r="E134" s="23">
        <f t="shared" si="64"/>
        <v>4.3200249909506105E-2</v>
      </c>
      <c r="F134" s="23">
        <f t="shared" si="64"/>
        <v>3.362359629675149E-2</v>
      </c>
      <c r="G134" s="23">
        <f t="shared" si="64"/>
        <v>3.5241540789419989E-2</v>
      </c>
      <c r="H134" s="23">
        <f t="shared" si="64"/>
        <v>3.4643474019102172E-2</v>
      </c>
      <c r="I134" s="23">
        <f t="shared" si="64"/>
        <v>3.2912530843903554E-2</v>
      </c>
      <c r="J134" s="23">
        <f t="shared" si="64"/>
        <v>3.1461507126016253E-2</v>
      </c>
      <c r="K134" s="23">
        <f t="shared" si="64"/>
        <v>2.8962896112731729E-2</v>
      </c>
      <c r="L134" s="23">
        <f t="shared" si="64"/>
        <v>2.8241799414314928E-2</v>
      </c>
      <c r="M134" s="23">
        <f t="shared" si="64"/>
        <v>2.5897801185684965E-2</v>
      </c>
      <c r="N134" s="23">
        <f t="shared" si="64"/>
        <v>2.9241466444315911E-2</v>
      </c>
      <c r="O134" s="23">
        <f t="shared" si="64"/>
        <v>2.7411452606265208E-2</v>
      </c>
      <c r="P134" s="23">
        <f t="shared" si="64"/>
        <v>2.6179035682341922E-2</v>
      </c>
      <c r="Q134" s="23">
        <f t="shared" si="64"/>
        <v>2.5274744451555309E-2</v>
      </c>
      <c r="R134" s="23">
        <f t="shared" si="64"/>
        <v>2.4564117771955551E-2</v>
      </c>
      <c r="S134" s="23">
        <f t="shared" si="64"/>
        <v>2.397698434536033E-2</v>
      </c>
      <c r="T134" s="23">
        <f t="shared" si="64"/>
        <v>2.3475284695285481E-2</v>
      </c>
      <c r="U134" s="23">
        <f t="shared" si="64"/>
        <v>2.3037495620000792E-2</v>
      </c>
      <c r="V134" s="23">
        <f t="shared" si="64"/>
        <v>2.2624699592439068E-2</v>
      </c>
      <c r="W134" s="23">
        <f t="shared" si="64"/>
        <v>2.2265412138994467E-2</v>
      </c>
      <c r="X134" s="23">
        <f t="shared" si="64"/>
        <v>2.197388389615651E-2</v>
      </c>
      <c r="Y134" s="23">
        <f t="shared" si="64"/>
        <v>2.1706555753265855E-2</v>
      </c>
      <c r="Z134" s="23">
        <f t="shared" si="64"/>
        <v>2.146596262800804E-2</v>
      </c>
      <c r="AA134" s="23">
        <f t="shared" si="64"/>
        <v>2.1263543171464505E-2</v>
      </c>
      <c r="AB134" s="23">
        <f t="shared" si="64"/>
        <v>2.1123118162696963E-2</v>
      </c>
      <c r="AC134" s="23">
        <f t="shared" si="64"/>
        <v>2.1415745855957402E-2</v>
      </c>
      <c r="AD134" s="23">
        <f t="shared" si="64"/>
        <v>2.1480183022159371E-2</v>
      </c>
      <c r="AE134" s="23">
        <f t="shared" si="64"/>
        <v>2.1481895086815861E-2</v>
      </c>
      <c r="AF134" s="23">
        <f t="shared" si="64"/>
        <v>2.1576275055288585E-2</v>
      </c>
      <c r="AG134" s="23">
        <f t="shared" si="64"/>
        <v>2.1571482449427748E-2</v>
      </c>
      <c r="AH134" s="23">
        <f t="shared" si="64"/>
        <v>2.1369758712296294E-2</v>
      </c>
      <c r="AI134" s="23">
        <f t="shared" si="64"/>
        <v>2.1204626401446713E-2</v>
      </c>
      <c r="AJ134" s="23">
        <f t="shared" si="64"/>
        <v>2.1061765697825807E-2</v>
      </c>
      <c r="AK134" s="23">
        <f t="shared" si="64"/>
        <v>2.093444574966985E-2</v>
      </c>
      <c r="AL134" s="23">
        <f t="shared" si="64"/>
        <v>2.0819558386966142E-2</v>
      </c>
      <c r="AM134" s="23">
        <f t="shared" si="64"/>
        <v>2.0715552494643186E-2</v>
      </c>
      <c r="AN134" s="23">
        <f t="shared" si="64"/>
        <v>2.0621486682738777E-2</v>
      </c>
      <c r="AO134" s="23">
        <f t="shared" si="64"/>
        <v>2.0536621586761283E-2</v>
      </c>
      <c r="AP134" s="23">
        <f t="shared" si="64"/>
        <v>2.0460263896758812E-2</v>
      </c>
      <c r="AQ134" s="23">
        <f t="shared" si="64"/>
        <v>2.0391721394526829E-2</v>
      </c>
      <c r="AR134" s="23">
        <f t="shared" si="64"/>
        <v>2.033030217099463E-2</v>
      </c>
      <c r="AS134" s="23">
        <f t="shared" si="64"/>
        <v>2.0275327730927106E-2</v>
      </c>
      <c r="AT134" s="23">
        <f t="shared" si="64"/>
        <v>2.0226147318980869E-2</v>
      </c>
      <c r="AU134" s="23">
        <f t="shared" si="64"/>
        <v>2.0182148988724835E-2</v>
      </c>
      <c r="AV134" s="23">
        <f t="shared" si="64"/>
        <v>2.0142766509189336E-2</v>
      </c>
      <c r="AW134" s="23">
        <f t="shared" si="64"/>
        <v>2.0107482589513337E-2</v>
      </c>
      <c r="AX134" s="23">
        <f t="shared" si="64"/>
        <v>2.0075829301052783E-2</v>
      </c>
      <c r="AY134" s="23">
        <f t="shared" si="64"/>
        <v>2.0047386565739789E-2</v>
      </c>
      <c r="AZ134" s="23">
        <f t="shared" si="64"/>
        <v>2.0021779427258579E-2</v>
      </c>
      <c r="BA134" s="23">
        <f t="shared" si="64"/>
        <v>1.999867464420646E-2</v>
      </c>
      <c r="BB134" s="23">
        <f t="shared" si="64"/>
        <v>1.9977776986791485E-2</v>
      </c>
      <c r="BC134" s="23">
        <f t="shared" si="64"/>
        <v>1.9958825493492371E-2</v>
      </c>
      <c r="BD134" s="23">
        <f t="shared" si="64"/>
        <v>1.9941589850876351E-2</v>
      </c>
      <c r="BE134" s="23">
        <f t="shared" si="64"/>
        <v>1.9925866993207197E-2</v>
      </c>
      <c r="BF134" s="23">
        <f t="shared" si="64"/>
        <v>1.9911477972565317E-2</v>
      </c>
      <c r="BG134" s="23">
        <f t="shared" si="64"/>
        <v>1.9898265119530967E-2</v>
      </c>
      <c r="BH134" s="23">
        <f t="shared" si="64"/>
        <v>1.9886089494736581E-2</v>
      </c>
      <c r="BI134" s="23">
        <f t="shared" si="64"/>
        <v>1.4999999999999902E-2</v>
      </c>
    </row>
    <row r="135" spans="1:61" ht="18" customHeight="1">
      <c r="A135" s="23" t="s">
        <v>206</v>
      </c>
      <c r="B135" s="23"/>
      <c r="C135" s="23">
        <f>+LN(C56/B56)/10</f>
        <v>-1.3094485000426947E-3</v>
      </c>
      <c r="D135" s="23">
        <f t="shared" ref="D135:K135" si="65">+LN(D56/C56)/10</f>
        <v>-4.054346277486051E-3</v>
      </c>
      <c r="E135" s="23">
        <f t="shared" si="65"/>
        <v>-6.0224740689090502E-3</v>
      </c>
      <c r="F135" s="23">
        <f t="shared" si="65"/>
        <v>-7.2870345305458915E-3</v>
      </c>
      <c r="G135" s="23">
        <f t="shared" si="65"/>
        <v>-5.9300060291662222E-3</v>
      </c>
      <c r="H135" s="23">
        <f t="shared" si="65"/>
        <v>-3.988176948825967E-3</v>
      </c>
      <c r="I135" s="23">
        <f t="shared" si="65"/>
        <v>-3.988176948825967E-3</v>
      </c>
      <c r="J135" s="23">
        <f t="shared" si="65"/>
        <v>-3.988176948825967E-3</v>
      </c>
      <c r="K135" s="23">
        <f t="shared" si="65"/>
        <v>-3.988176948825967E-3</v>
      </c>
    </row>
    <row r="136" spans="1:61" ht="18" customHeight="1">
      <c r="A136" s="23" t="s">
        <v>207</v>
      </c>
      <c r="B136" s="23"/>
      <c r="C136" s="23">
        <f>+C134+C135</f>
        <v>3.0864725349235313E-2</v>
      </c>
      <c r="D136" s="23">
        <f t="shared" ref="D136:K136" si="66">+D134+D135</f>
        <v>4.3492838336923717E-2</v>
      </c>
      <c r="E136" s="23">
        <f t="shared" si="66"/>
        <v>3.7177775840597053E-2</v>
      </c>
      <c r="F136" s="23">
        <f t="shared" si="66"/>
        <v>2.63365617662056E-2</v>
      </c>
      <c r="G136" s="23">
        <f t="shared" si="66"/>
        <v>2.9311534760253766E-2</v>
      </c>
      <c r="H136" s="23">
        <f t="shared" si="66"/>
        <v>3.0655297070276206E-2</v>
      </c>
      <c r="I136" s="23">
        <f t="shared" si="66"/>
        <v>2.8924353895077588E-2</v>
      </c>
      <c r="J136" s="23">
        <f t="shared" si="66"/>
        <v>2.7473330177190287E-2</v>
      </c>
      <c r="K136" s="23">
        <f t="shared" si="66"/>
        <v>2.4974719163905763E-2</v>
      </c>
    </row>
    <row r="137" spans="1:61" ht="18" customHeight="1">
      <c r="A137" s="23" t="s">
        <v>208</v>
      </c>
      <c r="B137" s="23"/>
      <c r="C137" s="23">
        <f>+C136-C129</f>
        <v>-1.1643732657146164E-2</v>
      </c>
      <c r="D137" s="23">
        <f t="shared" ref="D137:K137" si="67">+D136-D129</f>
        <v>7.1107731488677661E-3</v>
      </c>
      <c r="E137" s="23">
        <f t="shared" si="67"/>
        <v>1.128273984480288E-2</v>
      </c>
      <c r="F137" s="23">
        <f t="shared" si="67"/>
        <v>-2.4795919444282714E-3</v>
      </c>
      <c r="G137" s="23">
        <f t="shared" si="67"/>
        <v>-8.6857362447828948E-4</v>
      </c>
      <c r="H137" s="23">
        <f t="shared" si="67"/>
        <v>2.1495748453666391E-3</v>
      </c>
      <c r="I137" s="23">
        <f t="shared" si="67"/>
        <v>1.8244078814154893E-3</v>
      </c>
      <c r="J137" s="23">
        <f t="shared" si="67"/>
        <v>2.7987216174499563E-3</v>
      </c>
      <c r="K137" s="23">
        <f t="shared" si="67"/>
        <v>-1.2456859768952694E-3</v>
      </c>
    </row>
    <row r="138" spans="1:61" ht="18" customHeight="1">
      <c r="A138" s="23"/>
      <c r="B138" s="23" t="s">
        <v>28</v>
      </c>
    </row>
    <row r="139" spans="1:61" ht="18" customHeight="1">
      <c r="A139" s="23" t="s">
        <v>209</v>
      </c>
      <c r="B139" s="23">
        <f t="shared" ref="B139:BI139" si="68">+$B$7*B68/B74-(1-(1-0.1)^10)/10</f>
        <v>9.7452179834626465E-2</v>
      </c>
      <c r="C139" s="23">
        <f t="shared" si="68"/>
        <v>9.3857543551639902E-2</v>
      </c>
      <c r="D139" s="23">
        <f t="shared" si="68"/>
        <v>7.8531424414231013E-2</v>
      </c>
      <c r="E139" s="23">
        <f t="shared" si="68"/>
        <v>7.017220794062666E-2</v>
      </c>
      <c r="F139" s="23">
        <f t="shared" si="68"/>
        <v>6.4757076691918478E-2</v>
      </c>
      <c r="G139" s="23">
        <f t="shared" si="68"/>
        <v>6.0147604476425823E-2</v>
      </c>
      <c r="H139" s="23">
        <f t="shared" si="68"/>
        <v>5.6154951814723408E-2</v>
      </c>
      <c r="I139" s="23">
        <f t="shared" si="68"/>
        <v>5.2892157465079886E-2</v>
      </c>
      <c r="J139" s="23">
        <f t="shared" si="68"/>
        <v>5.0030405224337798E-2</v>
      </c>
      <c r="K139" s="23">
        <f t="shared" si="68"/>
        <v>4.7376681154528366E-2</v>
      </c>
      <c r="L139" s="23">
        <f t="shared" si="68"/>
        <v>4.4845447237546798E-2</v>
      </c>
      <c r="M139" s="23">
        <f t="shared" si="68"/>
        <v>4.2965039848310238E-2</v>
      </c>
      <c r="N139" s="23">
        <f t="shared" si="68"/>
        <v>3.8576876639916935E-2</v>
      </c>
      <c r="O139" s="23">
        <f t="shared" si="68"/>
        <v>3.6055118696180138E-2</v>
      </c>
      <c r="P139" s="23">
        <f t="shared" si="68"/>
        <v>3.4473837022005155E-2</v>
      </c>
      <c r="Q139" s="23">
        <f t="shared" si="68"/>
        <v>3.3393595830143619E-2</v>
      </c>
      <c r="R139" s="23">
        <f t="shared" si="68"/>
        <v>3.259541695716868E-2</v>
      </c>
      <c r="S139" s="23">
        <f t="shared" si="68"/>
        <v>3.1966313197852342E-2</v>
      </c>
      <c r="T139" s="23">
        <f t="shared" si="68"/>
        <v>3.1446210147047737E-2</v>
      </c>
      <c r="U139" s="23">
        <f t="shared" si="68"/>
        <v>3.1002127059894732E-2</v>
      </c>
      <c r="V139" s="23">
        <f t="shared" si="68"/>
        <v>3.0652222942742585E-2</v>
      </c>
      <c r="W139" s="23">
        <f t="shared" si="68"/>
        <v>3.0366634855368585E-2</v>
      </c>
      <c r="X139" s="23">
        <f t="shared" si="68"/>
        <v>3.0091402253791338E-2</v>
      </c>
      <c r="Y139" s="23">
        <f t="shared" si="68"/>
        <v>2.983485379431941E-2</v>
      </c>
      <c r="Z139" s="23">
        <f t="shared" si="68"/>
        <v>2.9601220587847143E-2</v>
      </c>
      <c r="AA139" s="23">
        <f t="shared" si="68"/>
        <v>2.9398888452801406E-2</v>
      </c>
      <c r="AB139" s="23">
        <f t="shared" si="68"/>
        <v>2.9245223303700094E-2</v>
      </c>
      <c r="AC139" s="23">
        <f t="shared" si="68"/>
        <v>2.9374533187205495E-2</v>
      </c>
      <c r="AD139" s="23">
        <f t="shared" si="68"/>
        <v>2.9457350907704599E-2</v>
      </c>
      <c r="AE139" s="23">
        <f t="shared" si="68"/>
        <v>2.9485947283110783E-2</v>
      </c>
      <c r="AF139" s="23">
        <f t="shared" si="68"/>
        <v>2.9262187126357059E-2</v>
      </c>
      <c r="AG139" s="23">
        <f t="shared" si="68"/>
        <v>2.8894540441073577E-2</v>
      </c>
      <c r="AH139" s="23">
        <f t="shared" si="68"/>
        <v>2.8648835955587856E-2</v>
      </c>
      <c r="AI139" s="23">
        <f t="shared" si="68"/>
        <v>2.8466002790093467E-2</v>
      </c>
      <c r="AJ139" s="23">
        <f t="shared" si="68"/>
        <v>2.8317749355079497E-2</v>
      </c>
      <c r="AK139" s="23">
        <f t="shared" si="68"/>
        <v>2.819055794767393E-2</v>
      </c>
      <c r="AL139" s="23">
        <f t="shared" si="68"/>
        <v>2.8078019663227316E-2</v>
      </c>
      <c r="AM139" s="23">
        <f t="shared" si="68"/>
        <v>2.7977040871878772E-2</v>
      </c>
      <c r="AN139" s="23">
        <f t="shared" si="68"/>
        <v>2.7886005978835782E-2</v>
      </c>
      <c r="AO139" s="23">
        <f t="shared" si="68"/>
        <v>2.7803917292787375E-2</v>
      </c>
      <c r="AP139" s="23">
        <f t="shared" si="68"/>
        <v>2.7730013092006026E-2</v>
      </c>
      <c r="AQ139" s="23">
        <f t="shared" si="68"/>
        <v>2.7663612562039433E-2</v>
      </c>
      <c r="AR139" s="23">
        <f t="shared" si="68"/>
        <v>2.7604063291437664E-2</v>
      </c>
      <c r="AS139" s="23">
        <f t="shared" si="68"/>
        <v>2.7550731471154624E-2</v>
      </c>
      <c r="AT139" s="23">
        <f t="shared" si="68"/>
        <v>2.7503007131236046E-2</v>
      </c>
      <c r="AU139" s="23">
        <f t="shared" si="68"/>
        <v>2.7460312455885386E-2</v>
      </c>
      <c r="AV139" s="23">
        <f t="shared" si="68"/>
        <v>2.7422108628980132E-2</v>
      </c>
      <c r="AW139" s="23">
        <f t="shared" si="68"/>
        <v>2.7387899977883157E-2</v>
      </c>
      <c r="AX139" s="23">
        <f t="shared" si="68"/>
        <v>2.7357235533307669E-2</v>
      </c>
      <c r="AY139" s="23">
        <f t="shared" si="68"/>
        <v>2.7329708568135061E-2</v>
      </c>
      <c r="AZ139" s="23">
        <f t="shared" si="68"/>
        <v>2.7304954735061199E-2</v>
      </c>
      <c r="BA139" s="23">
        <f t="shared" si="68"/>
        <v>2.7282649334897796E-2</v>
      </c>
      <c r="BB139" s="23">
        <f t="shared" si="68"/>
        <v>2.7262504122759004E-2</v>
      </c>
      <c r="BC139" s="23">
        <f t="shared" si="68"/>
        <v>2.7244263942190469E-2</v>
      </c>
      <c r="BD139" s="23">
        <f t="shared" si="68"/>
        <v>2.7227703381883572E-2</v>
      </c>
      <c r="BE139" s="23">
        <f t="shared" si="68"/>
        <v>2.7212623577600195E-2</v>
      </c>
      <c r="BF139" s="23">
        <f t="shared" si="68"/>
        <v>2.7198849230210861E-2</v>
      </c>
      <c r="BG139" s="23">
        <f t="shared" si="68"/>
        <v>2.7186225875024908E-2</v>
      </c>
      <c r="BH139" s="23">
        <f t="shared" si="68"/>
        <v>2.7174617413804517E-2</v>
      </c>
      <c r="BI139" s="23">
        <f t="shared" si="68"/>
        <v>2.7163903905661424E-2</v>
      </c>
    </row>
    <row r="140" spans="1:61" ht="18" customHeight="1">
      <c r="A140" s="23" t="s">
        <v>94</v>
      </c>
      <c r="B140" s="23">
        <v>1</v>
      </c>
      <c r="C140" s="23">
        <f t="shared" ref="C140:AH140" si="69">+B140/(1+C131)^10</f>
        <v>0.69880080562135094</v>
      </c>
      <c r="D140" s="23">
        <f t="shared" si="69"/>
        <v>0.47461029978063579</v>
      </c>
      <c r="E140" s="23">
        <f t="shared" si="69"/>
        <v>0.34927453250312768</v>
      </c>
      <c r="F140" s="23">
        <f t="shared" si="69"/>
        <v>0.26666070082165366</v>
      </c>
      <c r="G140" s="23">
        <f t="shared" si="69"/>
        <v>0.19939000800592771</v>
      </c>
      <c r="H140" s="23">
        <f t="shared" si="69"/>
        <v>0.14931470943412958</v>
      </c>
      <c r="I140" s="23">
        <f t="shared" si="69"/>
        <v>0.113502253575873</v>
      </c>
      <c r="J140" s="23">
        <f t="shared" si="69"/>
        <v>8.7903880178143629E-2</v>
      </c>
      <c r="K140" s="23">
        <f t="shared" si="69"/>
        <v>6.8371279985814923E-2</v>
      </c>
      <c r="L140" s="23">
        <f t="shared" si="69"/>
        <v>5.2788839284533311E-2</v>
      </c>
      <c r="M140" s="23">
        <f t="shared" si="69"/>
        <v>4.0124094951322027E-2</v>
      </c>
      <c r="N140" s="23">
        <f t="shared" si="69"/>
        <v>3.0279912522904236E-2</v>
      </c>
      <c r="O140" s="23">
        <f t="shared" si="69"/>
        <v>2.3184600838446451E-2</v>
      </c>
      <c r="P140" s="23">
        <f t="shared" si="69"/>
        <v>1.7932815190128064E-2</v>
      </c>
      <c r="Q140" s="23">
        <f t="shared" si="69"/>
        <v>1.3977575818307683E-2</v>
      </c>
      <c r="R140" s="23">
        <f t="shared" si="69"/>
        <v>1.096222485114277E-2</v>
      </c>
      <c r="S140" s="23">
        <f t="shared" si="69"/>
        <v>8.642106650469248E-3</v>
      </c>
      <c r="T140" s="23">
        <f t="shared" si="69"/>
        <v>6.8436430742240071E-3</v>
      </c>
      <c r="U140" s="23">
        <f t="shared" si="69"/>
        <v>5.4400276527894389E-3</v>
      </c>
      <c r="V140" s="23">
        <f t="shared" si="69"/>
        <v>4.3379156044182632E-3</v>
      </c>
      <c r="W140" s="23">
        <f t="shared" si="69"/>
        <v>3.4689223968759932E-3</v>
      </c>
      <c r="X140" s="23">
        <f t="shared" si="69"/>
        <v>2.781438164264593E-3</v>
      </c>
      <c r="Y140" s="23">
        <f t="shared" si="69"/>
        <v>2.2356317632672932E-3</v>
      </c>
      <c r="Z140" s="23">
        <f t="shared" si="69"/>
        <v>1.8007467431014404E-3</v>
      </c>
      <c r="AA140" s="23">
        <f t="shared" si="69"/>
        <v>1.452842106549543E-3</v>
      </c>
      <c r="AB140" s="23">
        <f t="shared" si="69"/>
        <v>1.1712982230328588E-3</v>
      </c>
      <c r="AC140" s="23">
        <f t="shared" si="69"/>
        <v>9.4270021961689616E-4</v>
      </c>
      <c r="AD140" s="23">
        <f t="shared" si="69"/>
        <v>7.5847650018460717E-4</v>
      </c>
      <c r="AE140" s="23">
        <f t="shared" si="69"/>
        <v>6.1089432344282955E-4</v>
      </c>
      <c r="AF140" s="23">
        <f t="shared" si="69"/>
        <v>4.9330389223585839E-4</v>
      </c>
      <c r="AG140" s="23">
        <f t="shared" si="69"/>
        <v>3.9934512273159085E-4</v>
      </c>
      <c r="AH140" s="23">
        <f t="shared" si="69"/>
        <v>3.2385150806669619E-4</v>
      </c>
      <c r="AI140" s="23">
        <f t="shared" ref="AI140:BG140" si="70">+AH140/(1+AI131)^10</f>
        <v>2.6301761424273387E-4</v>
      </c>
      <c r="AJ140" s="23">
        <f t="shared" si="70"/>
        <v>2.1388805587599079E-4</v>
      </c>
      <c r="AK140" s="23">
        <f t="shared" si="70"/>
        <v>1.7413772945065097E-4</v>
      </c>
      <c r="AL140" s="23">
        <f t="shared" si="70"/>
        <v>1.4192385337686027E-4</v>
      </c>
      <c r="AM140" s="23">
        <f t="shared" si="70"/>
        <v>1.1577926139493653E-4</v>
      </c>
      <c r="AN140" s="23">
        <f t="shared" si="70"/>
        <v>9.4532074786120705E-5</v>
      </c>
      <c r="AO140" s="23">
        <f t="shared" si="70"/>
        <v>7.7243826093120199E-5</v>
      </c>
      <c r="AP140" s="23">
        <f t="shared" si="70"/>
        <v>6.316122540764356E-5</v>
      </c>
      <c r="AQ140" s="23">
        <f t="shared" si="70"/>
        <v>5.1678319453677943E-5</v>
      </c>
      <c r="AR140" s="23">
        <f t="shared" si="70"/>
        <v>4.2306686471292663E-5</v>
      </c>
      <c r="AS140" s="23">
        <f t="shared" si="70"/>
        <v>3.4651890230630489E-5</v>
      </c>
      <c r="AT140" s="23">
        <f t="shared" si="70"/>
        <v>2.839482892063793E-5</v>
      </c>
      <c r="AU140" s="23">
        <f t="shared" si="70"/>
        <v>2.3276922667446544E-5</v>
      </c>
      <c r="AV140" s="23">
        <f t="shared" si="70"/>
        <v>1.9088318842921579E-5</v>
      </c>
      <c r="AW140" s="23">
        <f t="shared" si="70"/>
        <v>1.565847588894941E-5</v>
      </c>
      <c r="AX140" s="23">
        <f t="shared" si="70"/>
        <v>1.2848626849337472E-5</v>
      </c>
      <c r="AY140" s="23">
        <f t="shared" si="70"/>
        <v>1.0545732580007671E-5</v>
      </c>
      <c r="AZ140" s="23">
        <f t="shared" si="70"/>
        <v>8.6576189112286892E-6</v>
      </c>
      <c r="BA140" s="23">
        <f t="shared" si="70"/>
        <v>7.1090574491021763E-6</v>
      </c>
      <c r="BB140" s="23">
        <f t="shared" si="70"/>
        <v>5.8386005534728351E-6</v>
      </c>
      <c r="BC140" s="23">
        <f t="shared" si="70"/>
        <v>4.7960206542845134E-6</v>
      </c>
      <c r="BD140" s="23">
        <f t="shared" si="70"/>
        <v>3.9402350351631776E-6</v>
      </c>
      <c r="BE140" s="23">
        <f t="shared" si="70"/>
        <v>3.2376214907124999E-6</v>
      </c>
      <c r="BF140" s="23">
        <f t="shared" si="70"/>
        <v>2.660649361501251E-6</v>
      </c>
      <c r="BG140" s="23">
        <f t="shared" si="70"/>
        <v>2.1867655245963466E-6</v>
      </c>
      <c r="BH140" s="23">
        <f>+BG140</f>
        <v>2.1867655245963466E-6</v>
      </c>
      <c r="BI140" s="23">
        <f>+BH140</f>
        <v>2.1867655245963466E-6</v>
      </c>
    </row>
    <row r="141" spans="1:61" ht="18" customHeight="1">
      <c r="A141" s="23" t="s">
        <v>208</v>
      </c>
      <c r="B141" s="23">
        <f t="shared" ref="B141:K141" si="71">+B139-C131</f>
        <v>6.0963268364053594E-2</v>
      </c>
      <c r="C141" s="23">
        <f t="shared" si="71"/>
        <v>5.4412281954421188E-2</v>
      </c>
      <c r="D141" s="23">
        <f t="shared" si="71"/>
        <v>4.7392873822305948E-2</v>
      </c>
      <c r="E141" s="23">
        <f t="shared" si="71"/>
        <v>4.2816613087412636E-2</v>
      </c>
      <c r="F141" s="23">
        <f t="shared" si="71"/>
        <v>3.5258945644235512E-2</v>
      </c>
      <c r="G141" s="23">
        <f t="shared" si="71"/>
        <v>3.0804689171605011E-2</v>
      </c>
      <c r="H141" s="23">
        <f t="shared" si="71"/>
        <v>2.8352117695437575E-2</v>
      </c>
      <c r="I141" s="23">
        <f t="shared" si="71"/>
        <v>2.7004880178378671E-2</v>
      </c>
      <c r="J141" s="23">
        <f t="shared" si="71"/>
        <v>2.4582898374067116E-2</v>
      </c>
      <c r="K141" s="23">
        <f t="shared" si="71"/>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2">+B148/(1+B79)^10</f>
        <v>0.72856804075091042</v>
      </c>
      <c r="D148" s="23">
        <f t="shared" si="72"/>
        <v>0.45786155278481788</v>
      </c>
      <c r="E148" s="23">
        <f t="shared" si="72"/>
        <v>0.29995586117448592</v>
      </c>
      <c r="F148" s="23">
        <f t="shared" si="72"/>
        <v>0.21549301676421337</v>
      </c>
      <c r="G148" s="23">
        <f t="shared" si="72"/>
        <v>0.15241099432289146</v>
      </c>
      <c r="H148" s="23">
        <f t="shared" si="72"/>
        <v>0.10841991649186218</v>
      </c>
      <c r="I148" s="23">
        <f t="shared" si="72"/>
        <v>7.8428445509612962E-2</v>
      </c>
      <c r="J148" s="23">
        <f t="shared" si="72"/>
        <v>5.7536488685088254E-2</v>
      </c>
      <c r="K148" s="23">
        <f t="shared" si="72"/>
        <v>4.3246026327810036E-2</v>
      </c>
      <c r="L148" s="23">
        <f t="shared" si="72"/>
        <v>3.273359184664669E-2</v>
      </c>
      <c r="M148" s="23">
        <f t="shared" si="72"/>
        <v>2.5348523813990886E-2</v>
      </c>
      <c r="N148" s="23">
        <f t="shared" si="72"/>
        <v>1.9001151645369141E-2</v>
      </c>
      <c r="O148" s="23">
        <f t="shared" si="72"/>
        <v>1.4498928187886341E-2</v>
      </c>
      <c r="P148" s="23">
        <f t="shared" si="72"/>
        <v>1.11970732390079E-2</v>
      </c>
      <c r="Q148" s="23">
        <f t="shared" si="72"/>
        <v>8.723724129332415E-3</v>
      </c>
      <c r="R148" s="23">
        <f t="shared" si="72"/>
        <v>6.8440079243778677E-3</v>
      </c>
      <c r="S148" s="23">
        <f t="shared" si="72"/>
        <v>5.4001839213099765E-3</v>
      </c>
      <c r="T148" s="23">
        <f t="shared" si="72"/>
        <v>4.2818845689202882E-3</v>
      </c>
      <c r="U148" s="23">
        <f t="shared" si="72"/>
        <v>3.4097256838637791E-3</v>
      </c>
      <c r="V148" s="23">
        <f t="shared" si="72"/>
        <v>2.7261933872979459E-3</v>
      </c>
      <c r="W148" s="23">
        <f t="shared" si="72"/>
        <v>2.1873586154474442E-3</v>
      </c>
      <c r="X148" s="23">
        <f t="shared" si="72"/>
        <v>1.7600378752536938E-3</v>
      </c>
      <c r="Y148" s="23">
        <f t="shared" si="72"/>
        <v>1.4199080240981721E-3</v>
      </c>
      <c r="Z148" s="23">
        <f t="shared" si="72"/>
        <v>1.1482097155462324E-3</v>
      </c>
      <c r="AA148" s="23">
        <f t="shared" si="72"/>
        <v>9.3034264569958561E-4</v>
      </c>
      <c r="AB148" s="23">
        <f t="shared" si="72"/>
        <v>7.5485205530149426E-4</v>
      </c>
      <c r="AC148" s="23">
        <f t="shared" si="72"/>
        <v>6.1071186351505438E-4</v>
      </c>
      <c r="AD148" s="23">
        <f t="shared" si="72"/>
        <v>4.9378387134952912E-4</v>
      </c>
      <c r="AE148" s="23">
        <f t="shared" si="72"/>
        <v>3.9923643143513493E-4</v>
      </c>
      <c r="AF148" s="23">
        <f t="shared" si="72"/>
        <v>3.2249440263924832E-4</v>
      </c>
      <c r="AG148" s="23">
        <f t="shared" si="72"/>
        <v>2.6051610232093148E-4</v>
      </c>
      <c r="AH148" s="23">
        <f t="shared" si="72"/>
        <v>2.1086505968190224E-4</v>
      </c>
      <c r="AI148" s="23">
        <f t="shared" ref="AI148:BI148" si="73">+AH148/(1+AH79)^10</f>
        <v>1.7095306309312187E-4</v>
      </c>
      <c r="AJ148" s="23">
        <f t="shared" si="73"/>
        <v>1.3878954312182584E-4</v>
      </c>
      <c r="AK148" s="23">
        <f t="shared" si="73"/>
        <v>1.1281794299767542E-4</v>
      </c>
      <c r="AL148" s="23">
        <f t="shared" si="73"/>
        <v>9.1809654659145092E-5</v>
      </c>
      <c r="AM148" s="23">
        <f t="shared" si="73"/>
        <v>7.4789569397066299E-5</v>
      </c>
      <c r="AN148" s="23">
        <f t="shared" si="73"/>
        <v>6.0980918546280787E-5</v>
      </c>
      <c r="AO148" s="23">
        <f t="shared" si="73"/>
        <v>4.9763168349845326E-5</v>
      </c>
      <c r="AP148" s="23">
        <f t="shared" si="73"/>
        <v>4.063937697042022E-5</v>
      </c>
      <c r="AQ148" s="23">
        <f t="shared" si="73"/>
        <v>3.3210680671444172E-5</v>
      </c>
      <c r="AR148" s="23">
        <f t="shared" si="73"/>
        <v>2.7156258237940369E-5</v>
      </c>
      <c r="AS148" s="23">
        <f t="shared" si="73"/>
        <v>2.2217545745662228E-5</v>
      </c>
      <c r="AT148" s="23">
        <f t="shared" si="73"/>
        <v>1.8185765411642944E-5</v>
      </c>
      <c r="AU148" s="23">
        <f t="shared" si="73"/>
        <v>1.4892046520994067E-5</v>
      </c>
      <c r="AV148" s="23">
        <f t="shared" si="73"/>
        <v>1.2199578881353356E-5</v>
      </c>
      <c r="AW148" s="23">
        <f t="shared" si="73"/>
        <v>9.9973640665065182E-6</v>
      </c>
      <c r="AX148" s="23">
        <f t="shared" si="73"/>
        <v>8.1952260445959986E-6</v>
      </c>
      <c r="AY148" s="23">
        <f t="shared" si="73"/>
        <v>6.7198172465002387E-6</v>
      </c>
      <c r="AZ148" s="23">
        <f t="shared" si="73"/>
        <v>5.5114137225734192E-6</v>
      </c>
      <c r="BA148" s="23">
        <f t="shared" si="73"/>
        <v>4.5213376257116896E-6</v>
      </c>
      <c r="BB148" s="23">
        <f t="shared" si="73"/>
        <v>3.7098798366296347E-6</v>
      </c>
      <c r="BC148" s="23">
        <f t="shared" si="73"/>
        <v>3.044622421191531E-6</v>
      </c>
      <c r="BD148" s="23">
        <f t="shared" si="73"/>
        <v>2.4990815536160604E-6</v>
      </c>
      <c r="BE148" s="23">
        <f t="shared" si="73"/>
        <v>2.0516079128780444E-6</v>
      </c>
      <c r="BF148" s="23">
        <f t="shared" si="73"/>
        <v>1.6844944029296521E-6</v>
      </c>
      <c r="BG148" s="23">
        <f t="shared" si="73"/>
        <v>1.3832511563204029E-6</v>
      </c>
      <c r="BH148" s="23">
        <f t="shared" si="73"/>
        <v>1.1360157649521301E-6</v>
      </c>
      <c r="BI148" s="23">
        <f t="shared" si="73"/>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4">+C63*C61</f>
        <v>7.4521453024422538E-3</v>
      </c>
      <c r="D155" s="29">
        <f t="shared" si="74"/>
        <v>1.3609889118606619E-2</v>
      </c>
      <c r="E155" s="29">
        <f t="shared" si="74"/>
        <v>2.3143531142133397E-2</v>
      </c>
      <c r="F155" s="29">
        <f t="shared" si="74"/>
        <v>3.5582383064951775E-2</v>
      </c>
      <c r="G155" s="29">
        <f t="shared" si="74"/>
        <v>5.3111854048690024E-2</v>
      </c>
      <c r="H155" s="29">
        <f t="shared" si="74"/>
        <v>7.6491364757144201E-2</v>
      </c>
      <c r="I155" s="29">
        <f t="shared" si="74"/>
        <v>0.10499919576728747</v>
      </c>
      <c r="J155" s="29">
        <f t="shared" si="74"/>
        <v>0.13855586562972178</v>
      </c>
      <c r="K155" s="29">
        <f t="shared" si="74"/>
        <v>0.17738445622816504</v>
      </c>
      <c r="L155" s="29">
        <f t="shared" si="74"/>
        <v>0.22619569929226019</v>
      </c>
      <c r="M155" s="29">
        <f t="shared" si="74"/>
        <v>0.28693051942219339</v>
      </c>
      <c r="N155" s="29">
        <f t="shared" si="74"/>
        <v>0.36029348470696648</v>
      </c>
      <c r="O155" s="29">
        <f t="shared" si="74"/>
        <v>0.44174987552598927</v>
      </c>
      <c r="P155" s="29">
        <f t="shared" si="74"/>
        <v>0.53192566942680952</v>
      </c>
      <c r="Q155" s="29">
        <f t="shared" si="74"/>
        <v>0.63138552206764431</v>
      </c>
      <c r="R155" s="29">
        <f t="shared" si="74"/>
        <v>0.74058627711840808</v>
      </c>
      <c r="S155" s="29">
        <f t="shared" si="74"/>
        <v>0.85990180790921134</v>
      </c>
      <c r="T155" s="29">
        <f t="shared" si="74"/>
        <v>0.98963858870262322</v>
      </c>
      <c r="U155" s="29">
        <f t="shared" si="74"/>
        <v>1.1300405407978009</v>
      </c>
      <c r="V155" s="29">
        <f t="shared" si="74"/>
        <v>1.2818543217777318</v>
      </c>
      <c r="W155" s="29">
        <f t="shared" si="74"/>
        <v>1.4457073226611519</v>
      </c>
      <c r="X155" s="29">
        <f t="shared" si="74"/>
        <v>1.6215729108290293</v>
      </c>
      <c r="Y155" s="29">
        <f t="shared" si="74"/>
        <v>1.8095061070396181</v>
      </c>
      <c r="Z155" s="29">
        <f t="shared" si="74"/>
        <v>2.0092665772954339</v>
      </c>
      <c r="AA155" s="29">
        <f t="shared" si="74"/>
        <v>2.2184468473861321</v>
      </c>
      <c r="AB155" s="29">
        <f t="shared" si="74"/>
        <v>2.4081408722043629</v>
      </c>
      <c r="AC155" s="29">
        <f t="shared" si="74"/>
        <v>2.5571127772474029</v>
      </c>
      <c r="AD155" s="29">
        <f t="shared" si="74"/>
        <v>2.6814702969396218</v>
      </c>
      <c r="AE155" s="29">
        <f t="shared" si="74"/>
        <v>2.7923197964259172</v>
      </c>
      <c r="AF155" s="29">
        <f t="shared" si="74"/>
        <v>2.8914062346262006</v>
      </c>
      <c r="AG155" s="29">
        <f t="shared" si="74"/>
        <v>2.9822044769640574</v>
      </c>
      <c r="AH155" s="29">
        <f t="shared" si="74"/>
        <v>3.0736833185484591</v>
      </c>
      <c r="AI155" s="29">
        <f t="shared" si="74"/>
        <v>3.1694100101756071</v>
      </c>
      <c r="AJ155" s="29">
        <f t="shared" si="74"/>
        <v>3.2715525604073781</v>
      </c>
      <c r="AK155" s="29">
        <f t="shared" si="74"/>
        <v>3.381468036890606</v>
      </c>
      <c r="AL155" s="29">
        <f t="shared" si="74"/>
        <v>3.4999972229953968</v>
      </c>
      <c r="AM155" s="29">
        <f t="shared" si="74"/>
        <v>3.627656656375692</v>
      </c>
      <c r="AN155" s="29">
        <f t="shared" si="74"/>
        <v>3.7647644249266099</v>
      </c>
      <c r="AO155" s="29">
        <f t="shared" si="74"/>
        <v>3.9115229584025819</v>
      </c>
      <c r="AP155" s="29">
        <f t="shared" si="74"/>
        <v>4.0680736863356124</v>
      </c>
      <c r="AQ155" s="29">
        <f t="shared" si="74"/>
        <v>4.2345331282888425</v>
      </c>
      <c r="AR155" s="29">
        <f t="shared" si="74"/>
        <v>4.4110166290899384</v>
      </c>
      <c r="AS155" s="29">
        <f t="shared" si="74"/>
        <v>4.5976538204031341</v>
      </c>
      <c r="AT155" s="29">
        <f t="shared" si="74"/>
        <v>4.7945985219098883</v>
      </c>
      <c r="AU155" s="29">
        <f t="shared" si="74"/>
        <v>5.0020349062771023</v>
      </c>
      <c r="AV155" s="29">
        <f t="shared" si="74"/>
        <v>5.2201811665200335</v>
      </c>
      <c r="AW155" s="29">
        <f t="shared" si="74"/>
        <v>5.4492915334815466</v>
      </c>
      <c r="AX155" s="29">
        <f t="shared" si="74"/>
        <v>5.6896572268579613</v>
      </c>
      <c r="AY155" s="29">
        <f t="shared" si="74"/>
        <v>5.9416067424153081</v>
      </c>
      <c r="AZ155" s="29">
        <f t="shared" si="74"/>
        <v>6.2055057531354674</v>
      </c>
      <c r="BA155" s="29">
        <f t="shared" si="74"/>
        <v>6.4817568150502156</v>
      </c>
      <c r="BB155" s="29">
        <f t="shared" si="74"/>
        <v>6.7707990076125411</v>
      </c>
      <c r="BC155" s="29">
        <f t="shared" si="74"/>
        <v>7.0731075956819209</v>
      </c>
      <c r="BD155" s="29">
        <f t="shared" si="74"/>
        <v>7.38919377016743</v>
      </c>
      <c r="BE155" s="29">
        <f t="shared" si="74"/>
        <v>7.7196045033590792</v>
      </c>
      <c r="BF155" s="29">
        <f t="shared" si="74"/>
        <v>8.0649225403851776</v>
      </c>
      <c r="BG155" s="29">
        <f t="shared" si="74"/>
        <v>8.4257665382256661</v>
      </c>
      <c r="BH155" s="29">
        <f t="shared" si="74"/>
        <v>8.8027913569798617</v>
      </c>
      <c r="BI155" s="29">
        <f t="shared" si="74"/>
        <v>9.1966885036916199</v>
      </c>
    </row>
    <row r="160" spans="1:74" ht="18" customHeight="1">
      <c r="A160" s="21" t="s">
        <v>1311</v>
      </c>
      <c r="B160" s="29">
        <v>13.428620197528687</v>
      </c>
    </row>
    <row r="164" spans="1:2" ht="18" customHeight="1">
      <c r="A164" s="617" t="s">
        <v>1781</v>
      </c>
    </row>
    <row r="165" spans="1:2" ht="18" customHeight="1">
      <c r="A165" s="21" t="s">
        <v>1782</v>
      </c>
      <c r="B165" s="719">
        <v>8.8408970753122828E-4</v>
      </c>
    </row>
    <row r="166" spans="1:2" ht="18" customHeight="1">
      <c r="A166" s="21" t="s">
        <v>1783</v>
      </c>
      <c r="B166" s="719">
        <v>-2.0452677580226363E-3</v>
      </c>
    </row>
    <row r="167" spans="1:2" ht="18" customHeight="1">
      <c r="A167" s="21" t="s">
        <v>1784</v>
      </c>
      <c r="B167" s="719">
        <v>-3.7112757753577372E-4</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58.3046875" style="21" customWidth="1"/>
    <col min="2" max="2" width="11.69140625" style="29" customWidth="1"/>
    <col min="3" max="16384" width="11.691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2.9">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2.9">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row r="164" spans="1:2" ht="18" customHeight="1">
      <c r="A164" s="617" t="s">
        <v>1781</v>
      </c>
    </row>
    <row r="165" spans="1:2" ht="18" customHeight="1">
      <c r="A165" s="21" t="s">
        <v>1782</v>
      </c>
      <c r="B165" s="716">
        <v>-2.6216697438987517E-3</v>
      </c>
    </row>
    <row r="166" spans="1:2" ht="18" customHeight="1">
      <c r="A166" s="21" t="s">
        <v>1783</v>
      </c>
      <c r="B166" s="716">
        <v>1.2662708969464536E-2</v>
      </c>
    </row>
    <row r="167" spans="1:2" ht="18" customHeight="1">
      <c r="A167" s="21" t="s">
        <v>1784</v>
      </c>
      <c r="B167" s="716">
        <v>-9.0194587977590059E-4</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50.15234375" style="21" customWidth="1"/>
    <col min="2" max="2" width="14.3828125" style="29" customWidth="1"/>
    <col min="3" max="3" width="14.3828125" style="23" customWidth="1"/>
    <col min="4" max="16384" width="11.691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2.9">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2.9">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row r="164" spans="1:2" ht="18" customHeight="1">
      <c r="A164" s="617" t="s">
        <v>1781</v>
      </c>
    </row>
    <row r="165" spans="1:2" ht="18" customHeight="1">
      <c r="A165" s="21" t="s">
        <v>1782</v>
      </c>
      <c r="B165" s="718">
        <v>-3.8031679006729577E-4</v>
      </c>
    </row>
    <row r="166" spans="1:2" ht="18" customHeight="1">
      <c r="A166" s="21" t="s">
        <v>1783</v>
      </c>
      <c r="B166" s="718">
        <v>3.1857635791401905E-3</v>
      </c>
    </row>
    <row r="167" spans="1:2" ht="18" customHeight="1">
      <c r="A167" s="21" t="s">
        <v>1784</v>
      </c>
      <c r="B167" s="718">
        <v>-6.1911017965209417E-4</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67"/>
  <sheetViews>
    <sheetView zoomScale="85" zoomScaleNormal="85" workbookViewId="0">
      <pane xSplit="1" ySplit="3" topLeftCell="B152" activePane="bottomRight" state="frozen"/>
      <selection pane="topRight" activeCell="J1" sqref="J1"/>
      <selection pane="bottomLeft" activeCell="A4" sqref="A4"/>
      <selection pane="bottomRight" activeCell="B165" sqref="B165:B167"/>
    </sheetView>
  </sheetViews>
  <sheetFormatPr defaultColWidth="11.69140625" defaultRowHeight="18" customHeight="1"/>
  <cols>
    <col min="1" max="1" width="63.69140625" style="21" customWidth="1"/>
    <col min="2" max="2" width="11.69140625" style="29" customWidth="1"/>
    <col min="3" max="3" width="12.69140625" style="23" bestFit="1" customWidth="1"/>
    <col min="4" max="4" width="12.15234375" style="23" bestFit="1" customWidth="1"/>
    <col min="5" max="7" width="11.84375" style="23" bestFit="1" customWidth="1"/>
    <col min="8" max="8" width="13.53515625" style="23" bestFit="1" customWidth="1"/>
    <col min="9" max="10" width="11.84375" style="23" bestFit="1" customWidth="1"/>
    <col min="11" max="16384" width="11.691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2.9">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2.9">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row r="164" spans="1:2" ht="18" customHeight="1">
      <c r="A164" s="617" t="s">
        <v>1781</v>
      </c>
    </row>
    <row r="165" spans="1:2" ht="18" customHeight="1">
      <c r="A165" s="21" t="s">
        <v>1782</v>
      </c>
      <c r="B165" s="719">
        <v>4.2185207274165939E-4</v>
      </c>
    </row>
    <row r="166" spans="1:2" ht="18" customHeight="1">
      <c r="A166" s="21" t="s">
        <v>1783</v>
      </c>
      <c r="B166" s="719">
        <v>1.2943872250510992E-4</v>
      </c>
    </row>
    <row r="167" spans="1:2" ht="18" customHeight="1">
      <c r="A167" s="21" t="s">
        <v>1784</v>
      </c>
      <c r="B167" s="719">
        <v>-4.9138389836626112E-4</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3" width="12.69140625" style="23" bestFit="1" customWidth="1"/>
    <col min="4" max="4" width="12.15234375" style="23" bestFit="1" customWidth="1"/>
    <col min="5" max="10" width="11.84375" style="23" bestFit="1" customWidth="1"/>
    <col min="11" max="16384" width="11.691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2.9">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2.9">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row r="164" spans="1:2" ht="18" customHeight="1">
      <c r="A164" s="617" t="s">
        <v>1781</v>
      </c>
    </row>
    <row r="165" spans="1:2" ht="18" customHeight="1">
      <c r="A165" s="21" t="s">
        <v>1782</v>
      </c>
      <c r="B165" s="719">
        <v>3.6031508163586919E-3</v>
      </c>
    </row>
    <row r="166" spans="1:2" ht="18" customHeight="1">
      <c r="A166" s="21" t="s">
        <v>1783</v>
      </c>
      <c r="B166" s="719">
        <v>-1.4688842109677101E-2</v>
      </c>
    </row>
    <row r="167" spans="1:2" ht="18" customHeight="1">
      <c r="A167" s="21" t="s">
        <v>1784</v>
      </c>
      <c r="B167" s="719">
        <v>-1.7599850199831322E-5</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2.9">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2.9">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row r="164" spans="1:2" ht="18" customHeight="1">
      <c r="A164" s="617" t="s">
        <v>1781</v>
      </c>
    </row>
    <row r="165" spans="1:2" ht="18" customHeight="1">
      <c r="A165" s="21" t="s">
        <v>1782</v>
      </c>
      <c r="B165" s="718">
        <v>4.3864991987376846E-3</v>
      </c>
    </row>
    <row r="166" spans="1:2" ht="18" customHeight="1">
      <c r="A166" s="21" t="s">
        <v>1783</v>
      </c>
      <c r="B166" s="718">
        <v>-1.1293671004101951E-2</v>
      </c>
    </row>
    <row r="167" spans="1:2" ht="18" customHeight="1">
      <c r="A167" s="21" t="s">
        <v>1784</v>
      </c>
      <c r="B167" s="718">
        <v>-6.9830220404798349E-5</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67"/>
  <sheetViews>
    <sheetView zoomScale="85" zoomScaleNormal="85" workbookViewId="0">
      <pane xSplit="1" ySplit="4" topLeftCell="B144"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2.9">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2.9">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row r="164" spans="1:2" ht="18" customHeight="1">
      <c r="A164" s="617" t="s">
        <v>1781</v>
      </c>
    </row>
    <row r="165" spans="1:2" ht="18" customHeight="1">
      <c r="A165" s="21" t="s">
        <v>1782</v>
      </c>
      <c r="B165" s="718">
        <v>1.0029234392603312E-2</v>
      </c>
    </row>
    <row r="166" spans="1:2" ht="18" customHeight="1">
      <c r="A166" s="21" t="s">
        <v>1783</v>
      </c>
      <c r="B166" s="718">
        <v>-1.3808173853767234E-2</v>
      </c>
    </row>
    <row r="167" spans="1:2" ht="18" customHeight="1">
      <c r="A167" s="21" t="s">
        <v>1784</v>
      </c>
      <c r="B167" s="718">
        <v>-9.1803873309063969E-5</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67"/>
  <sheetViews>
    <sheetView zoomScale="85" zoomScaleNormal="85" workbookViewId="0">
      <pane xSplit="1" ySplit="4" topLeftCell="F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2.9">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2.9">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row r="164" spans="1:2" ht="18" customHeight="1">
      <c r="A164" s="617" t="s">
        <v>1781</v>
      </c>
    </row>
    <row r="165" spans="1:2" ht="18" customHeight="1">
      <c r="A165" s="21" t="s">
        <v>1782</v>
      </c>
      <c r="B165" s="717">
        <v>1.4119532114520696E-2</v>
      </c>
    </row>
    <row r="166" spans="1:2" ht="18" customHeight="1">
      <c r="A166" s="21" t="s">
        <v>1783</v>
      </c>
      <c r="B166" s="717">
        <v>-1.2482057892372908E-2</v>
      </c>
    </row>
    <row r="167" spans="1:2" ht="18" customHeight="1">
      <c r="A167" s="21" t="s">
        <v>1784</v>
      </c>
      <c r="B167" s="717">
        <v>1.2321878755429139E-4</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2.9">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2.9">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row r="164" spans="1:2" ht="18" customHeight="1">
      <c r="A164" s="617" t="s">
        <v>1781</v>
      </c>
    </row>
    <row r="165" spans="1:2" ht="18" customHeight="1">
      <c r="A165" s="21" t="s">
        <v>1782</v>
      </c>
      <c r="B165" s="717">
        <v>-3.0111059656512127E-3</v>
      </c>
    </row>
    <row r="166" spans="1:2" ht="18" customHeight="1">
      <c r="A166" s="21" t="s">
        <v>1783</v>
      </c>
      <c r="B166" s="717">
        <v>4.9651343579112522E-3</v>
      </c>
    </row>
    <row r="167" spans="1:2" ht="18" customHeight="1">
      <c r="A167" s="21" t="s">
        <v>1784</v>
      </c>
      <c r="B167" s="717">
        <v>-6.7780547105022928E-4</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B165" sqref="B165:B167"/>
    </sheetView>
  </sheetViews>
  <sheetFormatPr defaultColWidth="9.69140625" defaultRowHeight="18" customHeight="1"/>
  <cols>
    <col min="1" max="1" width="41.15234375" style="21" customWidth="1"/>
    <col min="2" max="2" width="13.69140625" style="148" customWidth="1"/>
    <col min="3" max="3" width="9.69140625" style="147"/>
    <col min="4" max="4" width="11.53515625" style="23" customWidth="1"/>
    <col min="5" max="18" width="9.69140625" style="23"/>
    <col min="19" max="19" width="16.3828125" style="23" customWidth="1"/>
    <col min="20" max="20" width="16" style="23" customWidth="1"/>
    <col min="21" max="21" width="15.15234375" style="23" customWidth="1"/>
    <col min="22" max="16384" width="9.691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2.9">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2.9">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2.9">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row r="164" spans="1:2" ht="18" customHeight="1">
      <c r="A164" s="617" t="s">
        <v>1781</v>
      </c>
    </row>
    <row r="165" spans="1:2" ht="18" customHeight="1">
      <c r="A165" s="21" t="s">
        <v>1782</v>
      </c>
      <c r="B165" s="717">
        <v>8.6373762837037051E-3</v>
      </c>
    </row>
    <row r="166" spans="1:2" ht="18" customHeight="1">
      <c r="A166" s="21" t="s">
        <v>1783</v>
      </c>
      <c r="B166" s="717">
        <v>-1.3473318562141842E-2</v>
      </c>
    </row>
    <row r="167" spans="1:2" ht="18" customHeight="1">
      <c r="A167" s="21" t="s">
        <v>1784</v>
      </c>
      <c r="B167" s="717">
        <v>1.926691750850633E-4</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5234375" defaultRowHeight="14.6"/>
  <cols>
    <col min="1" max="1" width="33.15234375" style="223" customWidth="1"/>
    <col min="2" max="3" width="7.69140625" style="253" customWidth="1"/>
    <col min="4" max="4" width="7.15234375" style="253" customWidth="1"/>
    <col min="5" max="6" width="8" style="253" customWidth="1"/>
    <col min="7" max="11" width="0.69140625" style="253" customWidth="1"/>
    <col min="12" max="12" width="7.53515625" style="253" customWidth="1"/>
    <col min="13" max="41" width="0.69140625" style="253" customWidth="1"/>
    <col min="42" max="42" width="7.3828125" style="253" customWidth="1"/>
    <col min="43" max="45" width="0.69140625" style="253" customWidth="1"/>
    <col min="46" max="46" width="0.3828125" style="253" customWidth="1"/>
    <col min="47" max="86" width="0.69140625" style="253" customWidth="1"/>
    <col min="87" max="101" width="0.53515625" style="253" customWidth="1"/>
    <col min="102" max="122" width="6.69140625" style="253" customWidth="1"/>
    <col min="123" max="127" width="6.84375" style="223" customWidth="1"/>
    <col min="128" max="16384" width="9.1523437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opLeftCell="A172" zoomScale="70" zoomScaleNormal="70" workbookViewId="0">
      <selection activeCell="J184" sqref="J184"/>
    </sheetView>
  </sheetViews>
  <sheetFormatPr defaultColWidth="9.15234375" defaultRowHeight="15.75" customHeight="1"/>
  <cols>
    <col min="1" max="1" width="25.3828125" style="713" customWidth="1"/>
    <col min="2" max="2" width="13.69140625" style="713" customWidth="1"/>
    <col min="3" max="3" width="12.15234375" style="713" customWidth="1"/>
    <col min="4" max="4" width="23.3046875" style="713" customWidth="1"/>
    <col min="5" max="5" width="11.84375" style="713" customWidth="1"/>
    <col min="6" max="16384" width="9.1523437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RowHeight="14.6"/>
  <cols>
    <col min="1" max="16384" width="9.23046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5234375" defaultRowHeight="12.9"/>
  <cols>
    <col min="1" max="1" width="10.3046875" style="2" bestFit="1" customWidth="1"/>
    <col min="2" max="16384" width="9.1523437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RICE_2010_base_000_v1.1s.xlsm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A6DA2-306E-4C78-B953-3C964A831A00}">
  <dimension ref="A1:D4"/>
  <sheetViews>
    <sheetView tabSelected="1" workbookViewId="0">
      <selection activeCell="E9" sqref="E9"/>
    </sheetView>
  </sheetViews>
  <sheetFormatPr defaultRowHeight="14.6"/>
  <cols>
    <col min="1" max="16384" width="9.23046875" style="722"/>
  </cols>
  <sheetData>
    <row r="1" spans="1:4">
      <c r="B1" s="722" t="s">
        <v>1785</v>
      </c>
      <c r="C1" s="722" t="s">
        <v>1786</v>
      </c>
      <c r="D1" s="722" t="s">
        <v>1787</v>
      </c>
    </row>
    <row r="2" spans="1:4">
      <c r="A2" s="722" t="s">
        <v>1788</v>
      </c>
      <c r="B2" s="722">
        <v>-1.0383185832820816E-3</v>
      </c>
      <c r="C2" s="722">
        <v>-4.5379940137720069E-4</v>
      </c>
      <c r="D2" s="722">
        <v>5.5913178308795129E-5</v>
      </c>
    </row>
    <row r="4" spans="1:4">
      <c r="B4" s="722" t="s">
        <v>1789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674B-44FC-4A25-8DAB-91CDF40F1F6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-1.1639100345324976E-2</v>
      </c>
      <c r="C2" s="722">
        <v>-1.3621516969232616E-4</v>
      </c>
      <c r="D2" s="722">
        <v>8.4368386649530773E-3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68FCC-A4F9-4D89-8817-AF7D15381EEF}">
  <dimension ref="A1:D2"/>
  <sheetViews>
    <sheetView workbookViewId="0">
      <selection activeCell="B1" sqref="B1"/>
    </sheetView>
  </sheetViews>
  <sheetFormatPr defaultRowHeight="14.6"/>
  <cols>
    <col min="1" max="16384" width="9.23046875" style="722"/>
  </cols>
  <sheetData>
    <row r="1" spans="1:4">
      <c r="B1" s="722" t="s">
        <v>1785</v>
      </c>
      <c r="C1" s="722" t="s">
        <v>1786</v>
      </c>
      <c r="D1" s="722" t="s">
        <v>1787</v>
      </c>
    </row>
    <row r="2" spans="1:4">
      <c r="A2" s="722" t="s">
        <v>1788</v>
      </c>
      <c r="B2" s="722">
        <v>-2.0384540574099868E-3</v>
      </c>
      <c r="C2" s="722">
        <v>-4.5543787050908121E-4</v>
      </c>
      <c r="D2" s="722">
        <v>-1.1581510545163732E-3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24859-4C53-4C4E-BA6C-0F1313CAE9B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-1.6886532975344936E-2</v>
      </c>
      <c r="C2" s="722">
        <v>5.4951894016334382E-5</v>
      </c>
      <c r="D2" s="722">
        <v>8.1109251781913104E-3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6D690-672D-4A4C-8B81-F734F95E288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-5.1449274962145197E-3</v>
      </c>
      <c r="C2" s="722">
        <v>-3.3578870259458413E-4</v>
      </c>
      <c r="D2" s="722">
        <v>3.766634459346426E-3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342ED-EC49-49A3-BDF3-CC07C9D6A1D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5.8210352038368107E-3</v>
      </c>
      <c r="C2" s="722">
        <v>-6.9387865986296168E-4</v>
      </c>
      <c r="D2" s="722">
        <v>-1.5175854610001002E-3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A063F-1DAB-406B-AB74-A9189FB6440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-6.2748168204371547E-3</v>
      </c>
      <c r="C2" s="722">
        <v>-2.5720617360839784E-4</v>
      </c>
      <c r="D2" s="722">
        <v>6.1362347778316367E-3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188C-3E3C-4314-9879-5B35F90DE47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6.8399969962692157E-3</v>
      </c>
      <c r="C2" s="722">
        <v>-7.8358180380207264E-4</v>
      </c>
      <c r="D2" s="722">
        <v>-1.353410791424663E-3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C0F3B-81CA-428C-845C-C7AE8166591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-1.2788439000488417E-3</v>
      </c>
      <c r="C2" s="722">
        <v>-4.083802517820425E-4</v>
      </c>
      <c r="D2" s="722">
        <v>1.9559086996669027E-3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5FA96-C077-43EE-B692-25DA9FB2100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-9.4291276100149733E-3</v>
      </c>
      <c r="C2" s="722">
        <v>-2.2297606116715804E-4</v>
      </c>
      <c r="D2" s="722">
        <v>8.1160097806670904E-3</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6A41D-309E-4ED0-BED4-03DFAF46B99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3.2855563596078997E-3</v>
      </c>
      <c r="C2" s="722">
        <v>-6.9916333258341354E-4</v>
      </c>
      <c r="D2" s="722">
        <v>1.25346277998008E-4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27566-49D7-459D-BBEF-3D0BD18B774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-1.7355714757724579E-2</v>
      </c>
      <c r="C2" s="722">
        <v>4.1031410622622588E-5</v>
      </c>
      <c r="D2" s="722">
        <v>9.402925953912903E-3</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557CC-920A-4A76-91D3-F305F161362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-1.8163688806906157E-2</v>
      </c>
      <c r="C2" s="722">
        <v>7.2391832970808416E-6</v>
      </c>
      <c r="D2" s="722">
        <v>8.0333275604141038E-3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75E21-9B54-4135-83EB-68770662A6D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-1.4567307531292557E-2</v>
      </c>
      <c r="C2" s="722">
        <v>-8.7316392957988864E-5</v>
      </c>
      <c r="D2" s="722">
        <v>3.4605105193397899E-3</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98467-A2DF-4EEB-BFDE-22DF80FF3A2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2.4151131275517742E-3</v>
      </c>
      <c r="C2" s="722">
        <v>-5.3668657749997685E-4</v>
      </c>
      <c r="D2" s="722">
        <v>-1.7658203943094098E-3</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EE47B-2012-454E-AC2C-8A0C4845B63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-1.4588148680102256E-2</v>
      </c>
      <c r="C2" s="722">
        <v>2.1102552696812711E-4</v>
      </c>
      <c r="D2" s="722">
        <v>-1.4083934775522416E-4</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EE6EA-8D23-4E17-A4DB-7F61A9C677F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3.7494343224482351E-3</v>
      </c>
      <c r="C2" s="722">
        <v>-6.5026937413203837E-4</v>
      </c>
      <c r="D2" s="722">
        <v>-6.7543344431355038E-4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E0718-4647-4E86-888E-5123F3CA30B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7.3026439158049997E-3</v>
      </c>
      <c r="C2" s="722">
        <v>-7.3511152820338369E-4</v>
      </c>
      <c r="D2" s="722">
        <v>-1.3200867174995249E-3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2D4B9-4D25-48A4-AC5E-6B18F3EE51C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-1.6005761046473343E-2</v>
      </c>
      <c r="C2" s="722">
        <v>1.85440489111919E-4</v>
      </c>
      <c r="D2" s="722">
        <v>-2.046727676358405E-3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A3B91-6746-4608-9828-470406C0A83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-5.790620819579032E-3</v>
      </c>
      <c r="C2" s="722">
        <v>-3.366257968361362E-4</v>
      </c>
      <c r="D2" s="722">
        <v>-3.0779079636308326E-3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B3621-C33C-4C22-AA14-1F1C965711A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-1.273503211926299E-2</v>
      </c>
      <c r="C2" s="722">
        <v>-7.0292150097214214E-6</v>
      </c>
      <c r="D2" s="722">
        <v>2.0507315995718162E-2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096A8-313C-4E20-A228-78A17607AC1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-1.748353557635118E-2</v>
      </c>
      <c r="C2" s="722">
        <v>1.918268228744853E-4</v>
      </c>
      <c r="D2" s="722">
        <v>9.2287980804182448E-3</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ADA10-731B-42AA-8DD1-5C99B9FDCFA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-1.6912745011430539E-3</v>
      </c>
      <c r="C2" s="722">
        <v>-4.264232913388512E-4</v>
      </c>
      <c r="D2" s="722">
        <v>7.6039564105906138E-4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0CDE-7081-4E95-9E50-D714603A2DF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-1.0543588270179332E-2</v>
      </c>
      <c r="C2" s="722">
        <v>-2.425074643575286E-4</v>
      </c>
      <c r="D2" s="722">
        <v>1.5698186009934584E-2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6699-26DD-4D84-9306-D5949AB936C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-1.5764807776155201E-2</v>
      </c>
      <c r="C2" s="722">
        <v>-4.7015015548161596E-6</v>
      </c>
      <c r="D2" s="722">
        <v>1.5520718100441578E-2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A817-04EB-4A69-80A3-87B69047337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1.2817808737287176E-2</v>
      </c>
      <c r="C2" s="722">
        <v>-8.8468927632094792E-4</v>
      </c>
      <c r="D2" s="722">
        <v>-5.5007476207559712E-3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32142-2BAB-4260-BBCF-B23BD53E980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6.390121068430123E-3</v>
      </c>
      <c r="C2" s="722">
        <v>-7.5162556921398336E-4</v>
      </c>
      <c r="D2" s="722">
        <v>-3.2423710633013398E-3</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8256E-A2F7-40D9-A986-13215BEE86F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3.2721022716334816E-3</v>
      </c>
      <c r="C2" s="722">
        <v>-4.7595806797814553E-4</v>
      </c>
      <c r="D2" s="722">
        <v>-5.440396648194722E-3</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AC91D-F610-460F-B419-A0C3838B60E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1.2943872250500028E-4</v>
      </c>
      <c r="C2" s="722">
        <v>-4.9138389836624573E-4</v>
      </c>
      <c r="D2" s="722">
        <v>4.2185207274181551E-4</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1A73A-1B19-40E9-B197-E8691E1B1B4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-1.6326705682701014E-2</v>
      </c>
      <c r="C2" s="722">
        <v>3.3317154313052143E-5</v>
      </c>
      <c r="D2" s="722">
        <v>4.561576216552083E-3</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17C99-6961-42E3-90AF-271529464C1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-1.4018355261858873E-2</v>
      </c>
      <c r="C2" s="722">
        <v>-7.8989933897105884E-6</v>
      </c>
      <c r="D2" s="722">
        <v>1.7488371180372254E-2</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4140-E662-442C-BD2A-54C33FC651C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-1.4133972032824899E-2</v>
      </c>
      <c r="C2" s="722">
        <v>-3.8031558532319735E-5</v>
      </c>
      <c r="D2" s="722">
        <v>1.779976279737527E-2</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61288-C1EA-4AF6-AA3F-0ADD4822987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-1.511490734410705E-2</v>
      </c>
      <c r="C2" s="722">
        <v>6.0394017786869801E-5</v>
      </c>
      <c r="D2" s="722">
        <v>4.5523915405548503E-3</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DC4FC-C210-4313-9C50-1A1F696ACCA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-1.1983908010111234E-2</v>
      </c>
      <c r="C2" s="722">
        <v>4.686488247794966E-6</v>
      </c>
      <c r="D2" s="722">
        <v>5.3541042973301659E-3</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A4B9E-D7CD-43BE-AF7E-563CD744923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-1.3391438853274765E-2</v>
      </c>
      <c r="C2" s="722">
        <v>-5.0015910611713646E-5</v>
      </c>
      <c r="D2" s="722">
        <v>-4.3874211107992056E-3</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322D8-6AF0-49CE-8BDC-5400A054056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-1.2263142011087552E-2</v>
      </c>
      <c r="C2" s="722">
        <v>2.2598379883601553E-4</v>
      </c>
      <c r="D2" s="722">
        <v>5.8475362818590556E-3</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B2AE1-AF94-414C-BA43-D2CDDCECC95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-1.1521742519320087E-2</v>
      </c>
      <c r="C2" s="722">
        <v>-2.7336570286415264E-6</v>
      </c>
      <c r="D2" s="722">
        <v>6.3847288869317651E-3</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24231-0983-42E9-8B12-4691A7AA56A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-1.578663968781846E-2</v>
      </c>
      <c r="C2" s="722">
        <v>1.76354279145013E-4</v>
      </c>
      <c r="D2" s="722">
        <v>1.1599423804997455E-2</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1E32A-ED10-479D-91DF-5350100E58F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-8.3121993431999573E-3</v>
      </c>
      <c r="C2" s="722">
        <v>-1.051808153038792E-4</v>
      </c>
      <c r="D2" s="722">
        <v>7.2266655648483072E-4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8EF92-658E-4D36-9961-FDE7C8240FF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6.0247296276015024E-3</v>
      </c>
      <c r="C2" s="722">
        <v>-7.4246728283721927E-4</v>
      </c>
      <c r="D2" s="722">
        <v>-2.3303412677168822E-3</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BF2BC-C1A6-4736-ABDD-7F905AD8BA5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4.8972383814115221E-3</v>
      </c>
      <c r="C2" s="722">
        <v>-7.2757966861607289E-4</v>
      </c>
      <c r="D2" s="722">
        <v>-1.68183832421039E-3</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E10B-8C00-4DAE-AAF3-27CFA13A5A9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-1.9713489340969829E-2</v>
      </c>
      <c r="C2" s="722">
        <v>1.7139974114198318E-4</v>
      </c>
      <c r="D2" s="722">
        <v>2.8448221470049443E-2</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88102-B036-4FC1-90F3-C5BAEE0BB04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6.4647562500449608E-3</v>
      </c>
      <c r="C2" s="722">
        <v>-8.3496936891478671E-4</v>
      </c>
      <c r="D2" s="722">
        <v>-2.1293783651198887E-3</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05F31-DFAB-4287-81B8-A421282C83B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-1.6151208230288955E-2</v>
      </c>
      <c r="C2" s="722">
        <v>4.4084599794640443E-4</v>
      </c>
      <c r="D2" s="722">
        <v>4.3599495469439087E-3</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B75DC-0996-4136-8AB1-6E2CDE5A03F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-7.0523042891403164E-3</v>
      </c>
      <c r="C2" s="722">
        <v>-2.6437671538354291E-4</v>
      </c>
      <c r="D2" s="722">
        <v>3.9778076671247858E-4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66447-78AA-4F7D-99D9-1595A628AE9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-9.2156901287165881E-3</v>
      </c>
      <c r="C2" s="722">
        <v>-1.1153639401086796E-4</v>
      </c>
      <c r="D2" s="722">
        <v>1.6987505491349718E-2</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3202E-8E90-49EF-9CF5-6D0BCFFA3C9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-1.1714831546060397E-2</v>
      </c>
      <c r="C2" s="722">
        <v>-9.3752652568369099E-5</v>
      </c>
      <c r="D2" s="722">
        <v>1.0110885142571097E-2</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8FE47-FC6E-440D-B369-AD421203C46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-1.4855422588576325E-2</v>
      </c>
      <c r="C2" s="722">
        <v>2.6012987535671606E-5</v>
      </c>
      <c r="D2" s="722">
        <v>-2.3364463195208462E-3</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F49AB-FDEE-45EA-8B75-F00C8D24757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-1.6858324700500583E-3</v>
      </c>
      <c r="C2" s="722">
        <v>-4.1692223149487965E-4</v>
      </c>
      <c r="D2" s="722">
        <v>-1.3897419314071353E-4</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BBAAC-CEF7-4F13-BBEA-C43989703BC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8.3572150368810671E-3</v>
      </c>
      <c r="C2" s="722">
        <v>-7.6585537111698552E-4</v>
      </c>
      <c r="D2" s="722">
        <v>2.064699510993355E-4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50610-C5CF-4E9C-80F5-A53CCB19000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-8.5163939910709446E-3</v>
      </c>
      <c r="C2" s="722">
        <v>-1.9146930246414601E-4</v>
      </c>
      <c r="D2" s="722">
        <v>5.9387580535201368E-3</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A7B4C-BDA0-499C-BE66-357B7B9447C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1.3743684879467668E-2</v>
      </c>
      <c r="C2" s="722">
        <v>-9.315170034605954E-4</v>
      </c>
      <c r="D2" s="722">
        <v>-2.8321002734310423E-3</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418B3-83EB-4A7E-AE9A-4AB681CB25B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-1.3350625372466359E-2</v>
      </c>
      <c r="C2" s="722">
        <v>2.1554267639232989E-4</v>
      </c>
      <c r="D2" s="722">
        <v>2.4520206165440164E-3</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10F62-9857-4F1B-A191-6EC43DE8B1E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1.868121665402557E-3</v>
      </c>
      <c r="C2" s="722">
        <v>-6.095519365676913E-4</v>
      </c>
      <c r="D2" s="722">
        <v>-1.7485109238376065E-4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95878-BE69-40F3-9272-757466208F4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-1.5720197200497003E-2</v>
      </c>
      <c r="C2" s="722">
        <v>6.0811521783295835E-5</v>
      </c>
      <c r="D2" s="722">
        <v>1.2783869426570376E-2</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F4ABB-8BA3-4838-960C-9C2B8ECC314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3.9131584362272131E-3</v>
      </c>
      <c r="C2" s="722">
        <v>-7.1917924630856048E-4</v>
      </c>
      <c r="D2" s="722">
        <v>4.2685585842986221E-4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6ED9-8123-450B-ABEA-B32245DB864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1.250536346769832E-3</v>
      </c>
      <c r="C2" s="722">
        <v>-5.7703819613484392E-4</v>
      </c>
      <c r="D2" s="722">
        <v>2.2975282553722456E-3</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70454-69F9-4B4D-8882-0E2D96F455A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-1.7206954335558439E-2</v>
      </c>
      <c r="C2" s="722">
        <v>8.4131922080370823E-5</v>
      </c>
      <c r="D2" s="722">
        <v>8.8308986261924488E-3</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99478-6E53-44B8-914E-36ECEA7564F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-1.5042985357700633E-2</v>
      </c>
      <c r="C2" s="722">
        <v>1.6217035563845719E-5</v>
      </c>
      <c r="D2" s="722">
        <v>2.7096347525660223E-3</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EC5A4-63E9-4754-9514-F75BFAD4D7D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-1.6581784456172633E-2</v>
      </c>
      <c r="C2" s="722">
        <v>1.7305372870272004E-4</v>
      </c>
      <c r="D2" s="722">
        <v>1.7656406750836639E-2</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07972-7F2D-4F66-B3B7-BBD7D2DF576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-1.6850299082511101E-2</v>
      </c>
      <c r="C2" s="722">
        <v>1.2210248547749852E-4</v>
      </c>
      <c r="D2" s="722">
        <v>2.7935579136447695E-3</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23B58-7F71-481E-83C6-6E56C7F94AB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-1.0945463787379858E-2</v>
      </c>
      <c r="C2" s="722">
        <v>2.7300722656265493E-5</v>
      </c>
      <c r="D2" s="722">
        <v>1.5232544592131466E-3</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1D7E2-698B-4E5F-B15A-C12079AA8A6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-3.5735585100487364E-3</v>
      </c>
      <c r="C2" s="722">
        <v>-3.2397691826623954E-4</v>
      </c>
      <c r="D2" s="722">
        <v>1.9317322481142915E-3</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25F9E-A252-4C40-A8E3-9CC4FBAA234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-9.9550795913577877E-3</v>
      </c>
      <c r="C2" s="722">
        <v>-1.3502575246169627E-4</v>
      </c>
      <c r="D2" s="722">
        <v>-1.8738528815601525E-2</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7636D-EE38-4372-B0C1-E86A9F4C781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-1.8209812344354238E-2</v>
      </c>
      <c r="C2" s="722">
        <v>2.6033805413060851E-4</v>
      </c>
      <c r="D2" s="722">
        <v>1.4017817539113336E-2</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FB4E-E9A1-4EE3-A157-93FD21DCC48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-1.2717700656196667E-2</v>
      </c>
      <c r="C2" s="722">
        <v>1.2406263165820912E-5</v>
      </c>
      <c r="D2" s="722">
        <v>-1.5375799866159345E-2</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746DF-D893-4DD2-A3EF-2EF4C85738B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8.3473251483644282E-4</v>
      </c>
      <c r="C2" s="722">
        <v>-5.7328491607209532E-4</v>
      </c>
      <c r="D2" s="722">
        <v>6.2715875808133626E-4</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2984D-5D66-4294-AE7D-6E2B858B0BE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-1.6110272217824354E-2</v>
      </c>
      <c r="C2" s="722">
        <v>3.1072392509030997E-4</v>
      </c>
      <c r="D2" s="722">
        <v>7.5015500146277565E-3</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D3931-C9E4-4EBA-88FC-9BAF2639F62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2.9415456051294611E-3</v>
      </c>
      <c r="C2" s="722">
        <v>-6.1089527756451139E-4</v>
      </c>
      <c r="D2" s="722">
        <v>-6.7176155510814206E-4</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49F54-2492-4FD3-9358-F29B13BC197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-1.6662427764392255E-2</v>
      </c>
      <c r="C2" s="722">
        <v>2.4586306713473492E-4</v>
      </c>
      <c r="D2" s="722">
        <v>1.8462895318277585E-2</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EAA38-F433-475E-8005-4C308D6F4F7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-1.4688842109676983E-2</v>
      </c>
      <c r="C2" s="722">
        <v>-1.7599850199855649E-5</v>
      </c>
      <c r="D2" s="722">
        <v>3.6031508163585912E-3</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AF75-4573-463A-A461-C350CA12368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4.6359534442845501E-3</v>
      </c>
      <c r="C2" s="722">
        <v>-6.9712075091940019E-4</v>
      </c>
      <c r="D2" s="722">
        <v>-2.3707736999012755E-3</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F384-8FB9-49D7-B42F-C626BACDE72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-4.6741246339459877E-3</v>
      </c>
      <c r="C2" s="722">
        <v>-2.9382197231086164E-4</v>
      </c>
      <c r="D2" s="722">
        <v>2.8874298047036739E-3</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12263-D6DD-4B5D-83A8-05A041A06AE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-1.1818147612007945E-2</v>
      </c>
      <c r="C2" s="722">
        <v>-8.6868715840358461E-5</v>
      </c>
      <c r="D2" s="722">
        <v>1.2079546159438462E-2</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88A2F-2F78-44E0-9593-2D2181AAAEB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1.4828192696872834E-2</v>
      </c>
      <c r="C2" s="722">
        <v>-9.5306806998773723E-4</v>
      </c>
      <c r="D2" s="722">
        <v>-2.2550879013048662E-2</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60F3F-4431-4F4D-9C23-9B8F665E494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-8.017487611368156E-3</v>
      </c>
      <c r="C2" s="722">
        <v>-2.3693936384381142E-4</v>
      </c>
      <c r="D2" s="722">
        <v>2.8485423359532556E-3</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4ED67-DBB2-4555-9E93-F20DBE3F042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-8.6424634012750683E-4</v>
      </c>
      <c r="C2" s="722">
        <v>-4.6262117820498086E-4</v>
      </c>
      <c r="D2" s="722">
        <v>3.4593030319442089E-4</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C127F-6992-4FBC-BB2B-136782C3D9C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-1.5873645766642939E-2</v>
      </c>
      <c r="C2" s="722">
        <v>2.7683201648600231E-4</v>
      </c>
      <c r="D2" s="722">
        <v>7.9988567852889679E-3</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C09B0-64EE-4555-A3FA-B3BB70D4790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-5.7607271742361891E-3</v>
      </c>
      <c r="C2" s="722">
        <v>-3.0192022202385835E-4</v>
      </c>
      <c r="D2" s="722">
        <v>9.8202795368463984E-3</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B125C-85AC-459C-9D29-C9971202A9B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-2.0452677580226814E-3</v>
      </c>
      <c r="C2" s="722">
        <v>-3.7112757753576597E-4</v>
      </c>
      <c r="D2" s="722">
        <v>8.8408970753127512E-4</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04389-82E0-49BF-B2FD-A168B22680D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9.0651924008514472E-3</v>
      </c>
      <c r="C2" s="722">
        <v>-7.813345225208641E-4</v>
      </c>
      <c r="D2" s="722">
        <v>-6.5513205677832052E-3</v>
      </c>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A3BFD-1764-4B71-9F4B-ED4012428A8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-1.1477824557050478E-2</v>
      </c>
      <c r="C2" s="722">
        <v>-4.1749245526382526E-5</v>
      </c>
      <c r="D2" s="722">
        <v>1.7912358517151568E-2</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C4E2-BDF2-4CC7-A21D-161A68B77A4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2.4484201615192721E-3</v>
      </c>
      <c r="C2" s="722">
        <v>-6.7661996755639085E-4</v>
      </c>
      <c r="D2" s="722">
        <v>1.2277759512079118E-2</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2338C-2192-41AB-B40A-46A8B852A19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-1.7732453238476647E-2</v>
      </c>
      <c r="C2" s="722">
        <v>9.5647177595026766E-6</v>
      </c>
      <c r="D2" s="722">
        <v>1.0243212929661849E-2</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D85EE-3008-4E7F-AAAB-952BC058FB3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1.0109519521997266E-3</v>
      </c>
      <c r="C2" s="722">
        <v>-4.926829125300135E-4</v>
      </c>
      <c r="D2" s="722">
        <v>-3.3510166006594025E-4</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4F6B8-1D15-468F-90E5-02DAEB69A6E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-1.6606357349298946E-2</v>
      </c>
      <c r="C2" s="722">
        <v>3.7388087366257297E-5</v>
      </c>
      <c r="D2" s="722">
        <v>1.2054051368237541E-2</v>
      </c>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27DE1-22F0-4A34-A79D-81467426F0C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-1.3189813516655199E-2</v>
      </c>
      <c r="C2" s="722">
        <v>-9.5314093501909668E-5</v>
      </c>
      <c r="D2" s="722">
        <v>1.2842259863478051E-2</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07F78-6D9C-4CCD-B017-9AA34FD2A9C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-4.6953339716681707E-3</v>
      </c>
      <c r="C2" s="722">
        <v>-2.4114055368885126E-4</v>
      </c>
      <c r="D2" s="722">
        <v>1.6231903556142548E-2</v>
      </c>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5AD86-605A-4D27-9154-FF87FB80620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-1.4395716697117318E-2</v>
      </c>
      <c r="C2" s="722">
        <v>1.4822916145568833E-4</v>
      </c>
      <c r="D2" s="722">
        <v>-7.6705582592298156E-3</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44BFD-D27B-4C25-BF7F-80B81471483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-1.0953075412963554E-2</v>
      </c>
      <c r="C2" s="722">
        <v>-8.6066452176768101E-5</v>
      </c>
      <c r="D2" s="722">
        <v>4.9601209072955635E-4</v>
      </c>
    </row>
  </sheetData>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63D18-2FDC-4592-B603-678F590A05D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-1.5906333824878882E-2</v>
      </c>
      <c r="C2" s="722">
        <v>1.1579343115194308E-4</v>
      </c>
      <c r="D2" s="722">
        <v>-2.0143247502705935E-3</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5B856-4891-40A0-8E21-CB30BC77894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1.797024402155358E-4</v>
      </c>
      <c r="C2" s="722">
        <v>-4.6282318132765608E-4</v>
      </c>
      <c r="D2" s="722">
        <v>9.9793036821963985E-4</v>
      </c>
    </row>
  </sheetData>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C711B-203C-4400-9A7D-792304DB6B1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7.0814820678897694E-3</v>
      </c>
      <c r="C2" s="722">
        <v>-7.6224019144677973E-4</v>
      </c>
      <c r="D2" s="722">
        <v>-2.2771114218329488E-4</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806D5-4D6C-40C1-9EE1-EEC1568FFFB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4.3951807377725976E-3</v>
      </c>
      <c r="C2" s="722">
        <v>-7.2731972942592941E-4</v>
      </c>
      <c r="D2" s="722">
        <v>-8.3567020585197972E-4</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5DA76-5867-4765-9472-7ACF825FC67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7.861275911084091E-3</v>
      </c>
      <c r="C2" s="722">
        <v>-7.7164278031085034E-4</v>
      </c>
      <c r="D2" s="722">
        <v>-1.0458132861671503E-3</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67FB0-C0E7-4DE1-BB1C-8BEBD8B1001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-5.4472934967037994E-3</v>
      </c>
      <c r="C2" s="722">
        <v>-2.9558661194864359E-4</v>
      </c>
      <c r="D2" s="722">
        <v>3.9080319778203379E-3</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175A2-1878-4581-A7AD-D9532475AB2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3.9469080154585119E-3</v>
      </c>
      <c r="C2" s="722">
        <v>-6.1444340946046705E-4</v>
      </c>
      <c r="D2" s="722">
        <v>-2.716560139951976E-3</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4553-AC1A-465C-B5CF-D0BA9974BC0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-1.0712018871262999E-2</v>
      </c>
      <c r="C2" s="722">
        <v>-1.3512214874853898E-4</v>
      </c>
      <c r="D2" s="722">
        <v>6.5113316819585248E-3</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23E47-8230-489E-8F35-018DAFB87CD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-9.0828217330639303E-3</v>
      </c>
      <c r="C2" s="722">
        <v>-1.3026522399558747E-4</v>
      </c>
      <c r="D2" s="722">
        <v>1.1730184952545776E-2</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DBB45-7EA8-4E29-8F0E-4D81DBCC3FE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3.2423404158413382E-3</v>
      </c>
      <c r="C2" s="722">
        <v>-5.9337091852010857E-4</v>
      </c>
      <c r="D2" s="722">
        <v>-1.5026709063788752E-3</v>
      </c>
    </row>
  </sheetData>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65B5C-12B7-4329-BA86-8F229795E6F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-1.8601958690186774E-2</v>
      </c>
      <c r="C2" s="722">
        <v>1.0794205488554699E-5</v>
      </c>
      <c r="D2" s="722">
        <v>-2.2283258401182768E-3</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BDF10-C66B-486D-933A-02D1956EE8E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1.553550092444925E-2</v>
      </c>
      <c r="C2" s="722">
        <v>-1.0459027985236275E-3</v>
      </c>
      <c r="D2" s="722">
        <v>-2.0760245333032584E-4</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0B439-3894-4C1F-ABBD-E8FD78B6A55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-1.3363438844018838E-2</v>
      </c>
      <c r="C2" s="722">
        <v>-7.4161598451653518E-5</v>
      </c>
      <c r="D2" s="722">
        <v>4.2258146344332573E-3</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BE42B-363A-412F-A47F-3BFE90115F9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-1.8632149613081454E-2</v>
      </c>
      <c r="C2" s="722">
        <v>4.2889200245178209E-5</v>
      </c>
      <c r="D2" s="722">
        <v>-9.2021356151777978E-4</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37210-9CE2-4CDF-A453-67138D02C7A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-1.0143531791499695E-2</v>
      </c>
      <c r="C2" s="722">
        <v>-1.6933684664084922E-4</v>
      </c>
      <c r="D2" s="722">
        <v>-1.9771557180006456E-2</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A9CFA-044F-4C5C-B5DE-29CA319D52A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-1.161173377584869E-2</v>
      </c>
      <c r="C2" s="722">
        <v>-1.6668529324094777E-4</v>
      </c>
      <c r="D2" s="722">
        <v>7.2671981150145802E-3</v>
      </c>
    </row>
  </sheetData>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E967B-C44C-4115-8408-1C219357DFD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-1.6623689520008918E-2</v>
      </c>
      <c r="C2" s="722">
        <v>1.4359139578841169E-4</v>
      </c>
      <c r="D2" s="722">
        <v>1.702386745284527E-2</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DA29C-5B90-4743-8CD3-BFE4EF17161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-9.6126231833749132E-3</v>
      </c>
      <c r="C2" s="722">
        <v>-2.1011101802578388E-4</v>
      </c>
      <c r="D2" s="722">
        <v>8.267367713694098E-3</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12004-0B19-45B3-B89F-BFA0D4527D2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-1.9043634923782606E-2</v>
      </c>
      <c r="C2" s="722">
        <v>5.1852998965448913E-5</v>
      </c>
      <c r="D2" s="722">
        <v>1.1141160058928831E-2</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F8DE4-5784-4DE6-95BD-67854B24713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-1.6849545269549005E-2</v>
      </c>
      <c r="C2" s="722">
        <v>4.8316909160533407E-5</v>
      </c>
      <c r="D2" s="722">
        <v>7.007326551934645E-3</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B103A-E304-41B3-81D1-2D249AD6042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-1.4435393034935027E-2</v>
      </c>
      <c r="C2" s="722">
        <v>1.2032788965543506E-4</v>
      </c>
      <c r="D2" s="722">
        <v>-1.0786662040042786E-2</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52854-51D5-4367-BB9E-1A42DDA623C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3.3284852586438446E-3</v>
      </c>
      <c r="C2" s="722">
        <v>-7.255578187166607E-4</v>
      </c>
      <c r="D2" s="722">
        <v>7.9975588987178702E-4</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32F7F-8DD7-4B8B-B77F-AC484541770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7.8231678338572339E-3</v>
      </c>
      <c r="C2" s="722">
        <v>-8.0984160079771827E-4</v>
      </c>
      <c r="D2" s="722">
        <v>7.7955591551517808E-3</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D4D7F-C15F-4735-AA92-B8E24C69420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-6.3491679103805099E-3</v>
      </c>
      <c r="C2" s="722">
        <v>-3.1125511795119029E-4</v>
      </c>
      <c r="D2" s="722">
        <v>-3.63483273581253E-3</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87C1C-6C43-4759-9ED3-B05E597C415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-1.3827108475024299E-3</v>
      </c>
      <c r="C2" s="722">
        <v>-4.2236503963761921E-4</v>
      </c>
      <c r="D2" s="722">
        <v>-2.5855828068809482E-4</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ABE38-127A-4064-AA06-CE5CD652EF5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-1.5412321927341202E-2</v>
      </c>
      <c r="C2" s="722">
        <v>5.9438416981375971E-5</v>
      </c>
      <c r="D2" s="722">
        <v>-3.8474149874412646E-3</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B0C6-87B6-4701-81DB-5196636EF9E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-1.0620780529767084E-2</v>
      </c>
      <c r="C2" s="722">
        <v>-1.686856215034685E-4</v>
      </c>
      <c r="D2" s="722">
        <v>7.3424951006282949E-3</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0B041-1AA3-4EB7-8AEB-F61CE367CB3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-1.6100578406889141E-2</v>
      </c>
      <c r="C2" s="722">
        <v>2.3873858973447735E-4</v>
      </c>
      <c r="D2" s="722">
        <v>5.4529195634626347E-3</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7BB18-A222-4C87-BB0D-62FEE26FD9A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-5.3032989836994462E-3</v>
      </c>
      <c r="C2" s="722">
        <v>-2.6643285768554204E-4</v>
      </c>
      <c r="D2" s="722">
        <v>1.8003730913937255E-2</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E0045-066A-4B6A-B0F5-85AF7D2DB59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-1.5741182944331578E-2</v>
      </c>
      <c r="C2" s="722">
        <v>2.2197246040254928E-4</v>
      </c>
      <c r="D2" s="722">
        <v>1.3020910634642009E-3</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3F2D4-4BFC-4D77-B016-D8FF3A349B8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-1.3903985341481939E-2</v>
      </c>
      <c r="C2" s="722">
        <v>1.2940229765635741E-4</v>
      </c>
      <c r="D2" s="722">
        <v>2.8504742373153164E-2</v>
      </c>
    </row>
  </sheetData>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D6FEB-D2C2-450C-B3C5-AB1497ED6FA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5.8501824146945424E-3</v>
      </c>
      <c r="C2" s="722">
        <v>-7.3291595448588443E-4</v>
      </c>
      <c r="D2" s="722">
        <v>-1.840625851204372E-3</v>
      </c>
    </row>
  </sheetData>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43D99-1419-4BB7-91FC-2B00495050F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-1.5500222963604142E-2</v>
      </c>
      <c r="C2" s="722">
        <v>3.5132784140410228E-4</v>
      </c>
      <c r="D2" s="722">
        <v>1.5573659858963314E-3</v>
      </c>
    </row>
  </sheetData>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F34AF-6635-49D9-94C4-34F872308B5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-2.8614561030452308E-3</v>
      </c>
      <c r="C2" s="722">
        <v>-3.9695258426516669E-4</v>
      </c>
      <c r="D2" s="722">
        <v>8.3422329008557908E-5</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F95EB-9ED7-47A7-883D-C650542ADE8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-1.240004110341344E-2</v>
      </c>
      <c r="C2" s="722">
        <v>-1.5182625759802479E-4</v>
      </c>
      <c r="D2" s="722">
        <v>1.8200046173768782E-2</v>
      </c>
    </row>
  </sheetData>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EEEBE-6DF4-498A-8F70-51FC4368EC8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-1.8181701107050342E-2</v>
      </c>
      <c r="C2" s="722">
        <v>7.5309309944248157E-5</v>
      </c>
      <c r="D2" s="722">
        <v>1.7855450039785233E-2</v>
      </c>
    </row>
  </sheetData>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D7F9E-BF9C-4BF4-988D-501847FC11D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3.6601266159017472E-3</v>
      </c>
      <c r="C2" s="722">
        <v>-6.0769718872497351E-4</v>
      </c>
      <c r="D2" s="722">
        <v>-1.5267910806882759E-3</v>
      </c>
    </row>
  </sheetData>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5DD55-F71A-4016-8A15-367E843E673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1.2662708969464521E-2</v>
      </c>
      <c r="C2" s="722">
        <v>-9.0194587977589745E-4</v>
      </c>
      <c r="D2" s="722">
        <v>-2.6216697438987378E-3</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5F274-F9E3-4791-9242-2DB9BFDAE7A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-8.2720015888022615E-3</v>
      </c>
      <c r="C2" s="722">
        <v>-2.6186519361364076E-4</v>
      </c>
      <c r="D2" s="722">
        <v>-6.001040575732473E-3</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0EC09-407A-4B67-B982-5E144C38643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-1.3875586721332754E-2</v>
      </c>
      <c r="C2" s="722">
        <v>-8.4543555356670868E-5</v>
      </c>
      <c r="D2" s="722">
        <v>3.381937072270691E-4</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48228-A19B-433D-B5A8-1BA4ED513F4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-1.9429197871418141E-2</v>
      </c>
      <c r="C2" s="722">
        <v>1.2273744095080488E-4</v>
      </c>
      <c r="D2" s="722">
        <v>2.3813231818858242E-2</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3E332-1B95-4FE7-840B-3A883974F2F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-1.7201553369553608E-2</v>
      </c>
      <c r="C2" s="722">
        <v>1.114284390863971E-4</v>
      </c>
      <c r="D2" s="722">
        <v>2.0934324623093949E-3</v>
      </c>
    </row>
  </sheetData>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45431-8A36-4CF5-9269-FEC953F3CCFB}">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-1.3914363621958671E-2</v>
      </c>
      <c r="C2" s="722">
        <v>7.18155052346963E-5</v>
      </c>
      <c r="D2" s="722">
        <v>-3.3669678169975036E-2</v>
      </c>
    </row>
  </sheetData>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A1113-BC24-4C64-B8E5-59E1A5EDB50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-1.5596813860583092E-2</v>
      </c>
      <c r="C2" s="722">
        <v>9.7343025505327213E-5</v>
      </c>
      <c r="D2" s="722">
        <v>-8.5829828549902534E-3</v>
      </c>
    </row>
  </sheetData>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C7BA0-ED9C-4903-9F9F-330E168582B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-1.4720644230740572E-2</v>
      </c>
      <c r="C2" s="722">
        <v>7.2046061184351145E-5</v>
      </c>
      <c r="D2" s="722">
        <v>2.771506716089165E-2</v>
      </c>
    </row>
  </sheetData>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4D963-50BC-4D0F-A824-B5AAF070B1D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3.2452394587390685E-3</v>
      </c>
      <c r="C2" s="722">
        <v>-5.6775380038442339E-4</v>
      </c>
      <c r="D2" s="722">
        <v>-3.1883333950391639E-3</v>
      </c>
    </row>
  </sheetData>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7CE04-3641-418D-90A0-25FD55597FA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-1.0161834570827411E-2</v>
      </c>
      <c r="C2" s="722">
        <v>4.6785240528576582E-5</v>
      </c>
      <c r="D2" s="722">
        <v>-4.6976474783238728E-2</v>
      </c>
    </row>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B3709-395D-48A3-9DF2-23453D641C2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-1.8309916533800191E-2</v>
      </c>
      <c r="C2" s="722">
        <v>3.443535775682893E-4</v>
      </c>
      <c r="D2" s="722">
        <v>9.2480097897037032E-3</v>
      </c>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CFB21-0ECE-479A-80BF-0008491F903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5.2004600138971114E-3</v>
      </c>
      <c r="C2" s="722">
        <v>-7.138663537757683E-4</v>
      </c>
      <c r="D2" s="722">
        <v>3.0798107877335733E-4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16496-D040-4BDF-BC86-1EFEB8FC5302}">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3.7239907464468145E-3</v>
      </c>
      <c r="C2" s="722">
        <v>-6.2714640749108013E-4</v>
      </c>
      <c r="D2" s="722">
        <v>-2.7817947264625327E-3</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38B67-6567-4EFD-B7FB-6B73C510325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9.4273663361954078E-3</v>
      </c>
      <c r="C2" s="722">
        <v>-8.9028600495994793E-4</v>
      </c>
      <c r="D2" s="722">
        <v>-8.3528584897910388E-4</v>
      </c>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7CC01-FC3F-40BB-84F5-438B066418A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-8.6607073977400563E-3</v>
      </c>
      <c r="C2" s="722">
        <v>-2.3589220589742283E-4</v>
      </c>
      <c r="D2" s="722">
        <v>5.7914290020493545E-3</v>
      </c>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85B7D-07A7-48A6-9AEA-C0706E71AC96}">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-5.6932279531193945E-3</v>
      </c>
      <c r="C2" s="722">
        <v>-2.7892136185219156E-4</v>
      </c>
      <c r="D2" s="722">
        <v>4.3820486652464477E-3</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9C44E-35F3-4DAE-9CBB-6546D9AFAE1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-1.8392123187117412E-2</v>
      </c>
      <c r="C2" s="722">
        <v>4.7190302346141545E-5</v>
      </c>
      <c r="D2" s="722">
        <v>1.0552155389956155E-2</v>
      </c>
    </row>
  </sheetData>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39D33-0B5B-4B1B-B10D-1CFC3E13378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-1.7212436976365566E-2</v>
      </c>
      <c r="C2" s="722">
        <v>4.6340932807546795E-5</v>
      </c>
      <c r="D2" s="722">
        <v>1.2821796692513054E-2</v>
      </c>
    </row>
  </sheetData>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AF857-DC83-4379-8CE3-1B68FD3B1D39}">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-1.606574850222502E-2</v>
      </c>
      <c r="C2" s="722">
        <v>-3.6029634127215883E-5</v>
      </c>
      <c r="D2" s="722">
        <v>1.0862174829743713E-2</v>
      </c>
    </row>
  </sheetData>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3871-67DD-4BE1-89E8-5719D26A832C}">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5.2269002025926601E-3</v>
      </c>
      <c r="C2" s="722">
        <v>-6.9633722570817068E-4</v>
      </c>
      <c r="D2" s="722">
        <v>3.0029695011090677E-3</v>
      </c>
    </row>
  </sheetData>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9191C-6A07-4040-9360-8C051911394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-3.7170558864100881E-3</v>
      </c>
      <c r="C2" s="722">
        <v>-3.2944302856386114E-4</v>
      </c>
      <c r="D2" s="722">
        <v>5.8231205537756167E-4</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283F6-15B1-4745-B643-3768600E9487}">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-1.7012412803408147E-2</v>
      </c>
      <c r="C2" s="722">
        <v>2.5268683711326896E-4</v>
      </c>
      <c r="D2" s="722">
        <v>2.1215365477162757E-2</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77880-155A-4FF1-8C1E-739270F153CA}">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-7.708986319907748E-3</v>
      </c>
      <c r="C2" s="722">
        <v>-2.0141871327187676E-4</v>
      </c>
      <c r="D2" s="722">
        <v>-2.9589065857906858E-3</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930ED-486C-4DA4-A90B-1BF3B1C19A7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-1.3219853104756851E-4</v>
      </c>
      <c r="C2" s="722">
        <v>-4.5295395774023751E-4</v>
      </c>
      <c r="D2" s="722">
        <v>7.611841683158164E-4</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08407-E000-4735-ADEC-8CBBAF6711A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-1.1880218920644326E-2</v>
      </c>
      <c r="C2" s="722">
        <v>-1.2846133767826644E-4</v>
      </c>
      <c r="D2" s="722">
        <v>1.29390546142302E-2</v>
      </c>
    </row>
  </sheetData>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8311E-2E8F-4218-9C1B-BB42E9006CE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-1.1973972918216922E-2</v>
      </c>
      <c r="C2" s="722">
        <v>-1.1871278621961945E-4</v>
      </c>
      <c r="D2" s="722">
        <v>1.1731483031356092E-2</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3DD66-57A4-4173-B27E-F8F6D76A38C4}">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4.9728755862296983E-3</v>
      </c>
      <c r="C2" s="722">
        <v>-6.5825240431552974E-4</v>
      </c>
      <c r="D2" s="722">
        <v>-1.5126514167938818E-3</v>
      </c>
    </row>
  </sheetData>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8F442-8088-44D6-8201-287C7638AAE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-7.076259670186923E-3</v>
      </c>
      <c r="C2" s="722">
        <v>-2.6096348090154131E-4</v>
      </c>
      <c r="D2" s="722">
        <v>-1.6789012017908956E-3</v>
      </c>
    </row>
  </sheetData>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6F87F-8F76-4577-8E43-10E081A8554F}">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1.7328484093592524E-5</v>
      </c>
      <c r="C2" s="722">
        <v>-4.9306891641314322E-4</v>
      </c>
      <c r="D2" s="722">
        <v>4.6003926613068192E-4</v>
      </c>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29233-BF07-42E5-8EC6-899F200E8710}">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-2.1580719199699116E-3</v>
      </c>
      <c r="C2" s="722">
        <v>-4.03232026628208E-4</v>
      </c>
      <c r="D2" s="722">
        <v>-8.2858164451890016E-4</v>
      </c>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36B16-8C79-4237-8353-886767FFEA6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-1.6186084739611865E-2</v>
      </c>
      <c r="C2" s="722">
        <v>3.9856400073335702E-4</v>
      </c>
      <c r="D2" s="722">
        <v>-8.6306784044677936E-3</v>
      </c>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43B3-3C72-4243-B11B-85E3C71B9D01}">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-1.7135519104844364E-2</v>
      </c>
      <c r="C2" s="722">
        <v>2.550889998260221E-4</v>
      </c>
      <c r="D2" s="722">
        <v>-1.5433618481282205E-3</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7F-1D37-42E3-98AC-35B0555639F3}">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-1.4743116750116175E-2</v>
      </c>
      <c r="C2" s="722">
        <v>-4.4717280817670752E-5</v>
      </c>
      <c r="D2" s="722">
        <v>1.9496702505289475E-2</v>
      </c>
    </row>
  </sheetData>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B1E0C-0567-430F-8C10-3A1C3C1D379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-1.31478980554824E-2</v>
      </c>
      <c r="C2" s="722">
        <v>3.5325469624534301E-4</v>
      </c>
      <c r="D2" s="722">
        <v>-1.9064711092436681E-2</v>
      </c>
    </row>
  </sheetData>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7D870-152A-4D39-B909-4EEDE66ED62D}">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-1.5648774142813435E-2</v>
      </c>
      <c r="C2" s="722">
        <v>3.127480864795966E-4</v>
      </c>
      <c r="D2" s="722">
        <v>-4.329122922425873E-3</v>
      </c>
    </row>
  </sheetData>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D774E-2F6F-4580-96F0-8C9EAF8E6785}">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-1.163510208030754E-2</v>
      </c>
      <c r="C2" s="722">
        <v>-6.4791423147198416E-5</v>
      </c>
      <c r="D2" s="722">
        <v>-2.4697575444297001E-2</v>
      </c>
    </row>
  </sheetData>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72417-1219-4FF7-8C8F-AF0D525A1B98}">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-5.7626592366068876E-3</v>
      </c>
      <c r="C2" s="722">
        <v>-2.8357541065491729E-4</v>
      </c>
      <c r="D2" s="722">
        <v>7.9097688481767573E-3</v>
      </c>
    </row>
  </sheetData>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D6030-A716-481C-98C0-47DC73922CFE}">
  <dimension ref="A1:D2"/>
  <sheetViews>
    <sheetView workbookViewId="0">
      <selection activeCell="D11" sqref="D11"/>
    </sheetView>
  </sheetViews>
  <sheetFormatPr defaultRowHeight="14.6"/>
  <cols>
    <col min="1" max="16384" width="9.23046875" style="722"/>
  </cols>
  <sheetData>
    <row r="1" spans="1:4">
      <c r="B1" s="722" t="s">
        <v>1785</v>
      </c>
      <c r="C1" s="722" t="s">
        <v>1786</v>
      </c>
      <c r="D1" s="722" t="s">
        <v>1787</v>
      </c>
    </row>
    <row r="2" spans="1:4">
      <c r="A2" s="722" t="s">
        <v>1788</v>
      </c>
      <c r="B2" s="722">
        <v>-1.1141926158440372E-2</v>
      </c>
      <c r="C2" s="722">
        <v>-1.7545869704698038E-4</v>
      </c>
      <c r="D2" s="722">
        <v>1.4809965206505675E-2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190</vt:i4>
      </vt:variant>
      <vt:variant>
        <vt:lpstr>Named Ranges</vt:lpstr>
      </vt:variant>
      <vt:variant>
        <vt:i4>1</vt:i4>
      </vt:variant>
    </vt:vector>
  </HeadingPairs>
  <TitlesOfParts>
    <vt:vector size="191"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AFG</vt:lpstr>
      <vt:lpstr>AGO</vt:lpstr>
      <vt:lpstr>ALB</vt:lpstr>
      <vt:lpstr>ARE</vt:lpstr>
      <vt:lpstr>ARG</vt:lpstr>
      <vt:lpstr>ARM</vt:lpstr>
      <vt:lpstr>AUS</vt:lpstr>
      <vt:lpstr>AUT</vt:lpstr>
      <vt:lpstr>AZE</vt:lpstr>
      <vt:lpstr>BDI</vt:lpstr>
      <vt:lpstr>BEL</vt:lpstr>
      <vt:lpstr>BEN</vt:lpstr>
      <vt:lpstr>BFA</vt:lpstr>
      <vt:lpstr>BGD</vt:lpstr>
      <vt:lpstr>BGR</vt:lpstr>
      <vt:lpstr>BHS</vt:lpstr>
      <vt:lpstr>BIH</vt:lpstr>
      <vt:lpstr>BLR</vt:lpstr>
      <vt:lpstr>BLZ</vt:lpstr>
      <vt:lpstr>BOL</vt:lpstr>
      <vt:lpstr>BRA</vt:lpstr>
      <vt:lpstr>BRN</vt:lpstr>
      <vt:lpstr>BTN</vt:lpstr>
      <vt:lpstr>BWA</vt:lpstr>
      <vt:lpstr>CAF</vt:lpstr>
      <vt:lpstr>CAN</vt:lpstr>
      <vt:lpstr>CHE</vt:lpstr>
      <vt:lpstr>CHL</vt:lpstr>
      <vt:lpstr>CHN</vt:lpstr>
      <vt:lpstr>CIV</vt:lpstr>
      <vt:lpstr>CMR</vt:lpstr>
      <vt:lpstr>COD</vt:lpstr>
      <vt:lpstr>COG</vt:lpstr>
      <vt:lpstr>COL</vt:lpstr>
      <vt:lpstr>COM</vt:lpstr>
      <vt:lpstr>CPV</vt:lpstr>
      <vt:lpstr>CRI</vt:lpstr>
      <vt:lpstr>CUB</vt:lpstr>
      <vt:lpstr>CYP</vt:lpstr>
      <vt:lpstr>CZE</vt:lpstr>
      <vt:lpstr>DEU</vt:lpstr>
      <vt:lpstr>DJI</vt:lpstr>
      <vt:lpstr>DNK</vt:lpstr>
      <vt:lpstr>DOM</vt:lpstr>
      <vt:lpstr>DZA</vt:lpstr>
      <vt:lpstr>ECU</vt:lpstr>
      <vt:lpstr>EGY</vt:lpstr>
      <vt:lpstr>ERI</vt:lpstr>
      <vt:lpstr>ESP</vt:lpstr>
      <vt:lpstr>EST</vt:lpstr>
      <vt:lpstr>ETH</vt:lpstr>
      <vt:lpstr>FIN</vt:lpstr>
      <vt:lpstr>FJI</vt:lpstr>
      <vt:lpstr>FRA</vt:lpstr>
      <vt:lpstr>GAB</vt:lpstr>
      <vt:lpstr>GBR</vt:lpstr>
      <vt:lpstr>GEO</vt:lpstr>
      <vt:lpstr>GHA</vt:lpstr>
      <vt:lpstr>GIN</vt:lpstr>
      <vt:lpstr>GMB</vt:lpstr>
      <vt:lpstr>GNB</vt:lpstr>
      <vt:lpstr>GNQ</vt:lpstr>
      <vt:lpstr>GRC</vt:lpstr>
      <vt:lpstr>GTM</vt:lpstr>
      <vt:lpstr>GUY</vt:lpstr>
      <vt:lpstr>HND</vt:lpstr>
      <vt:lpstr>HRV</vt:lpstr>
      <vt:lpstr>HTI</vt:lpstr>
      <vt:lpstr>HUN</vt:lpstr>
      <vt:lpstr>IDN</vt:lpstr>
      <vt:lpstr>IND</vt:lpstr>
      <vt:lpstr>IRL</vt:lpstr>
      <vt:lpstr>IRN</vt:lpstr>
      <vt:lpstr>IRQ</vt:lpstr>
      <vt:lpstr>ISL</vt:lpstr>
      <vt:lpstr>ISR</vt:lpstr>
      <vt:lpstr>ITA</vt:lpstr>
      <vt:lpstr>JAM</vt:lpstr>
      <vt:lpstr>JOR</vt:lpstr>
      <vt:lpstr>JPN</vt:lpstr>
      <vt:lpstr>KAZ</vt:lpstr>
      <vt:lpstr>KEN</vt:lpstr>
      <vt:lpstr>KGZ</vt:lpstr>
      <vt:lpstr>KHM</vt:lpstr>
      <vt:lpstr>KOR</vt:lpstr>
      <vt:lpstr>KWT</vt:lpstr>
      <vt:lpstr>LAO</vt:lpstr>
      <vt:lpstr>LBN</vt:lpstr>
      <vt:lpstr>LBR</vt:lpstr>
      <vt:lpstr>LBY</vt:lpstr>
      <vt:lpstr>LKA</vt:lpstr>
      <vt:lpstr>LSO</vt:lpstr>
      <vt:lpstr>LTU</vt:lpstr>
      <vt:lpstr>LUX</vt:lpstr>
      <vt:lpstr>LVA</vt:lpstr>
      <vt:lpstr>MAR</vt:lpstr>
      <vt:lpstr>MDA</vt:lpstr>
      <vt:lpstr>MDG</vt:lpstr>
      <vt:lpstr>MEX</vt:lpstr>
      <vt:lpstr>MKD</vt:lpstr>
      <vt:lpstr>MLI</vt:lpstr>
      <vt:lpstr>MNG</vt:lpstr>
      <vt:lpstr>MOZ</vt:lpstr>
      <vt:lpstr>MRT</vt:lpstr>
      <vt:lpstr>MUS</vt:lpstr>
      <vt:lpstr>MWI</vt:lpstr>
      <vt:lpstr>MYS</vt:lpstr>
      <vt:lpstr>NAM</vt:lpstr>
      <vt:lpstr>NER</vt:lpstr>
      <vt:lpstr>NGA</vt:lpstr>
      <vt:lpstr>NIC</vt:lpstr>
      <vt:lpstr>NLD</vt:lpstr>
      <vt:lpstr>NOR</vt:lpstr>
      <vt:lpstr>NPL</vt:lpstr>
      <vt:lpstr>NZL</vt:lpstr>
      <vt:lpstr>OMN</vt:lpstr>
      <vt:lpstr>PAK</vt:lpstr>
      <vt:lpstr>PAN</vt:lpstr>
      <vt:lpstr>PER</vt:lpstr>
      <vt:lpstr>PHL</vt:lpstr>
      <vt:lpstr>PNG</vt:lpstr>
      <vt:lpstr>POL</vt:lpstr>
      <vt:lpstr>PRI</vt:lpstr>
      <vt:lpstr>PRT</vt:lpstr>
      <vt:lpstr>PRY</vt:lpstr>
      <vt:lpstr>QAT</vt:lpstr>
      <vt:lpstr>ROU</vt:lpstr>
      <vt:lpstr>RUS</vt:lpstr>
      <vt:lpstr>RWA</vt:lpstr>
      <vt:lpstr>SAU</vt:lpstr>
      <vt:lpstr>SDN</vt:lpstr>
      <vt:lpstr>SEN</vt:lpstr>
      <vt:lpstr>SLB</vt:lpstr>
      <vt:lpstr>SLE</vt:lpstr>
      <vt:lpstr>SLV</vt:lpstr>
      <vt:lpstr>SRB</vt:lpstr>
      <vt:lpstr>STP</vt:lpstr>
      <vt:lpstr>SUR</vt:lpstr>
      <vt:lpstr>SVK</vt:lpstr>
      <vt:lpstr>SVN</vt:lpstr>
      <vt:lpstr>SWE</vt:lpstr>
      <vt:lpstr>SWZ</vt:lpstr>
      <vt:lpstr>SYR</vt:lpstr>
      <vt:lpstr>TCD</vt:lpstr>
      <vt:lpstr>TGO</vt:lpstr>
      <vt:lpstr>THA</vt:lpstr>
      <vt:lpstr>TJK</vt:lpstr>
      <vt:lpstr>TKM</vt:lpstr>
      <vt:lpstr>TTO</vt:lpstr>
      <vt:lpstr>TUN</vt:lpstr>
      <vt:lpstr>TUR</vt:lpstr>
      <vt:lpstr>TZA</vt:lpstr>
      <vt:lpstr>UGA</vt:lpstr>
      <vt:lpstr>UKR</vt:lpstr>
      <vt:lpstr>URY</vt:lpstr>
      <vt:lpstr>USA</vt:lpstr>
      <vt:lpstr>UZB</vt:lpstr>
      <vt:lpstr>VCT</vt:lpstr>
      <vt:lpstr>VEN</vt:lpstr>
      <vt:lpstr>VNM</vt:lpstr>
      <vt:lpstr>VUT</vt:lpstr>
      <vt:lpstr>WSM</vt:lpstr>
      <vt:lpstr>YEM</vt:lpstr>
      <vt:lpstr>ZAF</vt:lpstr>
      <vt:lpstr>ZMB</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2019-07-06T13:16:24Z</dcterms:modified>
</cp:coreProperties>
</file>