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29" yWindow="82" windowWidth="19807" windowHeight="11887" activeTab="1"/>
  </bookViews>
  <sheets>
    <sheet name="Ground States" sheetId="1" r:id="rId1"/>
    <sheet name="Transition States" sheetId="2" r:id="rId2"/>
  </sheets>
  <calcPr calcId="125725"/>
</workbook>
</file>

<file path=xl/calcChain.xml><?xml version="1.0" encoding="utf-8"?>
<calcChain xmlns="http://schemas.openxmlformats.org/spreadsheetml/2006/main">
  <c r="C10" i="2"/>
  <c r="D10"/>
  <c r="E10"/>
  <c r="F10"/>
  <c r="B10"/>
  <c r="C16"/>
  <c r="D16"/>
  <c r="E16"/>
  <c r="F16"/>
  <c r="B16"/>
  <c r="C13"/>
  <c r="D13"/>
  <c r="E13"/>
  <c r="F13"/>
  <c r="B13"/>
  <c r="C6"/>
  <c r="D6"/>
  <c r="E6"/>
  <c r="F6"/>
  <c r="B6"/>
  <c r="C6" i="1"/>
  <c r="D6"/>
  <c r="E6"/>
  <c r="F6"/>
  <c r="G6"/>
  <c r="B6"/>
</calcChain>
</file>

<file path=xl/comments1.xml><?xml version="1.0" encoding="utf-8"?>
<comments xmlns="http://schemas.openxmlformats.org/spreadsheetml/2006/main">
  <authors>
    <author xml:space="preserve"> </author>
  </authors>
  <commentList>
    <comment ref="B9" authorId="0">
      <text>
        <r>
          <rPr>
            <sz val="10"/>
            <color indexed="81"/>
            <rFont val="Tahoma"/>
          </rPr>
          <t>These results do not match those in the Chymotrypsin paper, because the error in MOZYME was found after the paper was published.</t>
        </r>
      </text>
    </comment>
    <comment ref="A10" authorId="0">
      <text>
        <r>
          <rPr>
            <sz val="10"/>
            <color indexed="81"/>
            <rFont val="Tahoma"/>
            <family val="2"/>
          </rPr>
          <t>Imaginary frequencies are very sensitive to changes.  The main point is that they are large and imaginary.</t>
        </r>
      </text>
    </comment>
    <comment ref="A12" authorId="0">
      <text>
        <r>
          <rPr>
            <sz val="10"/>
            <color indexed="81"/>
            <rFont val="Tahoma"/>
          </rPr>
          <t>An error was found in the MOZYME method.  This affected heats of formation for 1SCF and FORCE calculations (FORCE calculations involve a single calculation that gets the starting point.)
The fault was corrected on 19 August 2017, as can be seen by the "New" results.</t>
        </r>
      </text>
    </comment>
  </commentList>
</comments>
</file>

<file path=xl/sharedStrings.xml><?xml version="1.0" encoding="utf-8"?>
<sst xmlns="http://schemas.openxmlformats.org/spreadsheetml/2006/main" count="26" uniqueCount="23">
  <si>
    <t>Step 1</t>
  </si>
  <si>
    <t>Step 5</t>
  </si>
  <si>
    <t>Step 2</t>
  </si>
  <si>
    <t>Step 3</t>
  </si>
  <si>
    <t>Step 4</t>
  </si>
  <si>
    <t>Step 6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</si>
  <si>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f</t>
    </r>
  </si>
  <si>
    <t>Step 1-2</t>
  </si>
  <si>
    <t>Step 2-3</t>
  </si>
  <si>
    <t>Step 1-3</t>
  </si>
  <si>
    <t>Step 4-5</t>
  </si>
  <si>
    <t>Step 5-6</t>
  </si>
  <si>
    <t>Chymotrypsin Mechanism: Stationary Intermediates</t>
  </si>
  <si>
    <t>Chymotrypsin Mechanism: Transition States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</si>
  <si>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relative to Step 1</t>
    </r>
  </si>
  <si>
    <t>Quantity</t>
  </si>
  <si>
    <t>Force HoF (Old)</t>
  </si>
  <si>
    <t>Force HoF (New)</t>
  </si>
  <si>
    <t>Error in Old</t>
  </si>
  <si>
    <t>Error in New</t>
  </si>
  <si>
    <t>Imaginary frequency (Old)</t>
  </si>
  <si>
    <t>Imaginary frequency (New)</t>
  </si>
  <si>
    <t>Difference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</si>
</sst>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</font>
    <font>
      <sz val="10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 indent="1"/>
    </xf>
    <xf numFmtId="2" fontId="0" fillId="0" borderId="0" xfId="0" applyNumberFormat="1" applyAlignment="1">
      <alignment horizontal="right" inden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1" applyNumberFormat="1" applyAlignment="1" applyProtection="1">
      <alignment horizontal="right" indent="1"/>
    </xf>
    <xf numFmtId="2" fontId="0" fillId="0" borderId="0" xfId="0" applyNumberFormat="1" applyAlignment="1">
      <alignment horizontal="right" indent="1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right" indent="1"/>
    </xf>
    <xf numFmtId="2" fontId="0" fillId="0" borderId="0" xfId="0" applyNumberFormat="1"/>
    <xf numFmtId="164" fontId="1" fillId="0" borderId="0" xfId="1" applyNumberFormat="1" applyAlignment="1" applyProtection="1">
      <alignment horizontal="right" indent="1"/>
    </xf>
    <xf numFmtId="0" fontId="0" fillId="0" borderId="0" xfId="0" applyAlignment="1">
      <alignment horizontal="right" indent="1"/>
    </xf>
    <xf numFmtId="0" fontId="1" fillId="0" borderId="0" xfId="1" applyAlignment="1" applyProtection="1"/>
    <xf numFmtId="164" fontId="0" fillId="0" borderId="0" xfId="0" applyNumberFormat="1" applyAlignment="1">
      <alignment horizontal="right" indent="1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GS\Step%203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GS\Step%202.html" TargetMode="External"/><Relationship Id="rId1" Type="http://schemas.openxmlformats.org/officeDocument/2006/relationships/hyperlink" Target="GS\Step%201.html" TargetMode="External"/><Relationship Id="rId6" Type="http://schemas.openxmlformats.org/officeDocument/2006/relationships/hyperlink" Target="GS\Step%206.html" TargetMode="External"/><Relationship Id="rId5" Type="http://schemas.openxmlformats.org/officeDocument/2006/relationships/hyperlink" Target="GS\Step%205.html" TargetMode="External"/><Relationship Id="rId4" Type="http://schemas.openxmlformats.org/officeDocument/2006/relationships/hyperlink" Target="GS\Step%204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ORCE\Step%201-3%20FORCE.out.txt" TargetMode="External"/><Relationship Id="rId13" Type="http://schemas.openxmlformats.org/officeDocument/2006/relationships/hyperlink" Target="FORCE\Step%201-3%20FORCE.out.txt" TargetMode="External"/><Relationship Id="rId18" Type="http://schemas.openxmlformats.org/officeDocument/2006/relationships/comments" Target="../comments1.xml"/><Relationship Id="rId3" Type="http://schemas.openxmlformats.org/officeDocument/2006/relationships/hyperlink" Target="TS\Step%201-3.html" TargetMode="External"/><Relationship Id="rId7" Type="http://schemas.openxmlformats.org/officeDocument/2006/relationships/hyperlink" Target="FORCE\Step%202-3%20FORCE.out.txt" TargetMode="External"/><Relationship Id="rId12" Type="http://schemas.openxmlformats.org/officeDocument/2006/relationships/hyperlink" Target="FORCE\Step%202-3%20FORCE.out.txt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TS\Step%202-3.html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TS\Step%201-2.html" TargetMode="External"/><Relationship Id="rId6" Type="http://schemas.openxmlformats.org/officeDocument/2006/relationships/hyperlink" Target="FORCE\Step%201-2%20FORCE.out.txt" TargetMode="External"/><Relationship Id="rId11" Type="http://schemas.openxmlformats.org/officeDocument/2006/relationships/hyperlink" Target="FORCE\Step%201-2%20FORCE.out.txt" TargetMode="External"/><Relationship Id="rId5" Type="http://schemas.openxmlformats.org/officeDocument/2006/relationships/hyperlink" Target="TS\Step%205-6.html" TargetMode="External"/><Relationship Id="rId15" Type="http://schemas.openxmlformats.org/officeDocument/2006/relationships/hyperlink" Target="FORCE\Step%205-6%20FORCE.out.txt" TargetMode="External"/><Relationship Id="rId10" Type="http://schemas.openxmlformats.org/officeDocument/2006/relationships/hyperlink" Target="FORCE\Step%204-5%20FORCE.out.txt" TargetMode="External"/><Relationship Id="rId4" Type="http://schemas.openxmlformats.org/officeDocument/2006/relationships/hyperlink" Target="TS\Step%204-5.html" TargetMode="External"/><Relationship Id="rId9" Type="http://schemas.openxmlformats.org/officeDocument/2006/relationships/hyperlink" Target="FORCE\Step%205-6%20FORCE.out.txt" TargetMode="External"/><Relationship Id="rId14" Type="http://schemas.openxmlformats.org/officeDocument/2006/relationships/hyperlink" Target="FORCE\Step%204-5%20FORCE.out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"/>
  <sheetViews>
    <sheetView zoomScale="190" zoomScaleNormal="190" workbookViewId="0">
      <selection activeCell="B11" sqref="B11"/>
    </sheetView>
  </sheetViews>
  <sheetFormatPr defaultColWidth="9" defaultRowHeight="14.3"/>
  <cols>
    <col min="1" max="1" width="19" style="1" customWidth="1"/>
    <col min="2" max="2" width="11.625" style="2" customWidth="1"/>
    <col min="3" max="7" width="10.625" style="2" customWidth="1"/>
    <col min="8" max="10" width="9" style="2"/>
    <col min="11" max="11" width="9" style="1"/>
    <col min="12" max="18" width="9" style="2"/>
    <col min="19" max="19" width="9" style="3"/>
    <col min="20" max="20" width="9" style="2"/>
    <col min="21" max="21" width="9" style="3"/>
    <col min="22" max="22" width="9" style="2"/>
    <col min="23" max="23" width="9" style="3"/>
    <col min="24" max="16384" width="9" style="2"/>
  </cols>
  <sheetData>
    <row r="1" spans="1:11" s="8" customFormat="1">
      <c r="A1" s="6"/>
      <c r="B1" s="16" t="s">
        <v>12</v>
      </c>
      <c r="C1" s="17"/>
      <c r="D1" s="17"/>
      <c r="E1" s="17"/>
      <c r="F1" s="17"/>
      <c r="G1" s="17"/>
      <c r="K1" s="6"/>
    </row>
    <row r="2" spans="1:11" s="8" customFormat="1">
      <c r="A2" s="6"/>
      <c r="B2" s="6"/>
      <c r="C2" s="6"/>
      <c r="D2" s="6"/>
      <c r="E2" s="6"/>
      <c r="F2" s="6"/>
      <c r="G2" s="6"/>
      <c r="K2" s="6"/>
    </row>
    <row r="3" spans="1:11">
      <c r="A3" s="9" t="s">
        <v>15</v>
      </c>
      <c r="B3" s="10" t="s">
        <v>0</v>
      </c>
      <c r="C3" s="10" t="s">
        <v>2</v>
      </c>
      <c r="D3" s="10" t="s">
        <v>3</v>
      </c>
      <c r="E3" s="10" t="s">
        <v>4</v>
      </c>
      <c r="F3" s="10" t="s">
        <v>1</v>
      </c>
      <c r="G3" s="10" t="s">
        <v>5</v>
      </c>
    </row>
    <row r="4" spans="1:11" s="8" customFormat="1">
      <c r="A4" s="6"/>
      <c r="K4" s="6"/>
    </row>
    <row r="5" spans="1:11" ht="17">
      <c r="A5" s="5" t="s">
        <v>6</v>
      </c>
      <c r="B5" s="7">
        <v>-47899.773999999998</v>
      </c>
      <c r="C5" s="7">
        <v>-47902.31</v>
      </c>
      <c r="D5" s="7">
        <v>-47904.6</v>
      </c>
      <c r="E5" s="7">
        <v>-47895.483999999997</v>
      </c>
      <c r="F5" s="7">
        <v>-47895.17</v>
      </c>
      <c r="G5" s="7">
        <v>-47905.476000000002</v>
      </c>
    </row>
    <row r="6" spans="1:11" ht="17">
      <c r="A6" s="9" t="s">
        <v>14</v>
      </c>
      <c r="B6" s="10">
        <f>B5-$B5</f>
        <v>0</v>
      </c>
      <c r="C6" s="10">
        <f t="shared" ref="C6:G6" si="0">C5-$B5</f>
        <v>-2.5360000000000582</v>
      </c>
      <c r="D6" s="10">
        <f t="shared" si="0"/>
        <v>-4.8260000000009313</v>
      </c>
      <c r="E6" s="10">
        <f t="shared" si="0"/>
        <v>4.2900000000008731</v>
      </c>
      <c r="F6" s="10">
        <f t="shared" si="0"/>
        <v>4.6039999999993597</v>
      </c>
      <c r="G6" s="10">
        <f t="shared" si="0"/>
        <v>-5.702000000004773</v>
      </c>
    </row>
  </sheetData>
  <mergeCells count="1">
    <mergeCell ref="B1:G1"/>
  </mergeCells>
  <hyperlinks>
    <hyperlink ref="B5" r:id="rId1" display="GS\Step 1.html"/>
    <hyperlink ref="C5" r:id="rId2" display="GS\Step 2.html"/>
    <hyperlink ref="D5" r:id="rId3" display="GS\Step 3.html"/>
    <hyperlink ref="E5" r:id="rId4" display="GS\Step 4.html"/>
    <hyperlink ref="F5" r:id="rId5" display="GS\Step 5.html"/>
    <hyperlink ref="G5" r:id="rId6" display="GS\Step 6.html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tabSelected="1" zoomScale="190" zoomScaleNormal="190" workbookViewId="0">
      <selection activeCell="A3" sqref="A3:A8"/>
    </sheetView>
  </sheetViews>
  <sheetFormatPr defaultRowHeight="14.3"/>
  <cols>
    <col min="1" max="1" width="23.25" customWidth="1"/>
    <col min="2" max="6" width="11.25" customWidth="1"/>
  </cols>
  <sheetData>
    <row r="1" spans="1:6">
      <c r="B1" s="18" t="s">
        <v>13</v>
      </c>
      <c r="C1" s="18"/>
      <c r="D1" s="18"/>
      <c r="E1" s="18"/>
      <c r="F1" s="18"/>
    </row>
    <row r="2" spans="1:6">
      <c r="B2" s="6"/>
      <c r="C2" s="6"/>
      <c r="D2" s="6"/>
      <c r="E2" s="6"/>
      <c r="F2" s="6"/>
    </row>
    <row r="3" spans="1:6">
      <c r="A3" s="19" t="s">
        <v>15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6">
      <c r="A4" s="20"/>
      <c r="B4" s="4"/>
      <c r="C4" s="4"/>
      <c r="D4" s="4"/>
      <c r="E4" s="4"/>
      <c r="F4" s="4"/>
    </row>
    <row r="5" spans="1:6" ht="17">
      <c r="A5" s="20" t="s">
        <v>6</v>
      </c>
      <c r="B5" s="7">
        <v>-47881.845000000001</v>
      </c>
      <c r="C5" s="7">
        <v>-47882.196000000004</v>
      </c>
      <c r="D5" s="7">
        <v>-47863.915999999997</v>
      </c>
      <c r="E5" s="7">
        <v>-47885.798999999999</v>
      </c>
      <c r="F5" s="7">
        <v>-47879.413999999997</v>
      </c>
    </row>
    <row r="6" spans="1:6" ht="17">
      <c r="A6" s="20" t="s">
        <v>14</v>
      </c>
      <c r="B6" s="8">
        <f>B5-'Ground States'!$B$5</f>
        <v>17.928999999996449</v>
      </c>
      <c r="C6" s="8">
        <f>C5-'Ground States'!$B$5</f>
        <v>17.577999999994063</v>
      </c>
      <c r="D6" s="8">
        <f>D5-'Ground States'!$B$5</f>
        <v>35.858000000000175</v>
      </c>
      <c r="E6" s="8">
        <f>E5-'Ground States'!$B$5</f>
        <v>13.974999999998545</v>
      </c>
      <c r="F6" s="8">
        <f>F5-'Ground States'!$B$5</f>
        <v>20.360000000000582</v>
      </c>
    </row>
    <row r="7" spans="1:6">
      <c r="A7" s="19"/>
    </row>
    <row r="8" spans="1:6">
      <c r="A8" s="19" t="s">
        <v>20</v>
      </c>
      <c r="B8" s="13">
        <v>1047.7</v>
      </c>
      <c r="C8" s="13">
        <v>739.7</v>
      </c>
      <c r="D8" s="13">
        <v>420.7</v>
      </c>
      <c r="E8" s="13">
        <v>1111.5999999999999</v>
      </c>
      <c r="F8" s="13">
        <v>826.1</v>
      </c>
    </row>
    <row r="9" spans="1:6">
      <c r="A9" t="s">
        <v>21</v>
      </c>
      <c r="B9" s="12">
        <v>1035</v>
      </c>
      <c r="C9" s="12">
        <v>734.7</v>
      </c>
      <c r="D9" s="12">
        <v>359.2</v>
      </c>
      <c r="E9" s="12">
        <v>1168</v>
      </c>
      <c r="F9" s="12">
        <v>851.1</v>
      </c>
    </row>
    <row r="10" spans="1:6">
      <c r="A10" t="s">
        <v>22</v>
      </c>
      <c r="B10" s="15">
        <f>B9-B8</f>
        <v>-12.700000000000045</v>
      </c>
      <c r="C10" s="15">
        <f t="shared" ref="C10:F10" si="0">C9-C8</f>
        <v>-5</v>
      </c>
      <c r="D10" s="15">
        <f t="shared" si="0"/>
        <v>-61.5</v>
      </c>
      <c r="E10" s="15">
        <f t="shared" si="0"/>
        <v>56.400000000000091</v>
      </c>
      <c r="F10" s="15">
        <f t="shared" si="0"/>
        <v>25</v>
      </c>
    </row>
    <row r="12" spans="1:6">
      <c r="A12" t="s">
        <v>16</v>
      </c>
      <c r="B12">
        <v>-47881.82</v>
      </c>
      <c r="C12">
        <v>-47881.25</v>
      </c>
      <c r="D12">
        <v>-47861.61</v>
      </c>
      <c r="E12">
        <v>-47885.14</v>
      </c>
      <c r="F12">
        <v>-47877.07</v>
      </c>
    </row>
    <row r="13" spans="1:6">
      <c r="A13" t="s">
        <v>18</v>
      </c>
      <c r="B13" s="11">
        <f>B12-B5</f>
        <v>2.5000000001455192E-2</v>
      </c>
      <c r="C13" s="11">
        <f t="shared" ref="C13:F13" si="1">C12-C5</f>
        <v>0.94600000000355067</v>
      </c>
      <c r="D13" s="11">
        <f t="shared" si="1"/>
        <v>2.3059999999968568</v>
      </c>
      <c r="E13" s="11">
        <f t="shared" si="1"/>
        <v>0.65899999999965075</v>
      </c>
      <c r="F13" s="11">
        <f t="shared" si="1"/>
        <v>2.3439999999973224</v>
      </c>
    </row>
    <row r="14" spans="1:6">
      <c r="B14" s="11"/>
      <c r="C14" s="11"/>
      <c r="D14" s="11"/>
      <c r="E14" s="11"/>
      <c r="F14" s="11"/>
    </row>
    <row r="15" spans="1:6">
      <c r="A15" t="s">
        <v>17</v>
      </c>
      <c r="B15" s="14">
        <v>-47881.81</v>
      </c>
      <c r="C15" s="14">
        <v>-47882.18</v>
      </c>
      <c r="D15" s="14">
        <v>-47863.89</v>
      </c>
      <c r="E15" s="14">
        <v>-47885.78</v>
      </c>
      <c r="F15" s="14">
        <v>-47879.39</v>
      </c>
    </row>
    <row r="16" spans="1:6">
      <c r="A16" t="s">
        <v>19</v>
      </c>
      <c r="B16" s="11">
        <f>B15-B5</f>
        <v>3.500000000349246E-2</v>
      </c>
      <c r="C16" s="11">
        <f t="shared" ref="C16:F16" si="2">C15-C5</f>
        <v>1.6000000003259629E-2</v>
      </c>
      <c r="D16" s="11">
        <f t="shared" si="2"/>
        <v>2.599999999802094E-2</v>
      </c>
      <c r="E16" s="11">
        <f t="shared" si="2"/>
        <v>1.9000000000232831E-2</v>
      </c>
      <c r="F16" s="11">
        <f t="shared" si="2"/>
        <v>2.3999999997613486E-2</v>
      </c>
    </row>
  </sheetData>
  <mergeCells count="1">
    <mergeCell ref="B1:F1"/>
  </mergeCells>
  <hyperlinks>
    <hyperlink ref="B5" r:id="rId1" display="TS\Step 1-2.html"/>
    <hyperlink ref="C5" r:id="rId2" display="TS\Step 2-3.html"/>
    <hyperlink ref="D5" r:id="rId3" display="TS\Step 1-3.html"/>
    <hyperlink ref="E5" r:id="rId4" display="TS/Step 4-5.html"/>
    <hyperlink ref="F5" r:id="rId5" display="TS/Step 5-6.html"/>
    <hyperlink ref="B9" r:id="rId6" display="FORCE\Step 1-2 FORCE.out.txt"/>
    <hyperlink ref="C9" r:id="rId7" display="FORCE\Step 2-3 FORCE.out.txt"/>
    <hyperlink ref="D9" r:id="rId8" display="FORCE\Step 1-3 FORCE.out.txt"/>
    <hyperlink ref="F9" r:id="rId9" display="FORCE\Step 5-6 FORCE.out.txt"/>
    <hyperlink ref="E9" r:id="rId10" display="FORCE\Step 4-5 FORCE.out.txt"/>
    <hyperlink ref="B15" r:id="rId11" display="FORCE\Step 1-2 FORCE.out.txt"/>
    <hyperlink ref="C15" r:id="rId12" display="FORCE\Step 2-3 FORCE.out.txt"/>
    <hyperlink ref="D15" r:id="rId13" display="FORCE\Step 1-3 FORCE.out.txt"/>
    <hyperlink ref="E15" r:id="rId14" display="FORCE\Step 4-5 FORCE.out.txt"/>
    <hyperlink ref="F15" r:id="rId15" display="FORCE\Step 5-6 FORCE.out.txt"/>
  </hyperlinks>
  <pageMargins left="0.7" right="0.7" top="0.75" bottom="0.75" header="0.3" footer="0.3"/>
  <pageSetup orientation="portrait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Ground States</vt:lpstr>
      <vt:lpstr>Transition States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jstewart</dc:creator>
  <cp:lastModifiedBy> </cp:lastModifiedBy>
  <dcterms:created xsi:type="dcterms:W3CDTF">2016-11-04T00:35:51Z</dcterms:created>
  <dcterms:modified xsi:type="dcterms:W3CDTF">2017-09-02T18:48:02Z</dcterms:modified>
</cp:coreProperties>
</file>